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CONTRATOS\2025\BASES DE PUBLICACION\"/>
    </mc:Choice>
  </mc:AlternateContent>
  <xr:revisionPtr revIDLastSave="0" documentId="8_{66B94106-6F69-4100-95E2-61D38344A38D}" xr6:coauthVersionLast="36" xr6:coauthVersionMax="36" xr10:uidLastSave="{00000000-0000-0000-0000-000000000000}"/>
  <bookViews>
    <workbookView xWindow="0" yWindow="0" windowWidth="25200" windowHeight="11655" xr2:uid="{66B5C5C3-7F5C-4F2C-9653-3C279D37DF1C}"/>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73" i="1" l="1"/>
  <c r="P373" i="1"/>
  <c r="O373" i="1"/>
  <c r="N373" i="1"/>
  <c r="K373" i="1"/>
  <c r="J373" i="1"/>
  <c r="I373" i="1"/>
  <c r="G373" i="1"/>
  <c r="F373" i="1"/>
  <c r="E373" i="1"/>
  <c r="C373" i="1"/>
  <c r="B373" i="1"/>
  <c r="Q372" i="1"/>
  <c r="P372" i="1"/>
  <c r="O372" i="1"/>
  <c r="N372" i="1"/>
  <c r="K372" i="1"/>
  <c r="J372" i="1"/>
  <c r="I372" i="1"/>
  <c r="G372" i="1"/>
  <c r="F372" i="1"/>
  <c r="E372" i="1"/>
  <c r="C372" i="1"/>
  <c r="B372" i="1"/>
  <c r="Q371" i="1"/>
  <c r="P371" i="1"/>
  <c r="O371" i="1"/>
  <c r="N371" i="1"/>
  <c r="K371" i="1"/>
  <c r="J371" i="1"/>
  <c r="I371" i="1"/>
  <c r="G371" i="1"/>
  <c r="F371" i="1"/>
  <c r="E371" i="1"/>
  <c r="C371" i="1"/>
  <c r="B371" i="1"/>
  <c r="Q370" i="1"/>
  <c r="P370" i="1"/>
  <c r="O370" i="1"/>
  <c r="N370" i="1"/>
  <c r="K370" i="1"/>
  <c r="J370" i="1"/>
  <c r="I370" i="1"/>
  <c r="G370" i="1"/>
  <c r="F370" i="1"/>
  <c r="E370" i="1"/>
  <c r="C370" i="1"/>
  <c r="B370" i="1"/>
  <c r="Q369" i="1"/>
  <c r="P369" i="1"/>
  <c r="O369" i="1"/>
  <c r="N369" i="1"/>
  <c r="K369" i="1"/>
  <c r="J369" i="1"/>
  <c r="I369" i="1"/>
  <c r="G369" i="1"/>
  <c r="F369" i="1"/>
  <c r="E369" i="1"/>
  <c r="C369" i="1"/>
  <c r="B369" i="1"/>
  <c r="Q368" i="1"/>
  <c r="P368" i="1"/>
  <c r="O368" i="1"/>
  <c r="N368" i="1"/>
  <c r="K368" i="1"/>
  <c r="J368" i="1"/>
  <c r="I368" i="1"/>
  <c r="G368" i="1"/>
  <c r="F368" i="1"/>
  <c r="E368" i="1"/>
  <c r="C368" i="1"/>
  <c r="B368" i="1"/>
  <c r="Q367" i="1"/>
  <c r="P367" i="1"/>
  <c r="O367" i="1"/>
  <c r="N367" i="1"/>
  <c r="K367" i="1"/>
  <c r="J367" i="1"/>
  <c r="I367" i="1"/>
  <c r="G367" i="1"/>
  <c r="F367" i="1"/>
  <c r="E367" i="1"/>
  <c r="C367" i="1"/>
  <c r="B367" i="1"/>
  <c r="Q366" i="1"/>
  <c r="P366" i="1"/>
  <c r="O366" i="1"/>
  <c r="N366" i="1"/>
  <c r="K366" i="1"/>
  <c r="J366" i="1"/>
  <c r="I366" i="1"/>
  <c r="G366" i="1"/>
  <c r="F366" i="1"/>
  <c r="E366" i="1"/>
  <c r="C366" i="1"/>
  <c r="B366" i="1"/>
  <c r="Q365" i="1"/>
  <c r="P365" i="1"/>
  <c r="O365" i="1"/>
  <c r="N365" i="1"/>
  <c r="K365" i="1"/>
  <c r="J365" i="1"/>
  <c r="I365" i="1"/>
  <c r="G365" i="1"/>
  <c r="F365" i="1"/>
  <c r="E365" i="1"/>
  <c r="C365" i="1"/>
  <c r="B365" i="1"/>
  <c r="Q364" i="1"/>
  <c r="P364" i="1"/>
  <c r="O364" i="1"/>
  <c r="N364" i="1"/>
  <c r="K364" i="1"/>
  <c r="J364" i="1"/>
  <c r="I364" i="1"/>
  <c r="G364" i="1"/>
  <c r="F364" i="1"/>
  <c r="E364" i="1"/>
  <c r="C364" i="1"/>
  <c r="B364" i="1"/>
  <c r="Q363" i="1"/>
  <c r="P363" i="1"/>
  <c r="O363" i="1"/>
  <c r="N363" i="1"/>
  <c r="K363" i="1"/>
  <c r="J363" i="1"/>
  <c r="I363" i="1"/>
  <c r="G363" i="1"/>
  <c r="F363" i="1"/>
  <c r="E363" i="1"/>
  <c r="C363" i="1"/>
  <c r="B363" i="1"/>
  <c r="Q362" i="1"/>
  <c r="P362" i="1"/>
  <c r="O362" i="1"/>
  <c r="N362" i="1"/>
  <c r="K362" i="1"/>
  <c r="J362" i="1"/>
  <c r="I362" i="1"/>
  <c r="G362" i="1"/>
  <c r="F362" i="1"/>
  <c r="E362" i="1"/>
  <c r="C362" i="1"/>
  <c r="B362" i="1"/>
  <c r="Q361" i="1"/>
  <c r="P361" i="1"/>
  <c r="O361" i="1"/>
  <c r="N361" i="1"/>
  <c r="K361" i="1"/>
  <c r="J361" i="1"/>
  <c r="I361" i="1"/>
  <c r="G361" i="1"/>
  <c r="F361" i="1"/>
  <c r="E361" i="1"/>
  <c r="C361" i="1"/>
  <c r="B361" i="1"/>
  <c r="Q360" i="1"/>
  <c r="P360" i="1"/>
  <c r="O360" i="1"/>
  <c r="N360" i="1"/>
  <c r="K360" i="1"/>
  <c r="J360" i="1"/>
  <c r="I360" i="1"/>
  <c r="G360" i="1"/>
  <c r="F360" i="1"/>
  <c r="E360" i="1"/>
  <c r="C360" i="1"/>
  <c r="B360" i="1"/>
  <c r="Q359" i="1"/>
  <c r="P359" i="1"/>
  <c r="O359" i="1"/>
  <c r="N359" i="1"/>
  <c r="K359" i="1"/>
  <c r="J359" i="1"/>
  <c r="I359" i="1"/>
  <c r="F359" i="1"/>
  <c r="E359" i="1"/>
  <c r="C359" i="1"/>
  <c r="B359" i="1"/>
  <c r="Q358" i="1"/>
  <c r="P358" i="1"/>
  <c r="O358" i="1"/>
  <c r="N358" i="1"/>
  <c r="K358" i="1"/>
  <c r="J358" i="1"/>
  <c r="I358" i="1"/>
  <c r="F358" i="1"/>
  <c r="E358" i="1"/>
  <c r="C358" i="1"/>
  <c r="B358" i="1"/>
  <c r="Q357" i="1"/>
  <c r="P357" i="1"/>
  <c r="O357" i="1"/>
  <c r="N357" i="1"/>
  <c r="K357" i="1"/>
  <c r="J357" i="1"/>
  <c r="I357" i="1"/>
  <c r="F357" i="1"/>
  <c r="E357" i="1"/>
  <c r="C357" i="1"/>
  <c r="B357" i="1"/>
  <c r="Q356" i="1"/>
  <c r="P356" i="1"/>
  <c r="O356" i="1"/>
  <c r="N356" i="1"/>
  <c r="K356" i="1"/>
  <c r="J356" i="1"/>
  <c r="I356" i="1"/>
  <c r="F356" i="1"/>
  <c r="E356" i="1"/>
  <c r="C356" i="1"/>
  <c r="B356" i="1"/>
  <c r="Q355" i="1"/>
  <c r="P355" i="1"/>
  <c r="O355" i="1"/>
  <c r="N355" i="1"/>
  <c r="K355" i="1"/>
  <c r="J355" i="1"/>
  <c r="I355" i="1"/>
  <c r="F355" i="1"/>
  <c r="E355" i="1"/>
  <c r="C355" i="1"/>
  <c r="B355" i="1"/>
  <c r="Q354" i="1"/>
  <c r="P354" i="1"/>
  <c r="O354" i="1"/>
  <c r="N354" i="1"/>
  <c r="K354" i="1"/>
  <c r="J354" i="1"/>
  <c r="I354" i="1"/>
  <c r="F354" i="1"/>
  <c r="E354" i="1"/>
  <c r="C354" i="1"/>
  <c r="B354" i="1"/>
  <c r="Q353" i="1"/>
  <c r="P353" i="1"/>
  <c r="O353" i="1"/>
  <c r="N353" i="1"/>
  <c r="K353" i="1"/>
  <c r="J353" i="1"/>
  <c r="I353" i="1"/>
  <c r="F353" i="1"/>
  <c r="E353" i="1"/>
  <c r="C353" i="1"/>
  <c r="B353" i="1"/>
  <c r="Q352" i="1"/>
  <c r="P352" i="1"/>
  <c r="O352" i="1"/>
  <c r="N352" i="1"/>
  <c r="K352" i="1"/>
  <c r="J352" i="1"/>
  <c r="I352" i="1"/>
  <c r="F352" i="1"/>
  <c r="E352" i="1"/>
  <c r="C352" i="1"/>
  <c r="B352" i="1"/>
  <c r="Q351" i="1"/>
  <c r="P351" i="1"/>
  <c r="O351" i="1"/>
  <c r="N351" i="1"/>
  <c r="K351" i="1"/>
  <c r="J351" i="1"/>
  <c r="I351" i="1"/>
  <c r="F351" i="1"/>
  <c r="E351" i="1"/>
  <c r="C351" i="1"/>
  <c r="B351" i="1"/>
  <c r="Q350" i="1"/>
  <c r="P350" i="1"/>
  <c r="O350" i="1"/>
  <c r="N350" i="1"/>
  <c r="K350" i="1"/>
  <c r="J350" i="1"/>
  <c r="I350" i="1"/>
  <c r="F350" i="1"/>
  <c r="E350" i="1"/>
  <c r="C350" i="1"/>
  <c r="B350" i="1"/>
  <c r="Q349" i="1"/>
  <c r="P349" i="1"/>
  <c r="O349" i="1"/>
  <c r="N349" i="1"/>
  <c r="K349" i="1"/>
  <c r="J349" i="1"/>
  <c r="I349" i="1"/>
  <c r="F349" i="1"/>
  <c r="E349" i="1"/>
  <c r="C349" i="1"/>
  <c r="B349" i="1"/>
  <c r="Q348" i="1"/>
  <c r="P348" i="1"/>
  <c r="O348" i="1"/>
  <c r="N348" i="1"/>
  <c r="K348" i="1"/>
  <c r="J348" i="1"/>
  <c r="I348" i="1"/>
  <c r="F348" i="1"/>
  <c r="E348" i="1"/>
  <c r="C348" i="1"/>
  <c r="B348" i="1"/>
  <c r="Q347" i="1"/>
  <c r="P347" i="1"/>
  <c r="O347" i="1"/>
  <c r="N347" i="1"/>
  <c r="K347" i="1"/>
  <c r="J347" i="1"/>
  <c r="I347" i="1"/>
  <c r="F347" i="1"/>
  <c r="E347" i="1"/>
  <c r="C347" i="1"/>
  <c r="B347" i="1"/>
  <c r="Q346" i="1"/>
  <c r="P346" i="1"/>
  <c r="O346" i="1"/>
  <c r="N346" i="1"/>
  <c r="K346" i="1"/>
  <c r="J346" i="1"/>
  <c r="I346" i="1"/>
  <c r="F346" i="1"/>
  <c r="E346" i="1"/>
  <c r="C346" i="1"/>
  <c r="B346" i="1"/>
  <c r="Q345" i="1"/>
  <c r="P345" i="1"/>
  <c r="O345" i="1"/>
  <c r="N345" i="1"/>
  <c r="K345" i="1"/>
  <c r="J345" i="1"/>
  <c r="I345" i="1"/>
  <c r="F345" i="1"/>
  <c r="E345" i="1"/>
  <c r="C345" i="1"/>
  <c r="B345" i="1"/>
  <c r="Q344" i="1"/>
  <c r="P344" i="1"/>
  <c r="O344" i="1"/>
  <c r="N344" i="1"/>
  <c r="K344" i="1"/>
  <c r="J344" i="1"/>
  <c r="I344" i="1"/>
  <c r="F344" i="1"/>
  <c r="E344" i="1"/>
  <c r="C344" i="1"/>
  <c r="B344" i="1"/>
  <c r="Q343" i="1"/>
  <c r="P343" i="1"/>
  <c r="O343" i="1"/>
  <c r="N343" i="1"/>
  <c r="K343" i="1"/>
  <c r="J343" i="1"/>
  <c r="I343" i="1"/>
  <c r="F343" i="1"/>
  <c r="E343" i="1"/>
  <c r="C343" i="1"/>
  <c r="B343" i="1"/>
  <c r="Q342" i="1"/>
  <c r="P342" i="1"/>
  <c r="O342" i="1"/>
  <c r="N342" i="1"/>
  <c r="K342" i="1"/>
  <c r="J342" i="1"/>
  <c r="I342" i="1"/>
  <c r="F342" i="1"/>
  <c r="E342" i="1"/>
  <c r="C342" i="1"/>
  <c r="B342" i="1"/>
  <c r="Q341" i="1"/>
  <c r="P341" i="1"/>
  <c r="O341" i="1"/>
  <c r="N341" i="1"/>
  <c r="K341" i="1"/>
  <c r="J341" i="1"/>
  <c r="I341" i="1"/>
  <c r="F341" i="1"/>
  <c r="E341" i="1"/>
  <c r="C341" i="1"/>
  <c r="B341" i="1"/>
  <c r="Q340" i="1"/>
  <c r="P340" i="1"/>
  <c r="O340" i="1"/>
  <c r="N340" i="1"/>
  <c r="K340" i="1"/>
  <c r="J340" i="1"/>
  <c r="I340" i="1"/>
  <c r="F340" i="1"/>
  <c r="E340" i="1"/>
  <c r="C340" i="1"/>
  <c r="B340" i="1"/>
  <c r="Q339" i="1"/>
  <c r="P339" i="1"/>
  <c r="O339" i="1"/>
  <c r="N339" i="1"/>
  <c r="K339" i="1"/>
  <c r="J339" i="1"/>
  <c r="I339" i="1"/>
  <c r="F339" i="1"/>
  <c r="E339" i="1"/>
  <c r="C339" i="1"/>
  <c r="B339" i="1"/>
  <c r="Q338" i="1"/>
  <c r="P338" i="1"/>
  <c r="O338" i="1"/>
  <c r="N338" i="1"/>
  <c r="K338" i="1"/>
  <c r="J338" i="1"/>
  <c r="I338" i="1"/>
  <c r="F338" i="1"/>
  <c r="E338" i="1"/>
  <c r="C338" i="1"/>
  <c r="B338" i="1"/>
  <c r="Q337" i="1"/>
  <c r="P337" i="1"/>
  <c r="O337" i="1"/>
  <c r="N337" i="1"/>
  <c r="K337" i="1"/>
  <c r="J337" i="1"/>
  <c r="I337" i="1"/>
  <c r="F337" i="1"/>
  <c r="E337" i="1"/>
  <c r="C337" i="1"/>
  <c r="B337" i="1"/>
  <c r="Q336" i="1"/>
  <c r="P336" i="1"/>
  <c r="O336" i="1"/>
  <c r="N336" i="1"/>
  <c r="K336" i="1"/>
  <c r="J336" i="1"/>
  <c r="I336" i="1"/>
  <c r="F336" i="1"/>
  <c r="E336" i="1"/>
  <c r="C336" i="1"/>
  <c r="B336" i="1"/>
  <c r="Q335" i="1"/>
  <c r="P335" i="1"/>
  <c r="O335" i="1"/>
  <c r="N335" i="1"/>
  <c r="K335" i="1"/>
  <c r="J335" i="1"/>
  <c r="I335" i="1"/>
  <c r="F335" i="1"/>
  <c r="E335" i="1"/>
  <c r="C335" i="1"/>
  <c r="B335" i="1"/>
  <c r="Q334" i="1"/>
  <c r="P334" i="1"/>
  <c r="O334" i="1"/>
  <c r="N334" i="1"/>
  <c r="K334" i="1"/>
  <c r="J334" i="1"/>
  <c r="I334" i="1"/>
  <c r="F334" i="1"/>
  <c r="E334" i="1"/>
  <c r="C334" i="1"/>
  <c r="B334" i="1"/>
  <c r="Q333" i="1"/>
  <c r="P333" i="1"/>
  <c r="O333" i="1"/>
  <c r="N333" i="1"/>
  <c r="K333" i="1"/>
  <c r="J333" i="1"/>
  <c r="I333" i="1"/>
  <c r="F333" i="1"/>
  <c r="E333" i="1"/>
  <c r="C333" i="1"/>
  <c r="B333" i="1"/>
  <c r="Q332" i="1"/>
  <c r="P332" i="1"/>
  <c r="O332" i="1"/>
  <c r="N332" i="1"/>
  <c r="K332" i="1"/>
  <c r="J332" i="1"/>
  <c r="I332" i="1"/>
  <c r="F332" i="1"/>
  <c r="E332" i="1"/>
  <c r="C332" i="1"/>
  <c r="B332" i="1"/>
  <c r="Q331" i="1"/>
  <c r="P331" i="1"/>
  <c r="O331" i="1"/>
  <c r="N331" i="1"/>
  <c r="K331" i="1"/>
  <c r="J331" i="1"/>
  <c r="I331" i="1"/>
  <c r="F331" i="1"/>
  <c r="E331" i="1"/>
  <c r="C331" i="1"/>
  <c r="B331" i="1"/>
  <c r="Q330" i="1"/>
  <c r="P330" i="1"/>
  <c r="O330" i="1"/>
  <c r="N330" i="1"/>
  <c r="K330" i="1"/>
  <c r="J330" i="1"/>
  <c r="I330" i="1"/>
  <c r="E330" i="1"/>
  <c r="C330" i="1"/>
  <c r="B330" i="1"/>
  <c r="Q329" i="1"/>
  <c r="P329" i="1"/>
  <c r="O329" i="1"/>
  <c r="N329" i="1"/>
  <c r="K329" i="1"/>
  <c r="J329" i="1"/>
  <c r="I329" i="1"/>
  <c r="F329" i="1"/>
  <c r="E329" i="1"/>
  <c r="C329" i="1"/>
  <c r="B329" i="1"/>
  <c r="Q328" i="1"/>
  <c r="P328" i="1"/>
  <c r="O328" i="1"/>
  <c r="N328" i="1"/>
  <c r="K328" i="1"/>
  <c r="J328" i="1"/>
  <c r="I328" i="1"/>
  <c r="F328" i="1"/>
  <c r="E328" i="1"/>
  <c r="C328" i="1"/>
  <c r="B328" i="1"/>
  <c r="Q327" i="1"/>
  <c r="P327" i="1"/>
  <c r="O327" i="1"/>
  <c r="N327" i="1"/>
  <c r="K327" i="1"/>
  <c r="J327" i="1"/>
  <c r="I327" i="1"/>
  <c r="F327" i="1"/>
  <c r="E327" i="1"/>
  <c r="C327" i="1"/>
  <c r="B327" i="1"/>
  <c r="Q326" i="1"/>
  <c r="P326" i="1"/>
  <c r="O326" i="1"/>
  <c r="N326" i="1"/>
  <c r="K326" i="1"/>
  <c r="J326" i="1"/>
  <c r="I326" i="1"/>
  <c r="F326" i="1"/>
  <c r="E326" i="1"/>
  <c r="C326" i="1"/>
  <c r="B326" i="1"/>
  <c r="Q325" i="1"/>
  <c r="P325" i="1"/>
  <c r="O325" i="1"/>
  <c r="N325" i="1"/>
  <c r="K325" i="1"/>
  <c r="J325" i="1"/>
  <c r="I325" i="1"/>
  <c r="F325" i="1"/>
  <c r="E325" i="1"/>
  <c r="C325" i="1"/>
  <c r="B325" i="1"/>
  <c r="Q324" i="1"/>
  <c r="P324" i="1"/>
  <c r="O324" i="1"/>
  <c r="N324" i="1"/>
  <c r="K324" i="1"/>
  <c r="J324" i="1"/>
  <c r="I324" i="1"/>
  <c r="F324" i="1"/>
  <c r="E324" i="1"/>
  <c r="C324" i="1"/>
  <c r="B324" i="1"/>
  <c r="Q323" i="1"/>
  <c r="P323" i="1"/>
  <c r="O323" i="1"/>
  <c r="N323" i="1"/>
  <c r="K323" i="1"/>
  <c r="J323" i="1"/>
  <c r="I323" i="1"/>
  <c r="F323" i="1"/>
  <c r="E323" i="1"/>
  <c r="C323" i="1"/>
  <c r="B323" i="1"/>
  <c r="Q322" i="1"/>
  <c r="P322" i="1"/>
  <c r="O322" i="1"/>
  <c r="N322" i="1"/>
  <c r="K322" i="1"/>
  <c r="J322" i="1"/>
  <c r="I322" i="1"/>
  <c r="F322" i="1"/>
  <c r="E322" i="1"/>
  <c r="C322" i="1"/>
  <c r="B322" i="1"/>
  <c r="Q321" i="1"/>
  <c r="P321" i="1"/>
  <c r="O321" i="1"/>
  <c r="N321" i="1"/>
  <c r="K321" i="1"/>
  <c r="J321" i="1"/>
  <c r="I321" i="1"/>
  <c r="F321" i="1"/>
  <c r="E321" i="1"/>
  <c r="C321" i="1"/>
  <c r="B321" i="1"/>
  <c r="Q320" i="1"/>
  <c r="P320" i="1"/>
  <c r="O320" i="1"/>
  <c r="N320" i="1"/>
  <c r="K320" i="1"/>
  <c r="J320" i="1"/>
  <c r="I320" i="1"/>
  <c r="F320" i="1"/>
  <c r="E320" i="1"/>
  <c r="C320" i="1"/>
  <c r="B320" i="1"/>
  <c r="Q319" i="1"/>
  <c r="P319" i="1"/>
  <c r="O319" i="1"/>
  <c r="N319" i="1"/>
  <c r="K319" i="1"/>
  <c r="J319" i="1"/>
  <c r="I319" i="1"/>
  <c r="F319" i="1"/>
  <c r="E319" i="1"/>
  <c r="C319" i="1"/>
  <c r="B319" i="1"/>
  <c r="Q318" i="1"/>
  <c r="P318" i="1"/>
  <c r="O318" i="1"/>
  <c r="N318" i="1"/>
  <c r="K318" i="1"/>
  <c r="J318" i="1"/>
  <c r="I318" i="1"/>
  <c r="F318" i="1"/>
  <c r="E318" i="1"/>
  <c r="C318" i="1"/>
  <c r="B318" i="1"/>
  <c r="Q317" i="1"/>
  <c r="P317" i="1"/>
  <c r="O317" i="1"/>
  <c r="N317" i="1"/>
  <c r="K317" i="1"/>
  <c r="J317" i="1"/>
  <c r="I317" i="1"/>
  <c r="F317" i="1"/>
  <c r="E317" i="1"/>
  <c r="C317" i="1"/>
  <c r="B317" i="1"/>
  <c r="Q316" i="1"/>
  <c r="P316" i="1"/>
  <c r="O316" i="1"/>
  <c r="N316" i="1"/>
  <c r="K316" i="1"/>
  <c r="J316" i="1"/>
  <c r="I316" i="1"/>
  <c r="F316" i="1"/>
  <c r="E316" i="1"/>
  <c r="C316" i="1"/>
  <c r="B316" i="1"/>
  <c r="Q315" i="1"/>
  <c r="P315" i="1"/>
  <c r="O315" i="1"/>
  <c r="N315" i="1"/>
  <c r="K315" i="1"/>
  <c r="J315" i="1"/>
  <c r="I315" i="1"/>
  <c r="G315" i="1"/>
  <c r="F315" i="1"/>
  <c r="E315" i="1"/>
  <c r="C315" i="1"/>
  <c r="B315" i="1"/>
  <c r="Q314" i="1"/>
  <c r="P314" i="1"/>
  <c r="O314" i="1"/>
  <c r="N314" i="1"/>
  <c r="K314" i="1"/>
  <c r="J314" i="1"/>
  <c r="I314" i="1"/>
  <c r="G314" i="1"/>
  <c r="F314" i="1"/>
  <c r="E314" i="1"/>
  <c r="C314" i="1"/>
  <c r="B314" i="1"/>
  <c r="Q313" i="1"/>
  <c r="P313" i="1"/>
  <c r="O313" i="1"/>
  <c r="N313" i="1"/>
  <c r="K313" i="1"/>
  <c r="J313" i="1"/>
  <c r="I313" i="1"/>
  <c r="G313" i="1"/>
  <c r="F313" i="1"/>
  <c r="E313" i="1"/>
  <c r="C313" i="1"/>
  <c r="B313" i="1"/>
  <c r="Q312" i="1"/>
  <c r="P312" i="1"/>
  <c r="O312" i="1"/>
  <c r="N312" i="1"/>
  <c r="K312" i="1"/>
  <c r="J312" i="1"/>
  <c r="I312" i="1"/>
  <c r="G312" i="1"/>
  <c r="F312" i="1"/>
  <c r="E312" i="1"/>
  <c r="C312" i="1"/>
  <c r="B312" i="1"/>
  <c r="Q311" i="1"/>
  <c r="P311" i="1"/>
  <c r="O311" i="1"/>
  <c r="N311" i="1"/>
  <c r="K311" i="1"/>
  <c r="J311" i="1"/>
  <c r="I311" i="1"/>
  <c r="G311" i="1"/>
  <c r="F311" i="1"/>
  <c r="E311" i="1"/>
  <c r="C311" i="1"/>
  <c r="B311" i="1"/>
  <c r="Q310" i="1"/>
  <c r="P310" i="1"/>
  <c r="O310" i="1"/>
  <c r="N310" i="1"/>
  <c r="K310" i="1"/>
  <c r="J310" i="1"/>
  <c r="I310" i="1"/>
  <c r="G310" i="1"/>
  <c r="F310" i="1"/>
  <c r="E310" i="1"/>
  <c r="C310" i="1"/>
  <c r="B310" i="1"/>
  <c r="Q309" i="1"/>
  <c r="P309" i="1"/>
  <c r="O309" i="1"/>
  <c r="N309" i="1"/>
  <c r="K309" i="1"/>
  <c r="J309" i="1"/>
  <c r="I309" i="1"/>
  <c r="G309" i="1"/>
  <c r="F309" i="1"/>
  <c r="E309" i="1"/>
  <c r="C309" i="1"/>
  <c r="B309" i="1"/>
  <c r="Q308" i="1"/>
  <c r="P308" i="1"/>
  <c r="O308" i="1"/>
  <c r="N308" i="1"/>
  <c r="K308" i="1"/>
  <c r="J308" i="1"/>
  <c r="I308" i="1"/>
  <c r="G308" i="1"/>
  <c r="F308" i="1"/>
  <c r="E308" i="1"/>
  <c r="C308" i="1"/>
  <c r="B308" i="1"/>
  <c r="Q307" i="1"/>
  <c r="P307" i="1"/>
  <c r="O307" i="1"/>
  <c r="N307" i="1"/>
  <c r="K307" i="1"/>
  <c r="J307" i="1"/>
  <c r="I307" i="1"/>
  <c r="G307" i="1"/>
  <c r="F307" i="1"/>
  <c r="E307" i="1"/>
  <c r="C307" i="1"/>
  <c r="B307" i="1"/>
  <c r="Q306" i="1"/>
  <c r="P306" i="1"/>
  <c r="O306" i="1"/>
  <c r="N306" i="1"/>
  <c r="K306" i="1"/>
  <c r="J306" i="1"/>
  <c r="I306" i="1"/>
  <c r="G306" i="1"/>
  <c r="F306" i="1"/>
  <c r="E306" i="1"/>
  <c r="C306" i="1"/>
  <c r="B306" i="1"/>
  <c r="Q305" i="1"/>
  <c r="P305" i="1"/>
  <c r="O305" i="1"/>
  <c r="N305" i="1"/>
  <c r="K305" i="1"/>
  <c r="J305" i="1"/>
  <c r="I305" i="1"/>
  <c r="G305" i="1"/>
  <c r="F305" i="1"/>
  <c r="E305" i="1"/>
  <c r="C305" i="1"/>
  <c r="B305" i="1"/>
  <c r="Q304" i="1"/>
  <c r="P304" i="1"/>
  <c r="O304" i="1"/>
  <c r="N304" i="1"/>
  <c r="K304" i="1"/>
  <c r="J304" i="1"/>
  <c r="I304" i="1"/>
  <c r="G304" i="1"/>
  <c r="F304" i="1"/>
  <c r="E304" i="1"/>
  <c r="C304" i="1"/>
  <c r="B304" i="1"/>
  <c r="Q303" i="1"/>
  <c r="P303" i="1"/>
  <c r="O303" i="1"/>
  <c r="N303" i="1"/>
  <c r="K303" i="1"/>
  <c r="J303" i="1"/>
  <c r="I303" i="1"/>
  <c r="G303" i="1"/>
  <c r="F303" i="1"/>
  <c r="E303" i="1"/>
  <c r="C303" i="1"/>
  <c r="B303" i="1"/>
  <c r="Q302" i="1"/>
  <c r="P302" i="1"/>
  <c r="O302" i="1"/>
  <c r="N302" i="1"/>
  <c r="K302" i="1"/>
  <c r="J302" i="1"/>
  <c r="I302" i="1"/>
  <c r="G302" i="1"/>
  <c r="F302" i="1"/>
  <c r="E302" i="1"/>
  <c r="C302" i="1"/>
  <c r="B302" i="1"/>
  <c r="Q301" i="1"/>
  <c r="P301" i="1"/>
  <c r="O301" i="1"/>
  <c r="N301" i="1"/>
  <c r="K301" i="1"/>
  <c r="J301" i="1"/>
  <c r="I301" i="1"/>
  <c r="G301" i="1"/>
  <c r="F301" i="1"/>
  <c r="E301" i="1"/>
  <c r="C301" i="1"/>
  <c r="B301" i="1"/>
  <c r="Q300" i="1"/>
  <c r="P300" i="1"/>
  <c r="O300" i="1"/>
  <c r="N300" i="1"/>
  <c r="K300" i="1"/>
  <c r="J300" i="1"/>
  <c r="I300" i="1"/>
  <c r="G300" i="1"/>
  <c r="F300" i="1"/>
  <c r="E300" i="1"/>
  <c r="C300" i="1"/>
  <c r="B300" i="1"/>
  <c r="Q299" i="1"/>
  <c r="P299" i="1"/>
  <c r="O299" i="1"/>
  <c r="N299" i="1"/>
  <c r="K299" i="1"/>
  <c r="J299" i="1"/>
  <c r="I299" i="1"/>
  <c r="G299" i="1"/>
  <c r="F299" i="1"/>
  <c r="E299" i="1"/>
  <c r="C299" i="1"/>
  <c r="B299" i="1"/>
  <c r="Q298" i="1"/>
  <c r="P298" i="1"/>
  <c r="O298" i="1"/>
  <c r="N298" i="1"/>
  <c r="K298" i="1"/>
  <c r="J298" i="1"/>
  <c r="I298" i="1"/>
  <c r="G298" i="1"/>
  <c r="F298" i="1"/>
  <c r="E298" i="1"/>
  <c r="C298" i="1"/>
  <c r="B298" i="1"/>
  <c r="Q297" i="1"/>
  <c r="P297" i="1"/>
  <c r="O297" i="1"/>
  <c r="N297" i="1"/>
  <c r="K297" i="1"/>
  <c r="J297" i="1"/>
  <c r="I297" i="1"/>
  <c r="G297" i="1"/>
  <c r="F297" i="1"/>
  <c r="E297" i="1"/>
  <c r="C297" i="1"/>
  <c r="B297" i="1"/>
  <c r="Q296" i="1"/>
  <c r="P296" i="1"/>
  <c r="O296" i="1"/>
  <c r="N296" i="1"/>
  <c r="K296" i="1"/>
  <c r="J296" i="1"/>
  <c r="I296" i="1"/>
  <c r="G296" i="1"/>
  <c r="F296" i="1"/>
  <c r="E296" i="1"/>
  <c r="C296" i="1"/>
  <c r="B296" i="1"/>
  <c r="Q295" i="1"/>
  <c r="P295" i="1"/>
  <c r="O295" i="1"/>
  <c r="N295" i="1"/>
  <c r="K295" i="1"/>
  <c r="J295" i="1"/>
  <c r="I295" i="1"/>
  <c r="G295" i="1"/>
  <c r="F295" i="1"/>
  <c r="E295" i="1"/>
  <c r="C295" i="1"/>
  <c r="B295" i="1"/>
  <c r="Q294" i="1"/>
  <c r="P294" i="1"/>
  <c r="O294" i="1"/>
  <c r="N294" i="1"/>
  <c r="K294" i="1"/>
  <c r="J294" i="1"/>
  <c r="I294" i="1"/>
  <c r="G294" i="1"/>
  <c r="F294" i="1"/>
  <c r="E294" i="1"/>
  <c r="C294" i="1"/>
  <c r="B294" i="1"/>
  <c r="Q293" i="1"/>
  <c r="P293" i="1"/>
  <c r="O293" i="1"/>
  <c r="N293" i="1"/>
  <c r="K293" i="1"/>
  <c r="J293" i="1"/>
  <c r="I293" i="1"/>
  <c r="G293" i="1"/>
  <c r="F293" i="1"/>
  <c r="E293" i="1"/>
  <c r="C293" i="1"/>
  <c r="B293" i="1"/>
  <c r="Q292" i="1"/>
  <c r="P292" i="1"/>
  <c r="O292" i="1"/>
  <c r="N292" i="1"/>
  <c r="K292" i="1"/>
  <c r="J292" i="1"/>
  <c r="I292" i="1"/>
  <c r="G292" i="1"/>
  <c r="F292" i="1"/>
  <c r="E292" i="1"/>
  <c r="C292" i="1"/>
  <c r="B292" i="1"/>
  <c r="Q291" i="1"/>
  <c r="P291" i="1"/>
  <c r="O291" i="1"/>
  <c r="N291" i="1"/>
  <c r="K291" i="1"/>
  <c r="J291" i="1"/>
  <c r="I291" i="1"/>
  <c r="G291" i="1"/>
  <c r="F291" i="1"/>
  <c r="E291" i="1"/>
  <c r="C291" i="1"/>
  <c r="B291" i="1"/>
  <c r="Q290" i="1"/>
  <c r="P290" i="1"/>
  <c r="O290" i="1"/>
  <c r="N290" i="1"/>
  <c r="K290" i="1"/>
  <c r="J290" i="1"/>
  <c r="I290" i="1"/>
  <c r="G290" i="1"/>
  <c r="F290" i="1"/>
  <c r="E290" i="1"/>
  <c r="C290" i="1"/>
  <c r="B290" i="1"/>
  <c r="Q289" i="1"/>
  <c r="P289" i="1"/>
  <c r="O289" i="1"/>
  <c r="N289" i="1"/>
  <c r="K289" i="1"/>
  <c r="J289" i="1"/>
  <c r="I289" i="1"/>
  <c r="G289" i="1"/>
  <c r="F289" i="1"/>
  <c r="E289" i="1"/>
  <c r="C289" i="1"/>
  <c r="B289" i="1"/>
  <c r="Q288" i="1"/>
  <c r="P288" i="1"/>
  <c r="O288" i="1"/>
  <c r="N288" i="1"/>
  <c r="K288" i="1"/>
  <c r="J288" i="1"/>
  <c r="I288" i="1"/>
  <c r="G288" i="1"/>
  <c r="F288" i="1"/>
  <c r="E288" i="1"/>
  <c r="C288" i="1"/>
  <c r="B288" i="1"/>
  <c r="Q287" i="1"/>
  <c r="P287" i="1"/>
  <c r="O287" i="1"/>
  <c r="N287" i="1"/>
  <c r="K287" i="1"/>
  <c r="J287" i="1"/>
  <c r="I287" i="1"/>
  <c r="F287" i="1"/>
  <c r="E287" i="1"/>
  <c r="C287" i="1"/>
  <c r="B287" i="1"/>
  <c r="Q286" i="1"/>
  <c r="P286" i="1"/>
  <c r="O286" i="1"/>
  <c r="N286" i="1"/>
  <c r="K286" i="1"/>
  <c r="J286" i="1"/>
  <c r="I286" i="1"/>
  <c r="G286" i="1"/>
  <c r="F286" i="1"/>
  <c r="E286" i="1"/>
  <c r="C286" i="1"/>
  <c r="B286" i="1"/>
  <c r="Q285" i="1"/>
  <c r="P285" i="1"/>
  <c r="O285" i="1"/>
  <c r="N285" i="1"/>
  <c r="K285" i="1"/>
  <c r="J285" i="1"/>
  <c r="I285" i="1"/>
  <c r="G285" i="1"/>
  <c r="F285" i="1"/>
  <c r="E285" i="1"/>
  <c r="C285" i="1"/>
  <c r="B285" i="1"/>
  <c r="Q284" i="1"/>
  <c r="P284" i="1"/>
  <c r="O284" i="1"/>
  <c r="N284" i="1"/>
  <c r="K284" i="1"/>
  <c r="J284" i="1"/>
  <c r="I284" i="1"/>
  <c r="G284" i="1"/>
  <c r="F284" i="1"/>
  <c r="E284" i="1"/>
  <c r="C284" i="1"/>
  <c r="B284" i="1"/>
  <c r="Q283" i="1"/>
  <c r="P283" i="1"/>
  <c r="O283" i="1"/>
  <c r="N283" i="1"/>
  <c r="K283" i="1"/>
  <c r="J283" i="1"/>
  <c r="I283" i="1"/>
  <c r="G283" i="1"/>
  <c r="F283" i="1"/>
  <c r="E283" i="1"/>
  <c r="C283" i="1"/>
  <c r="B283" i="1"/>
  <c r="Q282" i="1"/>
  <c r="P282" i="1"/>
  <c r="O282" i="1"/>
  <c r="N282" i="1"/>
  <c r="K282" i="1"/>
  <c r="J282" i="1"/>
  <c r="I282" i="1"/>
  <c r="G282" i="1"/>
  <c r="F282" i="1"/>
  <c r="E282" i="1"/>
  <c r="C282" i="1"/>
  <c r="B282" i="1"/>
  <c r="Q281" i="1"/>
  <c r="P281" i="1"/>
  <c r="O281" i="1"/>
  <c r="N281" i="1"/>
  <c r="K281" i="1"/>
  <c r="J281" i="1"/>
  <c r="I281" i="1"/>
  <c r="G281" i="1"/>
  <c r="F281" i="1"/>
  <c r="E281" i="1"/>
  <c r="C281" i="1"/>
  <c r="B281" i="1"/>
  <c r="Q280" i="1"/>
  <c r="P280" i="1"/>
  <c r="O280" i="1"/>
  <c r="N280" i="1"/>
  <c r="K280" i="1"/>
  <c r="J280" i="1"/>
  <c r="I280" i="1"/>
  <c r="G280" i="1"/>
  <c r="F280" i="1"/>
  <c r="E280" i="1"/>
  <c r="C280" i="1"/>
  <c r="B280" i="1"/>
  <c r="Q279" i="1"/>
  <c r="P279" i="1"/>
  <c r="O279" i="1"/>
  <c r="N279" i="1"/>
  <c r="K279" i="1"/>
  <c r="J279" i="1"/>
  <c r="I279" i="1"/>
  <c r="G279" i="1"/>
  <c r="F279" i="1"/>
  <c r="E279" i="1"/>
  <c r="C279" i="1"/>
  <c r="B279" i="1"/>
  <c r="Q278" i="1"/>
  <c r="P278" i="1"/>
  <c r="O278" i="1"/>
  <c r="N278" i="1"/>
  <c r="K278" i="1"/>
  <c r="J278" i="1"/>
  <c r="I278" i="1"/>
  <c r="G278" i="1"/>
  <c r="F278" i="1"/>
  <c r="E278" i="1"/>
  <c r="C278" i="1"/>
  <c r="B278" i="1"/>
  <c r="Q277" i="1"/>
  <c r="P277" i="1"/>
  <c r="O277" i="1"/>
  <c r="N277" i="1"/>
  <c r="K277" i="1"/>
  <c r="J277" i="1"/>
  <c r="I277" i="1"/>
  <c r="G277" i="1"/>
  <c r="F277" i="1"/>
  <c r="E277" i="1"/>
  <c r="C277" i="1"/>
  <c r="B277" i="1"/>
  <c r="Q276" i="1"/>
  <c r="P276" i="1"/>
  <c r="O276" i="1"/>
  <c r="N276" i="1"/>
  <c r="K276" i="1"/>
  <c r="J276" i="1"/>
  <c r="I276" i="1"/>
  <c r="G276" i="1"/>
  <c r="F276" i="1"/>
  <c r="E276" i="1"/>
  <c r="C276" i="1"/>
  <c r="B276" i="1"/>
  <c r="Q275" i="1"/>
  <c r="P275" i="1"/>
  <c r="O275" i="1"/>
  <c r="N275" i="1"/>
  <c r="K275" i="1"/>
  <c r="J275" i="1"/>
  <c r="I275" i="1"/>
  <c r="G275" i="1"/>
  <c r="F275" i="1"/>
  <c r="E275" i="1"/>
  <c r="C275" i="1"/>
  <c r="B275" i="1"/>
  <c r="Q274" i="1"/>
  <c r="P274" i="1"/>
  <c r="O274" i="1"/>
  <c r="N274" i="1"/>
  <c r="K274" i="1"/>
  <c r="J274" i="1"/>
  <c r="I274" i="1"/>
  <c r="G274" i="1"/>
  <c r="F274" i="1"/>
  <c r="E274" i="1"/>
  <c r="C274" i="1"/>
  <c r="B274" i="1"/>
  <c r="Q273" i="1"/>
  <c r="P273" i="1"/>
  <c r="O273" i="1"/>
  <c r="N273" i="1"/>
  <c r="K273" i="1"/>
  <c r="J273" i="1"/>
  <c r="I273" i="1"/>
  <c r="G273" i="1"/>
  <c r="F273" i="1"/>
  <c r="E273" i="1"/>
  <c r="C273" i="1"/>
  <c r="B273" i="1"/>
  <c r="Q272" i="1"/>
  <c r="P272" i="1"/>
  <c r="O272" i="1"/>
  <c r="N272" i="1"/>
  <c r="K272" i="1"/>
  <c r="J272" i="1"/>
  <c r="I272" i="1"/>
  <c r="G272" i="1"/>
  <c r="F272" i="1"/>
  <c r="E272" i="1"/>
  <c r="C272" i="1"/>
  <c r="B272" i="1"/>
  <c r="Q271" i="1"/>
  <c r="P271" i="1"/>
  <c r="O271" i="1"/>
  <c r="N271" i="1"/>
  <c r="K271" i="1"/>
  <c r="J271" i="1"/>
  <c r="I271" i="1"/>
  <c r="G271" i="1"/>
  <c r="F271" i="1"/>
  <c r="E271" i="1"/>
  <c r="C271" i="1"/>
  <c r="B271" i="1"/>
  <c r="Q270" i="1"/>
  <c r="P270" i="1"/>
  <c r="O270" i="1"/>
  <c r="N270" i="1"/>
  <c r="K270" i="1"/>
  <c r="J270" i="1"/>
  <c r="I270" i="1"/>
  <c r="G270" i="1"/>
  <c r="F270" i="1"/>
  <c r="E270" i="1"/>
  <c r="C270" i="1"/>
  <c r="B270" i="1"/>
  <c r="Q269" i="1"/>
  <c r="P269" i="1"/>
  <c r="O269" i="1"/>
  <c r="N269" i="1"/>
  <c r="K269" i="1"/>
  <c r="J269" i="1"/>
  <c r="I269" i="1"/>
  <c r="G269" i="1"/>
  <c r="F269" i="1"/>
  <c r="E269" i="1"/>
  <c r="C269" i="1"/>
  <c r="B269" i="1"/>
  <c r="Q268" i="1"/>
  <c r="P268" i="1"/>
  <c r="O268" i="1"/>
  <c r="N268" i="1"/>
  <c r="K268" i="1"/>
  <c r="J268" i="1"/>
  <c r="I268" i="1"/>
  <c r="G268" i="1"/>
  <c r="F268" i="1"/>
  <c r="E268" i="1"/>
  <c r="C268" i="1"/>
  <c r="B268" i="1"/>
  <c r="Q267" i="1"/>
  <c r="P267" i="1"/>
  <c r="O267" i="1"/>
  <c r="N267" i="1"/>
  <c r="K267" i="1"/>
  <c r="J267" i="1"/>
  <c r="I267" i="1"/>
  <c r="G267" i="1"/>
  <c r="F267" i="1"/>
  <c r="E267" i="1"/>
  <c r="C267" i="1"/>
  <c r="B267" i="1"/>
  <c r="Q266" i="1"/>
  <c r="P266" i="1"/>
  <c r="O266" i="1"/>
  <c r="N266" i="1"/>
  <c r="K266" i="1"/>
  <c r="J266" i="1"/>
  <c r="I266" i="1"/>
  <c r="G266" i="1"/>
  <c r="F266" i="1"/>
  <c r="E266" i="1"/>
  <c r="C266" i="1"/>
  <c r="B266" i="1"/>
  <c r="Q265" i="1"/>
  <c r="P265" i="1"/>
  <c r="O265" i="1"/>
  <c r="N265" i="1"/>
  <c r="K265" i="1"/>
  <c r="J265" i="1"/>
  <c r="I265" i="1"/>
  <c r="G265" i="1"/>
  <c r="F265" i="1"/>
  <c r="E265" i="1"/>
  <c r="C265" i="1"/>
  <c r="B265" i="1"/>
  <c r="Q264" i="1"/>
  <c r="P264" i="1"/>
  <c r="O264" i="1"/>
  <c r="N264" i="1"/>
  <c r="K264" i="1"/>
  <c r="J264" i="1"/>
  <c r="I264" i="1"/>
  <c r="G264" i="1"/>
  <c r="F264" i="1"/>
  <c r="E264" i="1"/>
  <c r="C264" i="1"/>
  <c r="B264" i="1"/>
  <c r="Q263" i="1"/>
  <c r="P263" i="1"/>
  <c r="O263" i="1"/>
  <c r="N263" i="1"/>
  <c r="K263" i="1"/>
  <c r="J263" i="1"/>
  <c r="I263" i="1"/>
  <c r="G263" i="1"/>
  <c r="F263" i="1"/>
  <c r="E263" i="1"/>
  <c r="C263" i="1"/>
  <c r="B263" i="1"/>
  <c r="Q262" i="1"/>
  <c r="P262" i="1"/>
  <c r="O262" i="1"/>
  <c r="N262" i="1"/>
  <c r="K262" i="1"/>
  <c r="J262" i="1"/>
  <c r="I262" i="1"/>
  <c r="G262" i="1"/>
  <c r="F262" i="1"/>
  <c r="E262" i="1"/>
  <c r="C262" i="1"/>
  <c r="B262" i="1"/>
  <c r="Q261" i="1"/>
  <c r="P261" i="1"/>
  <c r="O261" i="1"/>
  <c r="N261" i="1"/>
  <c r="K261" i="1"/>
  <c r="J261" i="1"/>
  <c r="I261" i="1"/>
  <c r="G261" i="1"/>
  <c r="F261" i="1"/>
  <c r="E261" i="1"/>
  <c r="C261" i="1"/>
  <c r="B261" i="1"/>
  <c r="Q260" i="1"/>
  <c r="P260" i="1"/>
  <c r="O260" i="1"/>
  <c r="N260" i="1"/>
  <c r="K260" i="1"/>
  <c r="J260" i="1"/>
  <c r="I260" i="1"/>
  <c r="G260" i="1"/>
  <c r="F260" i="1"/>
  <c r="E260" i="1"/>
  <c r="C260" i="1"/>
  <c r="B260" i="1"/>
  <c r="Q259" i="1"/>
  <c r="P259" i="1"/>
  <c r="O259" i="1"/>
  <c r="N259" i="1"/>
  <c r="K259" i="1"/>
  <c r="J259" i="1"/>
  <c r="I259" i="1"/>
  <c r="G259" i="1"/>
  <c r="F259" i="1"/>
  <c r="E259" i="1"/>
  <c r="C259" i="1"/>
  <c r="B259" i="1"/>
  <c r="Q258" i="1"/>
  <c r="P258" i="1"/>
  <c r="O258" i="1"/>
  <c r="N258" i="1"/>
  <c r="K258" i="1"/>
  <c r="J258" i="1"/>
  <c r="I258" i="1"/>
  <c r="G258" i="1"/>
  <c r="F258" i="1"/>
  <c r="E258" i="1"/>
  <c r="C258" i="1"/>
  <c r="B258" i="1"/>
  <c r="Q257" i="1"/>
  <c r="P257" i="1"/>
  <c r="O257" i="1"/>
  <c r="N257" i="1"/>
  <c r="K257" i="1"/>
  <c r="J257" i="1"/>
  <c r="I257" i="1"/>
  <c r="G257" i="1"/>
  <c r="F257" i="1"/>
  <c r="E257" i="1"/>
  <c r="C257" i="1"/>
  <c r="B257" i="1"/>
  <c r="Q256" i="1"/>
  <c r="P256" i="1"/>
  <c r="O256" i="1"/>
  <c r="N256" i="1"/>
  <c r="K256" i="1"/>
  <c r="J256" i="1"/>
  <c r="I256" i="1"/>
  <c r="G256" i="1"/>
  <c r="F256" i="1"/>
  <c r="E256" i="1"/>
  <c r="C256" i="1"/>
  <c r="B256" i="1"/>
  <c r="Q255" i="1"/>
  <c r="P255" i="1"/>
  <c r="O255" i="1"/>
  <c r="N255" i="1"/>
  <c r="K255" i="1"/>
  <c r="J255" i="1"/>
  <c r="I255" i="1"/>
  <c r="G255" i="1"/>
  <c r="F255" i="1"/>
  <c r="E255" i="1"/>
  <c r="C255" i="1"/>
  <c r="B255" i="1"/>
  <c r="Q254" i="1"/>
  <c r="P254" i="1"/>
  <c r="O254" i="1"/>
  <c r="N254" i="1"/>
  <c r="K254" i="1"/>
  <c r="J254" i="1"/>
  <c r="I254" i="1"/>
  <c r="G254" i="1"/>
  <c r="F254" i="1"/>
  <c r="E254" i="1"/>
  <c r="C254" i="1"/>
  <c r="B254" i="1"/>
  <c r="Q253" i="1"/>
  <c r="P253" i="1"/>
  <c r="O253" i="1"/>
  <c r="N253" i="1"/>
  <c r="K253" i="1"/>
  <c r="J253" i="1"/>
  <c r="I253" i="1"/>
  <c r="G253" i="1"/>
  <c r="F253" i="1"/>
  <c r="E253" i="1"/>
  <c r="C253" i="1"/>
  <c r="B253" i="1"/>
  <c r="Q252" i="1"/>
  <c r="P252" i="1"/>
  <c r="O252" i="1"/>
  <c r="N252" i="1"/>
  <c r="K252" i="1"/>
  <c r="J252" i="1"/>
  <c r="I252" i="1"/>
  <c r="G252" i="1"/>
  <c r="F252" i="1"/>
  <c r="E252" i="1"/>
  <c r="C252" i="1"/>
  <c r="B252" i="1"/>
  <c r="Q251" i="1"/>
  <c r="P251" i="1"/>
  <c r="O251" i="1"/>
  <c r="N251" i="1"/>
  <c r="K251" i="1"/>
  <c r="J251" i="1"/>
  <c r="I251" i="1"/>
  <c r="G251" i="1"/>
  <c r="F251" i="1"/>
  <c r="E251" i="1"/>
  <c r="C251" i="1"/>
  <c r="B251" i="1"/>
  <c r="Q250" i="1"/>
  <c r="P250" i="1"/>
  <c r="O250" i="1"/>
  <c r="N250" i="1"/>
  <c r="K250" i="1"/>
  <c r="J250" i="1"/>
  <c r="I250" i="1"/>
  <c r="G250" i="1"/>
  <c r="F250" i="1"/>
  <c r="E250" i="1"/>
  <c r="C250" i="1"/>
  <c r="B250" i="1"/>
  <c r="Q249" i="1"/>
  <c r="P249" i="1"/>
  <c r="O249" i="1"/>
  <c r="N249" i="1"/>
  <c r="K249" i="1"/>
  <c r="J249" i="1"/>
  <c r="I249" i="1"/>
  <c r="G249" i="1"/>
  <c r="F249" i="1"/>
  <c r="E249" i="1"/>
  <c r="C249" i="1"/>
  <c r="B249" i="1"/>
  <c r="Q248" i="1"/>
  <c r="P248" i="1"/>
  <c r="O248" i="1"/>
  <c r="N248" i="1"/>
  <c r="K248" i="1"/>
  <c r="J248" i="1"/>
  <c r="I248" i="1"/>
  <c r="G248" i="1"/>
  <c r="F248" i="1"/>
  <c r="E248" i="1"/>
  <c r="C248" i="1"/>
  <c r="B248" i="1"/>
  <c r="Q247" i="1"/>
  <c r="P247" i="1"/>
  <c r="O247" i="1"/>
  <c r="N247" i="1"/>
  <c r="K247" i="1"/>
  <c r="J247" i="1"/>
  <c r="I247" i="1"/>
  <c r="G247" i="1"/>
  <c r="F247" i="1"/>
  <c r="E247" i="1"/>
  <c r="C247" i="1"/>
  <c r="B247" i="1"/>
  <c r="Q246" i="1"/>
  <c r="P246" i="1"/>
  <c r="O246" i="1"/>
  <c r="N246" i="1"/>
  <c r="K246" i="1"/>
  <c r="J246" i="1"/>
  <c r="I246" i="1"/>
  <c r="G246" i="1"/>
  <c r="F246" i="1"/>
  <c r="E246" i="1"/>
  <c r="C246" i="1"/>
  <c r="B246" i="1"/>
  <c r="Q245" i="1"/>
  <c r="P245" i="1"/>
  <c r="O245" i="1"/>
  <c r="N245" i="1"/>
  <c r="K245" i="1"/>
  <c r="J245" i="1"/>
  <c r="I245" i="1"/>
  <c r="G245" i="1"/>
  <c r="F245" i="1"/>
  <c r="E245" i="1"/>
  <c r="C245" i="1"/>
  <c r="B245" i="1"/>
  <c r="Q244" i="1"/>
  <c r="P244" i="1"/>
  <c r="O244" i="1"/>
  <c r="N244" i="1"/>
  <c r="K244" i="1"/>
  <c r="J244" i="1"/>
  <c r="I244" i="1"/>
  <c r="G244" i="1"/>
  <c r="F244" i="1"/>
  <c r="E244" i="1"/>
  <c r="C244" i="1"/>
  <c r="B244" i="1"/>
  <c r="Q243" i="1"/>
  <c r="P243" i="1"/>
  <c r="O243" i="1"/>
  <c r="N243" i="1"/>
  <c r="K243" i="1"/>
  <c r="J243" i="1"/>
  <c r="I243" i="1"/>
  <c r="G243" i="1"/>
  <c r="F243" i="1"/>
  <c r="E243" i="1"/>
  <c r="C243" i="1"/>
  <c r="B243" i="1"/>
  <c r="Q242" i="1"/>
  <c r="P242" i="1"/>
  <c r="O242" i="1"/>
  <c r="N242" i="1"/>
  <c r="K242" i="1"/>
  <c r="J242" i="1"/>
  <c r="I242" i="1"/>
  <c r="G242" i="1"/>
  <c r="F242" i="1"/>
  <c r="E242" i="1"/>
  <c r="C242" i="1"/>
  <c r="B242" i="1"/>
  <c r="Q241" i="1"/>
  <c r="P241" i="1"/>
  <c r="O241" i="1"/>
  <c r="N241" i="1"/>
  <c r="K241" i="1"/>
  <c r="J241" i="1"/>
  <c r="I241" i="1"/>
  <c r="G241" i="1"/>
  <c r="F241" i="1"/>
  <c r="E241" i="1"/>
  <c r="C241" i="1"/>
  <c r="B241" i="1"/>
  <c r="Q240" i="1"/>
  <c r="P240" i="1"/>
  <c r="O240" i="1"/>
  <c r="N240" i="1"/>
  <c r="K240" i="1"/>
  <c r="J240" i="1"/>
  <c r="I240" i="1"/>
  <c r="G240" i="1"/>
  <c r="F240" i="1"/>
  <c r="E240" i="1"/>
  <c r="C240" i="1"/>
  <c r="B240" i="1"/>
  <c r="Q239" i="1"/>
  <c r="P239" i="1"/>
  <c r="O239" i="1"/>
  <c r="N239" i="1"/>
  <c r="K239" i="1"/>
  <c r="J239" i="1"/>
  <c r="I239" i="1"/>
  <c r="G239" i="1"/>
  <c r="F239" i="1"/>
  <c r="E239" i="1"/>
  <c r="C239" i="1"/>
  <c r="B239" i="1"/>
  <c r="Q238" i="1"/>
  <c r="P238" i="1"/>
  <c r="O238" i="1"/>
  <c r="N238" i="1"/>
  <c r="K238" i="1"/>
  <c r="J238" i="1"/>
  <c r="I238" i="1"/>
  <c r="G238" i="1"/>
  <c r="F238" i="1"/>
  <c r="E238" i="1"/>
  <c r="C238" i="1"/>
  <c r="B238" i="1"/>
  <c r="Q237" i="1"/>
  <c r="P237" i="1"/>
  <c r="O237" i="1"/>
  <c r="N237" i="1"/>
  <c r="K237" i="1"/>
  <c r="J237" i="1"/>
  <c r="I237" i="1"/>
  <c r="G237" i="1"/>
  <c r="F237" i="1"/>
  <c r="E237" i="1"/>
  <c r="C237" i="1"/>
  <c r="B237" i="1"/>
  <c r="Q236" i="1"/>
  <c r="P236" i="1"/>
  <c r="O236" i="1"/>
  <c r="N236" i="1"/>
  <c r="K236" i="1"/>
  <c r="J236" i="1"/>
  <c r="I236" i="1"/>
  <c r="G236" i="1"/>
  <c r="F236" i="1"/>
  <c r="E236" i="1"/>
  <c r="C236" i="1"/>
  <c r="B236" i="1"/>
  <c r="Q235" i="1"/>
  <c r="P235" i="1"/>
  <c r="O235" i="1"/>
  <c r="N235" i="1"/>
  <c r="K235" i="1"/>
  <c r="J235" i="1"/>
  <c r="I235" i="1"/>
  <c r="G235" i="1"/>
  <c r="F235" i="1"/>
  <c r="E235" i="1"/>
  <c r="C235" i="1"/>
  <c r="B235" i="1"/>
  <c r="Q234" i="1"/>
  <c r="P234" i="1"/>
  <c r="O234" i="1"/>
  <c r="N234" i="1"/>
  <c r="K234" i="1"/>
  <c r="J234" i="1"/>
  <c r="I234" i="1"/>
  <c r="G234" i="1"/>
  <c r="F234" i="1"/>
  <c r="E234" i="1"/>
  <c r="C234" i="1"/>
  <c r="B234" i="1"/>
  <c r="Q233" i="1"/>
  <c r="P233" i="1"/>
  <c r="O233" i="1"/>
  <c r="N233" i="1"/>
  <c r="K233" i="1"/>
  <c r="J233" i="1"/>
  <c r="I233" i="1"/>
  <c r="G233" i="1"/>
  <c r="F233" i="1"/>
  <c r="E233" i="1"/>
  <c r="C233" i="1"/>
  <c r="B233" i="1"/>
  <c r="Q232" i="1"/>
  <c r="P232" i="1"/>
  <c r="O232" i="1"/>
  <c r="N232" i="1"/>
  <c r="K232" i="1"/>
  <c r="J232" i="1"/>
  <c r="I232" i="1"/>
  <c r="G232" i="1"/>
  <c r="F232" i="1"/>
  <c r="E232" i="1"/>
  <c r="C232" i="1"/>
  <c r="B232" i="1"/>
  <c r="Q231" i="1"/>
  <c r="P231" i="1"/>
  <c r="O231" i="1"/>
  <c r="N231" i="1"/>
  <c r="K231" i="1"/>
  <c r="J231" i="1"/>
  <c r="I231" i="1"/>
  <c r="G231" i="1"/>
  <c r="F231" i="1"/>
  <c r="E231" i="1"/>
  <c r="C231" i="1"/>
  <c r="B231" i="1"/>
  <c r="Q230" i="1"/>
  <c r="P230" i="1"/>
  <c r="O230" i="1"/>
  <c r="N230" i="1"/>
  <c r="K230" i="1"/>
  <c r="J230" i="1"/>
  <c r="I230" i="1"/>
  <c r="G230" i="1"/>
  <c r="F230" i="1"/>
  <c r="E230" i="1"/>
  <c r="C230" i="1"/>
  <c r="B230" i="1"/>
  <c r="Q229" i="1"/>
  <c r="P229" i="1"/>
  <c r="O229" i="1"/>
  <c r="N229" i="1"/>
  <c r="K229" i="1"/>
  <c r="J229" i="1"/>
  <c r="I229" i="1"/>
  <c r="G229" i="1"/>
  <c r="F229" i="1"/>
  <c r="E229" i="1"/>
  <c r="C229" i="1"/>
  <c r="B229" i="1"/>
  <c r="Q228" i="1"/>
  <c r="P228" i="1"/>
  <c r="O228" i="1"/>
  <c r="N228" i="1"/>
  <c r="K228" i="1"/>
  <c r="J228" i="1"/>
  <c r="I228" i="1"/>
  <c r="G228" i="1"/>
  <c r="F228" i="1"/>
  <c r="E228" i="1"/>
  <c r="C228" i="1"/>
  <c r="B228" i="1"/>
  <c r="Q227" i="1"/>
  <c r="P227" i="1"/>
  <c r="O227" i="1"/>
  <c r="N227" i="1"/>
  <c r="K227" i="1"/>
  <c r="J227" i="1"/>
  <c r="I227" i="1"/>
  <c r="G227" i="1"/>
  <c r="F227" i="1"/>
  <c r="E227" i="1"/>
  <c r="C227" i="1"/>
  <c r="B227" i="1"/>
  <c r="Q226" i="1"/>
  <c r="P226" i="1"/>
  <c r="O226" i="1"/>
  <c r="N226" i="1"/>
  <c r="K226" i="1"/>
  <c r="J226" i="1"/>
  <c r="I226" i="1"/>
  <c r="G226" i="1"/>
  <c r="F226" i="1"/>
  <c r="E226" i="1"/>
  <c r="C226" i="1"/>
  <c r="B226" i="1"/>
  <c r="Q225" i="1"/>
  <c r="P225" i="1"/>
  <c r="O225" i="1"/>
  <c r="N225" i="1"/>
  <c r="K225" i="1"/>
  <c r="J225" i="1"/>
  <c r="I225" i="1"/>
  <c r="G225" i="1"/>
  <c r="F225" i="1"/>
  <c r="E225" i="1"/>
  <c r="C225" i="1"/>
  <c r="B225" i="1"/>
  <c r="Q224" i="1"/>
  <c r="P224" i="1"/>
  <c r="O224" i="1"/>
  <c r="N224" i="1"/>
  <c r="K224" i="1"/>
  <c r="J224" i="1"/>
  <c r="I224" i="1"/>
  <c r="G224" i="1"/>
  <c r="F224" i="1"/>
  <c r="E224" i="1"/>
  <c r="C224" i="1"/>
  <c r="B224" i="1"/>
  <c r="Q223" i="1"/>
  <c r="P223" i="1"/>
  <c r="O223" i="1"/>
  <c r="N223" i="1"/>
  <c r="K223" i="1"/>
  <c r="J223" i="1"/>
  <c r="I223" i="1"/>
  <c r="G223" i="1"/>
  <c r="F223" i="1"/>
  <c r="E223" i="1"/>
  <c r="C223" i="1"/>
  <c r="B223" i="1"/>
  <c r="Q222" i="1"/>
  <c r="P222" i="1"/>
  <c r="O222" i="1"/>
  <c r="N222" i="1"/>
  <c r="K222" i="1"/>
  <c r="J222" i="1"/>
  <c r="I222" i="1"/>
  <c r="G222" i="1"/>
  <c r="F222" i="1"/>
  <c r="E222" i="1"/>
  <c r="C222" i="1"/>
  <c r="B222" i="1"/>
  <c r="Q221" i="1"/>
  <c r="P221" i="1"/>
  <c r="O221" i="1"/>
  <c r="N221" i="1"/>
  <c r="K221" i="1"/>
  <c r="J221" i="1"/>
  <c r="I221" i="1"/>
  <c r="G221" i="1"/>
  <c r="F221" i="1"/>
  <c r="E221" i="1"/>
  <c r="C221" i="1"/>
  <c r="B221" i="1"/>
  <c r="Q220" i="1"/>
  <c r="P220" i="1"/>
  <c r="O220" i="1"/>
  <c r="N220" i="1"/>
  <c r="K220" i="1"/>
  <c r="J220" i="1"/>
  <c r="I220" i="1"/>
  <c r="G220" i="1"/>
  <c r="F220" i="1"/>
  <c r="E220" i="1"/>
  <c r="C220" i="1"/>
  <c r="B220" i="1"/>
  <c r="Q219" i="1"/>
  <c r="P219" i="1"/>
  <c r="O219" i="1"/>
  <c r="N219" i="1"/>
  <c r="K219" i="1"/>
  <c r="J219" i="1"/>
  <c r="I219" i="1"/>
  <c r="G219" i="1"/>
  <c r="F219" i="1"/>
  <c r="E219" i="1"/>
  <c r="C219" i="1"/>
  <c r="B219" i="1"/>
  <c r="Q218" i="1"/>
  <c r="P218" i="1"/>
  <c r="O218" i="1"/>
  <c r="N218" i="1"/>
  <c r="K218" i="1"/>
  <c r="J218" i="1"/>
  <c r="I218" i="1"/>
  <c r="G218" i="1"/>
  <c r="F218" i="1"/>
  <c r="E218" i="1"/>
  <c r="C218" i="1"/>
  <c r="B218" i="1"/>
  <c r="Q217" i="1"/>
  <c r="P217" i="1"/>
  <c r="O217" i="1"/>
  <c r="N217" i="1"/>
  <c r="K217" i="1"/>
  <c r="J217" i="1"/>
  <c r="I217" i="1"/>
  <c r="G217" i="1"/>
  <c r="F217" i="1"/>
  <c r="E217" i="1"/>
  <c r="C217" i="1"/>
  <c r="B217" i="1"/>
  <c r="Q216" i="1"/>
  <c r="P216" i="1"/>
  <c r="O216" i="1"/>
  <c r="N216" i="1"/>
  <c r="K216" i="1"/>
  <c r="J216" i="1"/>
  <c r="I216" i="1"/>
  <c r="G216" i="1"/>
  <c r="F216" i="1"/>
  <c r="E216" i="1"/>
  <c r="C216" i="1"/>
  <c r="B216" i="1"/>
  <c r="Q215" i="1"/>
  <c r="P215" i="1"/>
  <c r="O215" i="1"/>
  <c r="N215" i="1"/>
  <c r="K215" i="1"/>
  <c r="J215" i="1"/>
  <c r="I215" i="1"/>
  <c r="G215" i="1"/>
  <c r="F215" i="1"/>
  <c r="E215" i="1"/>
  <c r="C215" i="1"/>
  <c r="B215" i="1"/>
  <c r="Q214" i="1"/>
  <c r="P214" i="1"/>
  <c r="O214" i="1"/>
  <c r="N214" i="1"/>
  <c r="K214" i="1"/>
  <c r="J214" i="1"/>
  <c r="I214" i="1"/>
  <c r="G214" i="1"/>
  <c r="F214" i="1"/>
  <c r="E214" i="1"/>
  <c r="C214" i="1"/>
  <c r="B214" i="1"/>
  <c r="Q213" i="1"/>
  <c r="P213" i="1"/>
  <c r="O213" i="1"/>
  <c r="N213" i="1"/>
  <c r="K213" i="1"/>
  <c r="J213" i="1"/>
  <c r="I213" i="1"/>
  <c r="G213" i="1"/>
  <c r="F213" i="1"/>
  <c r="E213" i="1"/>
  <c r="C213" i="1"/>
  <c r="B213" i="1"/>
  <c r="Q212" i="1"/>
  <c r="P212" i="1"/>
  <c r="O212" i="1"/>
  <c r="N212" i="1"/>
  <c r="K212" i="1"/>
  <c r="J212" i="1"/>
  <c r="I212" i="1"/>
  <c r="G212" i="1"/>
  <c r="F212" i="1"/>
  <c r="E212" i="1"/>
  <c r="C212" i="1"/>
  <c r="B212" i="1"/>
  <c r="Q211" i="1"/>
  <c r="P211" i="1"/>
  <c r="O211" i="1"/>
  <c r="N211" i="1"/>
  <c r="K211" i="1"/>
  <c r="J211" i="1"/>
  <c r="I211" i="1"/>
  <c r="G211" i="1"/>
  <c r="F211" i="1"/>
  <c r="E211" i="1"/>
  <c r="C211" i="1"/>
  <c r="B211" i="1"/>
  <c r="Q210" i="1"/>
  <c r="P210" i="1"/>
  <c r="O210" i="1"/>
  <c r="N210" i="1"/>
  <c r="K210" i="1"/>
  <c r="J210" i="1"/>
  <c r="I210" i="1"/>
  <c r="G210" i="1"/>
  <c r="F210" i="1"/>
  <c r="E210" i="1"/>
  <c r="C210" i="1"/>
  <c r="B210" i="1"/>
  <c r="Q209" i="1"/>
  <c r="P209" i="1"/>
  <c r="O209" i="1"/>
  <c r="N209" i="1"/>
  <c r="K209" i="1"/>
  <c r="J209" i="1"/>
  <c r="I209" i="1"/>
  <c r="G209" i="1"/>
  <c r="F209" i="1"/>
  <c r="E209" i="1"/>
  <c r="C209" i="1"/>
  <c r="B209" i="1"/>
  <c r="Q208" i="1"/>
  <c r="P208" i="1"/>
  <c r="O208" i="1"/>
  <c r="N208" i="1"/>
  <c r="K208" i="1"/>
  <c r="J208" i="1"/>
  <c r="I208" i="1"/>
  <c r="G208" i="1"/>
  <c r="F208" i="1"/>
  <c r="E208" i="1"/>
  <c r="C208" i="1"/>
  <c r="B208" i="1"/>
  <c r="Q207" i="1"/>
  <c r="P207" i="1"/>
  <c r="O207" i="1"/>
  <c r="N207" i="1"/>
  <c r="K207" i="1"/>
  <c r="J207" i="1"/>
  <c r="I207" i="1"/>
  <c r="G207" i="1"/>
  <c r="F207" i="1"/>
  <c r="E207" i="1"/>
  <c r="C207" i="1"/>
  <c r="B207" i="1"/>
  <c r="Q206" i="1"/>
  <c r="P206" i="1"/>
  <c r="O206" i="1"/>
  <c r="N206" i="1"/>
  <c r="K206" i="1"/>
  <c r="J206" i="1"/>
  <c r="I206" i="1"/>
  <c r="G206" i="1"/>
  <c r="F206" i="1"/>
  <c r="E206" i="1"/>
  <c r="C206" i="1"/>
  <c r="B206" i="1"/>
  <c r="Q205" i="1"/>
  <c r="P205" i="1"/>
  <c r="O205" i="1"/>
  <c r="N205" i="1"/>
  <c r="K205" i="1"/>
  <c r="J205" i="1"/>
  <c r="I205" i="1"/>
  <c r="G205" i="1"/>
  <c r="F205" i="1"/>
  <c r="E205" i="1"/>
  <c r="C205" i="1"/>
  <c r="B205" i="1"/>
  <c r="Q204" i="1"/>
  <c r="P204" i="1"/>
  <c r="O204" i="1"/>
  <c r="N204" i="1"/>
  <c r="K204" i="1"/>
  <c r="J204" i="1"/>
  <c r="I204" i="1"/>
  <c r="G204" i="1"/>
  <c r="F204" i="1"/>
  <c r="E204" i="1"/>
  <c r="C204" i="1"/>
  <c r="B204" i="1"/>
  <c r="Q203" i="1"/>
  <c r="P203" i="1"/>
  <c r="O203" i="1"/>
  <c r="N203" i="1"/>
  <c r="K203" i="1"/>
  <c r="J203" i="1"/>
  <c r="I203" i="1"/>
  <c r="G203" i="1"/>
  <c r="F203" i="1"/>
  <c r="E203" i="1"/>
  <c r="C203" i="1"/>
  <c r="B203" i="1"/>
  <c r="Q202" i="1"/>
  <c r="P202" i="1"/>
  <c r="O202" i="1"/>
  <c r="N202" i="1"/>
  <c r="K202" i="1"/>
  <c r="J202" i="1"/>
  <c r="I202" i="1"/>
  <c r="G202" i="1"/>
  <c r="F202" i="1"/>
  <c r="E202" i="1"/>
  <c r="C202" i="1"/>
  <c r="B202" i="1"/>
  <c r="Q201" i="1"/>
  <c r="P201" i="1"/>
  <c r="O201" i="1"/>
  <c r="N201" i="1"/>
  <c r="K201" i="1"/>
  <c r="J201" i="1"/>
  <c r="I201" i="1"/>
  <c r="G201" i="1"/>
  <c r="F201" i="1"/>
  <c r="E201" i="1"/>
  <c r="C201" i="1"/>
  <c r="B201" i="1"/>
  <c r="Q200" i="1"/>
  <c r="P200" i="1"/>
  <c r="O200" i="1"/>
  <c r="N200" i="1"/>
  <c r="K200" i="1"/>
  <c r="J200" i="1"/>
  <c r="I200" i="1"/>
  <c r="G200" i="1"/>
  <c r="F200" i="1"/>
  <c r="E200" i="1"/>
  <c r="C200" i="1"/>
  <c r="B200" i="1"/>
  <c r="Q199" i="1"/>
  <c r="P199" i="1"/>
  <c r="O199" i="1"/>
  <c r="N199" i="1"/>
  <c r="K199" i="1"/>
  <c r="J199" i="1"/>
  <c r="I199" i="1"/>
  <c r="G199" i="1"/>
  <c r="F199" i="1"/>
  <c r="E199" i="1"/>
  <c r="C199" i="1"/>
  <c r="B199" i="1"/>
  <c r="Q198" i="1"/>
  <c r="P198" i="1"/>
  <c r="O198" i="1"/>
  <c r="N198" i="1"/>
  <c r="K198" i="1"/>
  <c r="J198" i="1"/>
  <c r="I198" i="1"/>
  <c r="G198" i="1"/>
  <c r="F198" i="1"/>
  <c r="E198" i="1"/>
  <c r="C198" i="1"/>
  <c r="B198" i="1"/>
  <c r="Q197" i="1"/>
  <c r="P197" i="1"/>
  <c r="O197" i="1"/>
  <c r="N197" i="1"/>
  <c r="K197" i="1"/>
  <c r="J197" i="1"/>
  <c r="I197" i="1"/>
  <c r="G197" i="1"/>
  <c r="F197" i="1"/>
  <c r="E197" i="1"/>
  <c r="C197" i="1"/>
  <c r="B197" i="1"/>
  <c r="Q196" i="1"/>
  <c r="P196" i="1"/>
  <c r="O196" i="1"/>
  <c r="N196" i="1"/>
  <c r="K196" i="1"/>
  <c r="J196" i="1"/>
  <c r="I196" i="1"/>
  <c r="G196" i="1"/>
  <c r="F196" i="1"/>
  <c r="E196" i="1"/>
  <c r="C196" i="1"/>
  <c r="B196" i="1"/>
  <c r="Q195" i="1"/>
  <c r="P195" i="1"/>
  <c r="O195" i="1"/>
  <c r="N195" i="1"/>
  <c r="K195" i="1"/>
  <c r="J195" i="1"/>
  <c r="I195" i="1"/>
  <c r="G195" i="1"/>
  <c r="F195" i="1"/>
  <c r="E195" i="1"/>
  <c r="C195" i="1"/>
  <c r="B195" i="1"/>
  <c r="Q194" i="1"/>
  <c r="P194" i="1"/>
  <c r="O194" i="1"/>
  <c r="N194" i="1"/>
  <c r="K194" i="1"/>
  <c r="J194" i="1"/>
  <c r="I194" i="1"/>
  <c r="G194" i="1"/>
  <c r="F194" i="1"/>
  <c r="E194" i="1"/>
  <c r="C194" i="1"/>
  <c r="B194" i="1"/>
  <c r="Q193" i="1"/>
  <c r="P193" i="1"/>
  <c r="O193" i="1"/>
  <c r="N193" i="1"/>
  <c r="K193" i="1"/>
  <c r="J193" i="1"/>
  <c r="I193" i="1"/>
  <c r="G193" i="1"/>
  <c r="F193" i="1"/>
  <c r="E193" i="1"/>
  <c r="C193" i="1"/>
  <c r="B193" i="1"/>
  <c r="Q192" i="1"/>
  <c r="P192" i="1"/>
  <c r="O192" i="1"/>
  <c r="N192" i="1"/>
  <c r="K192" i="1"/>
  <c r="J192" i="1"/>
  <c r="I192" i="1"/>
  <c r="G192" i="1"/>
  <c r="F192" i="1"/>
  <c r="E192" i="1"/>
  <c r="C192" i="1"/>
  <c r="B192" i="1"/>
  <c r="Q191" i="1"/>
  <c r="P191" i="1"/>
  <c r="O191" i="1"/>
  <c r="N191" i="1"/>
  <c r="K191" i="1"/>
  <c r="J191" i="1"/>
  <c r="I191" i="1"/>
  <c r="G191" i="1"/>
  <c r="F191" i="1"/>
  <c r="E191" i="1"/>
  <c r="C191" i="1"/>
  <c r="B191" i="1"/>
  <c r="Q190" i="1"/>
  <c r="P190" i="1"/>
  <c r="O190" i="1"/>
  <c r="N190" i="1"/>
  <c r="K190" i="1"/>
  <c r="J190" i="1"/>
  <c r="I190" i="1"/>
  <c r="G190" i="1"/>
  <c r="F190" i="1"/>
  <c r="E190" i="1"/>
  <c r="C190" i="1"/>
  <c r="B190" i="1"/>
  <c r="Q189" i="1"/>
  <c r="P189" i="1"/>
  <c r="O189" i="1"/>
  <c r="N189" i="1"/>
  <c r="K189" i="1"/>
  <c r="J189" i="1"/>
  <c r="I189" i="1"/>
  <c r="G189" i="1"/>
  <c r="F189" i="1"/>
  <c r="E189" i="1"/>
  <c r="C189" i="1"/>
  <c r="B189" i="1"/>
  <c r="Q188" i="1"/>
  <c r="P188" i="1"/>
  <c r="O188" i="1"/>
  <c r="N188" i="1"/>
  <c r="K188" i="1"/>
  <c r="J188" i="1"/>
  <c r="I188" i="1"/>
  <c r="G188" i="1"/>
  <c r="F188" i="1"/>
  <c r="E188" i="1"/>
  <c r="C188" i="1"/>
  <c r="B188" i="1"/>
  <c r="Q187" i="1"/>
  <c r="P187" i="1"/>
  <c r="O187" i="1"/>
  <c r="N187" i="1"/>
  <c r="K187" i="1"/>
  <c r="J187" i="1"/>
  <c r="I187" i="1"/>
  <c r="G187" i="1"/>
  <c r="F187" i="1"/>
  <c r="E187" i="1"/>
  <c r="C187" i="1"/>
  <c r="B187" i="1"/>
  <c r="Q186" i="1"/>
  <c r="P186" i="1"/>
  <c r="O186" i="1"/>
  <c r="N186" i="1"/>
  <c r="K186" i="1"/>
  <c r="J186" i="1"/>
  <c r="I186" i="1"/>
  <c r="G186" i="1"/>
  <c r="F186" i="1"/>
  <c r="E186" i="1"/>
  <c r="C186" i="1"/>
  <c r="B186" i="1"/>
  <c r="Q185" i="1"/>
  <c r="P185" i="1"/>
  <c r="O185" i="1"/>
  <c r="N185" i="1"/>
  <c r="K185" i="1"/>
  <c r="J185" i="1"/>
  <c r="I185" i="1"/>
  <c r="G185" i="1"/>
  <c r="F185" i="1"/>
  <c r="E185" i="1"/>
  <c r="C185" i="1"/>
  <c r="B185" i="1"/>
  <c r="Q184" i="1"/>
  <c r="P184" i="1"/>
  <c r="O184" i="1"/>
  <c r="N184" i="1"/>
  <c r="K184" i="1"/>
  <c r="J184" i="1"/>
  <c r="I184" i="1"/>
  <c r="G184" i="1"/>
  <c r="F184" i="1"/>
  <c r="E184" i="1"/>
  <c r="C184" i="1"/>
  <c r="B184" i="1"/>
  <c r="Q183" i="1"/>
  <c r="P183" i="1"/>
  <c r="O183" i="1"/>
  <c r="N183" i="1"/>
  <c r="K183" i="1"/>
  <c r="J183" i="1"/>
  <c r="I183" i="1"/>
  <c r="G183" i="1"/>
  <c r="F183" i="1"/>
  <c r="E183" i="1"/>
  <c r="C183" i="1"/>
  <c r="B183" i="1"/>
  <c r="Q182" i="1"/>
  <c r="P182" i="1"/>
  <c r="O182" i="1"/>
  <c r="N182" i="1"/>
  <c r="K182" i="1"/>
  <c r="J182" i="1"/>
  <c r="I182" i="1"/>
  <c r="G182" i="1"/>
  <c r="F182" i="1"/>
  <c r="E182" i="1"/>
  <c r="C182" i="1"/>
  <c r="B182" i="1"/>
  <c r="Q181" i="1"/>
  <c r="P181" i="1"/>
  <c r="O181" i="1"/>
  <c r="N181" i="1"/>
  <c r="K181" i="1"/>
  <c r="J181" i="1"/>
  <c r="I181" i="1"/>
  <c r="G181" i="1"/>
  <c r="F181" i="1"/>
  <c r="E181" i="1"/>
  <c r="C181" i="1"/>
  <c r="B181" i="1"/>
  <c r="Q180" i="1"/>
  <c r="P180" i="1"/>
  <c r="O180" i="1"/>
  <c r="N180" i="1"/>
  <c r="K180" i="1"/>
  <c r="J180" i="1"/>
  <c r="I180" i="1"/>
  <c r="G180" i="1"/>
  <c r="F180" i="1"/>
  <c r="E180" i="1"/>
  <c r="C180" i="1"/>
  <c r="B180" i="1"/>
  <c r="Q179" i="1"/>
  <c r="P179" i="1"/>
  <c r="O179" i="1"/>
  <c r="N179" i="1"/>
  <c r="K179" i="1"/>
  <c r="J179" i="1"/>
  <c r="I179" i="1"/>
  <c r="G179" i="1"/>
  <c r="F179" i="1"/>
  <c r="E179" i="1"/>
  <c r="C179" i="1"/>
  <c r="B179" i="1"/>
  <c r="Q178" i="1"/>
  <c r="P178" i="1"/>
  <c r="O178" i="1"/>
  <c r="N178" i="1"/>
  <c r="K178" i="1"/>
  <c r="J178" i="1"/>
  <c r="I178" i="1"/>
  <c r="G178" i="1"/>
  <c r="F178" i="1"/>
  <c r="E178" i="1"/>
  <c r="C178" i="1"/>
  <c r="B178" i="1"/>
  <c r="Q177" i="1"/>
  <c r="P177" i="1"/>
  <c r="O177" i="1"/>
  <c r="N177" i="1"/>
  <c r="K177" i="1"/>
  <c r="J177" i="1"/>
  <c r="I177" i="1"/>
  <c r="G177" i="1"/>
  <c r="F177" i="1"/>
  <c r="E177" i="1"/>
  <c r="C177" i="1"/>
  <c r="B177" i="1"/>
  <c r="Q176" i="1"/>
  <c r="P176" i="1"/>
  <c r="O176" i="1"/>
  <c r="N176" i="1"/>
  <c r="K176" i="1"/>
  <c r="J176" i="1"/>
  <c r="I176" i="1"/>
  <c r="G176" i="1"/>
  <c r="F176" i="1"/>
  <c r="E176" i="1"/>
  <c r="C176" i="1"/>
  <c r="B176" i="1"/>
  <c r="Q175" i="1"/>
  <c r="P175" i="1"/>
  <c r="O175" i="1"/>
  <c r="N175" i="1"/>
  <c r="K175" i="1"/>
  <c r="J175" i="1"/>
  <c r="I175" i="1"/>
  <c r="G175" i="1"/>
  <c r="F175" i="1"/>
  <c r="E175" i="1"/>
  <c r="C175" i="1"/>
  <c r="B175" i="1"/>
  <c r="Q174" i="1"/>
  <c r="P174" i="1"/>
  <c r="O174" i="1"/>
  <c r="N174" i="1"/>
  <c r="K174" i="1"/>
  <c r="J174" i="1"/>
  <c r="I174" i="1"/>
  <c r="G174" i="1"/>
  <c r="F174" i="1"/>
  <c r="E174" i="1"/>
  <c r="C174" i="1"/>
  <c r="B174" i="1"/>
  <c r="Q173" i="1"/>
  <c r="P173" i="1"/>
  <c r="O173" i="1"/>
  <c r="N173" i="1"/>
  <c r="K173" i="1"/>
  <c r="J173" i="1"/>
  <c r="I173" i="1"/>
  <c r="G173" i="1"/>
  <c r="F173" i="1"/>
  <c r="E173" i="1"/>
  <c r="C173" i="1"/>
  <c r="B173" i="1"/>
  <c r="Q172" i="1"/>
  <c r="P172" i="1"/>
  <c r="O172" i="1"/>
  <c r="N172" i="1"/>
  <c r="K172" i="1"/>
  <c r="J172" i="1"/>
  <c r="I172" i="1"/>
  <c r="G172" i="1"/>
  <c r="F172" i="1"/>
  <c r="E172" i="1"/>
  <c r="C172" i="1"/>
  <c r="B172" i="1"/>
  <c r="Q171" i="1"/>
  <c r="P171" i="1"/>
  <c r="O171" i="1"/>
  <c r="N171" i="1"/>
  <c r="K171" i="1"/>
  <c r="J171" i="1"/>
  <c r="I171" i="1"/>
  <c r="G171" i="1"/>
  <c r="F171" i="1"/>
  <c r="E171" i="1"/>
  <c r="C171" i="1"/>
  <c r="B171" i="1"/>
  <c r="Q170" i="1"/>
  <c r="P170" i="1"/>
  <c r="O170" i="1"/>
  <c r="N170" i="1"/>
  <c r="K170" i="1"/>
  <c r="J170" i="1"/>
  <c r="I170" i="1"/>
  <c r="G170" i="1"/>
  <c r="F170" i="1"/>
  <c r="E170" i="1"/>
  <c r="C170" i="1"/>
  <c r="B170" i="1"/>
  <c r="Q169" i="1"/>
  <c r="P169" i="1"/>
  <c r="O169" i="1"/>
  <c r="N169" i="1"/>
  <c r="K169" i="1"/>
  <c r="J169" i="1"/>
  <c r="I169" i="1"/>
  <c r="G169" i="1"/>
  <c r="F169" i="1"/>
  <c r="E169" i="1"/>
  <c r="C169" i="1"/>
  <c r="B169" i="1"/>
  <c r="Q168" i="1"/>
  <c r="P168" i="1"/>
  <c r="O168" i="1"/>
  <c r="N168" i="1"/>
  <c r="K168" i="1"/>
  <c r="J168" i="1"/>
  <c r="I168" i="1"/>
  <c r="G168" i="1"/>
  <c r="F168" i="1"/>
  <c r="E168" i="1"/>
  <c r="C168" i="1"/>
  <c r="B168" i="1"/>
  <c r="Q167" i="1"/>
  <c r="P167" i="1"/>
  <c r="O167" i="1"/>
  <c r="N167" i="1"/>
  <c r="K167" i="1"/>
  <c r="J167" i="1"/>
  <c r="I167" i="1"/>
  <c r="G167" i="1"/>
  <c r="F167" i="1"/>
  <c r="E167" i="1"/>
  <c r="C167" i="1"/>
  <c r="B167" i="1"/>
  <c r="Q166" i="1"/>
  <c r="P166" i="1"/>
  <c r="O166" i="1"/>
  <c r="N166" i="1"/>
  <c r="K166" i="1"/>
  <c r="J166" i="1"/>
  <c r="I166" i="1"/>
  <c r="G166" i="1"/>
  <c r="F166" i="1"/>
  <c r="E166" i="1"/>
  <c r="C166" i="1"/>
  <c r="B166" i="1"/>
  <c r="Q165" i="1"/>
  <c r="P165" i="1"/>
  <c r="O165" i="1"/>
  <c r="N165" i="1"/>
  <c r="K165" i="1"/>
  <c r="J165" i="1"/>
  <c r="I165" i="1"/>
  <c r="G165" i="1"/>
  <c r="F165" i="1"/>
  <c r="E165" i="1"/>
  <c r="C165" i="1"/>
  <c r="B165" i="1"/>
  <c r="Q164" i="1"/>
  <c r="P164" i="1"/>
  <c r="O164" i="1"/>
  <c r="N164" i="1"/>
  <c r="K164" i="1"/>
  <c r="J164" i="1"/>
  <c r="I164" i="1"/>
  <c r="G164" i="1"/>
  <c r="F164" i="1"/>
  <c r="E164" i="1"/>
  <c r="C164" i="1"/>
  <c r="B164" i="1"/>
  <c r="Q163" i="1"/>
  <c r="P163" i="1"/>
  <c r="O163" i="1"/>
  <c r="N163" i="1"/>
  <c r="K163" i="1"/>
  <c r="J163" i="1"/>
  <c r="I163" i="1"/>
  <c r="G163" i="1"/>
  <c r="F163" i="1"/>
  <c r="E163" i="1"/>
  <c r="C163" i="1"/>
  <c r="B163" i="1"/>
  <c r="Q162" i="1"/>
  <c r="P162" i="1"/>
  <c r="O162" i="1"/>
  <c r="N162" i="1"/>
  <c r="K162" i="1"/>
  <c r="J162" i="1"/>
  <c r="I162" i="1"/>
  <c r="G162" i="1"/>
  <c r="F162" i="1"/>
  <c r="E162" i="1"/>
  <c r="C162" i="1"/>
  <c r="B162" i="1"/>
  <c r="Q161" i="1"/>
  <c r="P161" i="1"/>
  <c r="O161" i="1"/>
  <c r="N161" i="1"/>
  <c r="K161" i="1"/>
  <c r="J161" i="1"/>
  <c r="I161" i="1"/>
  <c r="G161" i="1"/>
  <c r="F161" i="1"/>
  <c r="E161" i="1"/>
  <c r="C161" i="1"/>
  <c r="B161" i="1"/>
  <c r="Q160" i="1"/>
  <c r="P160" i="1"/>
  <c r="O160" i="1"/>
  <c r="N160" i="1"/>
  <c r="K160" i="1"/>
  <c r="J160" i="1"/>
  <c r="I160" i="1"/>
  <c r="G160" i="1"/>
  <c r="F160" i="1"/>
  <c r="E160" i="1"/>
  <c r="C160" i="1"/>
  <c r="B160" i="1"/>
  <c r="Q159" i="1"/>
  <c r="P159" i="1"/>
  <c r="O159" i="1"/>
  <c r="N159" i="1"/>
  <c r="K159" i="1"/>
  <c r="J159" i="1"/>
  <c r="I159" i="1"/>
  <c r="G159" i="1"/>
  <c r="F159" i="1"/>
  <c r="E159" i="1"/>
  <c r="C159" i="1"/>
  <c r="B159" i="1"/>
  <c r="Q158" i="1"/>
  <c r="P158" i="1"/>
  <c r="O158" i="1"/>
  <c r="N158" i="1"/>
  <c r="K158" i="1"/>
  <c r="J158" i="1"/>
  <c r="I158" i="1"/>
  <c r="G158" i="1"/>
  <c r="F158" i="1"/>
  <c r="E158" i="1"/>
  <c r="C158" i="1"/>
  <c r="B158" i="1"/>
  <c r="Q157" i="1"/>
  <c r="P157" i="1"/>
  <c r="O157" i="1"/>
  <c r="N157" i="1"/>
  <c r="K157" i="1"/>
  <c r="J157" i="1"/>
  <c r="I157" i="1"/>
  <c r="G157" i="1"/>
  <c r="F157" i="1"/>
  <c r="E157" i="1"/>
  <c r="C157" i="1"/>
  <c r="B157" i="1"/>
  <c r="Q156" i="1"/>
  <c r="P156" i="1"/>
  <c r="O156" i="1"/>
  <c r="N156" i="1"/>
  <c r="K156" i="1"/>
  <c r="J156" i="1"/>
  <c r="I156" i="1"/>
  <c r="G156" i="1"/>
  <c r="F156" i="1"/>
  <c r="E156" i="1"/>
  <c r="C156" i="1"/>
  <c r="B156" i="1"/>
  <c r="Q155" i="1"/>
  <c r="P155" i="1"/>
  <c r="O155" i="1"/>
  <c r="N155" i="1"/>
  <c r="K155" i="1"/>
  <c r="J155" i="1"/>
  <c r="I155" i="1"/>
  <c r="G155" i="1"/>
  <c r="F155" i="1"/>
  <c r="E155" i="1"/>
  <c r="C155" i="1"/>
  <c r="B155" i="1"/>
  <c r="Q154" i="1"/>
  <c r="P154" i="1"/>
  <c r="O154" i="1"/>
  <c r="N154" i="1"/>
  <c r="K154" i="1"/>
  <c r="J154" i="1"/>
  <c r="I154" i="1"/>
  <c r="G154" i="1"/>
  <c r="F154" i="1"/>
  <c r="E154" i="1"/>
  <c r="C154" i="1"/>
  <c r="B154" i="1"/>
  <c r="Q153" i="1"/>
  <c r="P153" i="1"/>
  <c r="O153" i="1"/>
  <c r="N153" i="1"/>
  <c r="K153" i="1"/>
  <c r="J153" i="1"/>
  <c r="I153" i="1"/>
  <c r="G153" i="1"/>
  <c r="F153" i="1"/>
  <c r="E153" i="1"/>
  <c r="C153" i="1"/>
  <c r="B153" i="1"/>
  <c r="Q152" i="1"/>
  <c r="P152" i="1"/>
  <c r="O152" i="1"/>
  <c r="N152" i="1"/>
  <c r="K152" i="1"/>
  <c r="J152" i="1"/>
  <c r="I152" i="1"/>
  <c r="G152" i="1"/>
  <c r="F152" i="1"/>
  <c r="E152" i="1"/>
  <c r="C152" i="1"/>
  <c r="B152" i="1"/>
  <c r="Q151" i="1"/>
  <c r="P151" i="1"/>
  <c r="O151" i="1"/>
  <c r="N151" i="1"/>
  <c r="K151" i="1"/>
  <c r="J151" i="1"/>
  <c r="I151" i="1"/>
  <c r="G151" i="1"/>
  <c r="F151" i="1"/>
  <c r="E151" i="1"/>
  <c r="C151" i="1"/>
  <c r="B151" i="1"/>
  <c r="Q150" i="1"/>
  <c r="P150" i="1"/>
  <c r="O150" i="1"/>
  <c r="N150" i="1"/>
  <c r="K150" i="1"/>
  <c r="J150" i="1"/>
  <c r="I150" i="1"/>
  <c r="G150" i="1"/>
  <c r="F150" i="1"/>
  <c r="E150" i="1"/>
  <c r="C150" i="1"/>
  <c r="B150" i="1"/>
  <c r="Q149" i="1"/>
  <c r="P149" i="1"/>
  <c r="O149" i="1"/>
  <c r="N149" i="1"/>
  <c r="K149" i="1"/>
  <c r="J149" i="1"/>
  <c r="I149" i="1"/>
  <c r="G149" i="1"/>
  <c r="F149" i="1"/>
  <c r="E149" i="1"/>
  <c r="C149" i="1"/>
  <c r="B149" i="1"/>
  <c r="Q148" i="1"/>
  <c r="P148" i="1"/>
  <c r="O148" i="1"/>
  <c r="N148" i="1"/>
  <c r="K148" i="1"/>
  <c r="J148" i="1"/>
  <c r="I148" i="1"/>
  <c r="G148" i="1"/>
  <c r="F148" i="1"/>
  <c r="E148" i="1"/>
  <c r="C148" i="1"/>
  <c r="B148" i="1"/>
  <c r="Q147" i="1"/>
  <c r="P147" i="1"/>
  <c r="O147" i="1"/>
  <c r="N147" i="1"/>
  <c r="K147" i="1"/>
  <c r="J147" i="1"/>
  <c r="I147" i="1"/>
  <c r="G147" i="1"/>
  <c r="F147" i="1"/>
  <c r="E147" i="1"/>
  <c r="C147" i="1"/>
  <c r="B147" i="1"/>
  <c r="Q146" i="1"/>
  <c r="P146" i="1"/>
  <c r="O146" i="1"/>
  <c r="N146" i="1"/>
  <c r="K146" i="1"/>
  <c r="J146" i="1"/>
  <c r="I146" i="1"/>
  <c r="G146" i="1"/>
  <c r="F146" i="1"/>
  <c r="E146" i="1"/>
  <c r="C146" i="1"/>
  <c r="B146" i="1"/>
  <c r="Q145" i="1"/>
  <c r="P145" i="1"/>
  <c r="O145" i="1"/>
  <c r="N145" i="1"/>
  <c r="K145" i="1"/>
  <c r="J145" i="1"/>
  <c r="I145" i="1"/>
  <c r="G145" i="1"/>
  <c r="F145" i="1"/>
  <c r="E145" i="1"/>
  <c r="C145" i="1"/>
  <c r="B145" i="1"/>
  <c r="Q144" i="1"/>
  <c r="P144" i="1"/>
  <c r="O144" i="1"/>
  <c r="N144" i="1"/>
  <c r="K144" i="1"/>
  <c r="J144" i="1"/>
  <c r="I144" i="1"/>
  <c r="G144" i="1"/>
  <c r="F144" i="1"/>
  <c r="E144" i="1"/>
  <c r="C144" i="1"/>
  <c r="B144" i="1"/>
  <c r="Q143" i="1"/>
  <c r="P143" i="1"/>
  <c r="O143" i="1"/>
  <c r="N143" i="1"/>
  <c r="K143" i="1"/>
  <c r="J143" i="1"/>
  <c r="I143" i="1"/>
  <c r="G143" i="1"/>
  <c r="F143" i="1"/>
  <c r="E143" i="1"/>
  <c r="C143" i="1"/>
  <c r="B143" i="1"/>
  <c r="Q142" i="1"/>
  <c r="P142" i="1"/>
  <c r="O142" i="1"/>
  <c r="N142" i="1"/>
  <c r="K142" i="1"/>
  <c r="J142" i="1"/>
  <c r="I142" i="1"/>
  <c r="G142" i="1"/>
  <c r="F142" i="1"/>
  <c r="E142" i="1"/>
  <c r="C142" i="1"/>
  <c r="B142" i="1"/>
  <c r="Q141" i="1"/>
  <c r="P141" i="1"/>
  <c r="O141" i="1"/>
  <c r="N141" i="1"/>
  <c r="K141" i="1"/>
  <c r="J141" i="1"/>
  <c r="I141" i="1"/>
  <c r="G141" i="1"/>
  <c r="F141" i="1"/>
  <c r="E141" i="1"/>
  <c r="C141" i="1"/>
  <c r="B141" i="1"/>
  <c r="Q140" i="1"/>
  <c r="P140" i="1"/>
  <c r="O140" i="1"/>
  <c r="N140" i="1"/>
  <c r="K140" i="1"/>
  <c r="J140" i="1"/>
  <c r="I140" i="1"/>
  <c r="G140" i="1"/>
  <c r="F140" i="1"/>
  <c r="E140" i="1"/>
  <c r="C140" i="1"/>
  <c r="B140" i="1"/>
  <c r="Q139" i="1"/>
  <c r="P139" i="1"/>
  <c r="O139" i="1"/>
  <c r="N139" i="1"/>
  <c r="K139" i="1"/>
  <c r="J139" i="1"/>
  <c r="I139" i="1"/>
  <c r="G139" i="1"/>
  <c r="F139" i="1"/>
  <c r="E139" i="1"/>
  <c r="C139" i="1"/>
  <c r="B139" i="1"/>
  <c r="Q138" i="1"/>
  <c r="P138" i="1"/>
  <c r="O138" i="1"/>
  <c r="N138" i="1"/>
  <c r="K138" i="1"/>
  <c r="J138" i="1"/>
  <c r="I138" i="1"/>
  <c r="G138" i="1"/>
  <c r="F138" i="1"/>
  <c r="E138" i="1"/>
  <c r="C138" i="1"/>
  <c r="B138" i="1"/>
  <c r="Q137" i="1"/>
  <c r="P137" i="1"/>
  <c r="O137" i="1"/>
  <c r="N137" i="1"/>
  <c r="K137" i="1"/>
  <c r="J137" i="1"/>
  <c r="I137" i="1"/>
  <c r="G137" i="1"/>
  <c r="F137" i="1"/>
  <c r="E137" i="1"/>
  <c r="C137" i="1"/>
  <c r="B137" i="1"/>
  <c r="Q136" i="1"/>
  <c r="P136" i="1"/>
  <c r="O136" i="1"/>
  <c r="N136" i="1"/>
  <c r="K136" i="1"/>
  <c r="J136" i="1"/>
  <c r="I136" i="1"/>
  <c r="G136" i="1"/>
  <c r="F136" i="1"/>
  <c r="E136" i="1"/>
  <c r="C136" i="1"/>
  <c r="B136" i="1"/>
  <c r="Q135" i="1"/>
  <c r="P135" i="1"/>
  <c r="O135" i="1"/>
  <c r="N135" i="1"/>
  <c r="K135" i="1"/>
  <c r="J135" i="1"/>
  <c r="I135" i="1"/>
  <c r="G135" i="1"/>
  <c r="F135" i="1"/>
  <c r="E135" i="1"/>
  <c r="C135" i="1"/>
  <c r="B135" i="1"/>
  <c r="Q134" i="1"/>
  <c r="P134" i="1"/>
  <c r="O134" i="1"/>
  <c r="N134" i="1"/>
  <c r="K134" i="1"/>
  <c r="J134" i="1"/>
  <c r="I134" i="1"/>
  <c r="G134" i="1"/>
  <c r="F134" i="1"/>
  <c r="E134" i="1"/>
  <c r="C134" i="1"/>
  <c r="B134" i="1"/>
  <c r="Q133" i="1"/>
  <c r="P133" i="1"/>
  <c r="O133" i="1"/>
  <c r="N133" i="1"/>
  <c r="K133" i="1"/>
  <c r="J133" i="1"/>
  <c r="I133" i="1"/>
  <c r="G133" i="1"/>
  <c r="F133" i="1"/>
  <c r="E133" i="1"/>
  <c r="C133" i="1"/>
  <c r="B133" i="1"/>
  <c r="Q132" i="1"/>
  <c r="P132" i="1"/>
  <c r="O132" i="1"/>
  <c r="N132" i="1"/>
  <c r="K132" i="1"/>
  <c r="J132" i="1"/>
  <c r="I132" i="1"/>
  <c r="G132" i="1"/>
  <c r="F132" i="1"/>
  <c r="E132" i="1"/>
  <c r="C132" i="1"/>
  <c r="B132" i="1"/>
  <c r="Q131" i="1"/>
  <c r="P131" i="1"/>
  <c r="O131" i="1"/>
  <c r="N131" i="1"/>
  <c r="K131" i="1"/>
  <c r="J131" i="1"/>
  <c r="I131" i="1"/>
  <c r="G131" i="1"/>
  <c r="F131" i="1"/>
  <c r="E131" i="1"/>
  <c r="C131" i="1"/>
  <c r="B131" i="1"/>
  <c r="Q130" i="1"/>
  <c r="P130" i="1"/>
  <c r="O130" i="1"/>
  <c r="N130" i="1"/>
  <c r="K130" i="1"/>
  <c r="J130" i="1"/>
  <c r="I130" i="1"/>
  <c r="G130" i="1"/>
  <c r="F130" i="1"/>
  <c r="E130" i="1"/>
  <c r="C130" i="1"/>
  <c r="B130" i="1"/>
  <c r="Q129" i="1"/>
  <c r="P129" i="1"/>
  <c r="O129" i="1"/>
  <c r="N129" i="1"/>
  <c r="K129" i="1"/>
  <c r="J129" i="1"/>
  <c r="I129" i="1"/>
  <c r="G129" i="1"/>
  <c r="F129" i="1"/>
  <c r="E129" i="1"/>
  <c r="C129" i="1"/>
  <c r="B129" i="1"/>
  <c r="Q128" i="1"/>
  <c r="P128" i="1"/>
  <c r="O128" i="1"/>
  <c r="N128" i="1"/>
  <c r="K128" i="1"/>
  <c r="J128" i="1"/>
  <c r="I128" i="1"/>
  <c r="G128" i="1"/>
  <c r="F128" i="1"/>
  <c r="E128" i="1"/>
  <c r="C128" i="1"/>
  <c r="B128" i="1"/>
  <c r="Q127" i="1"/>
  <c r="P127" i="1"/>
  <c r="O127" i="1"/>
  <c r="N127" i="1"/>
  <c r="K127" i="1"/>
  <c r="J127" i="1"/>
  <c r="I127" i="1"/>
  <c r="G127" i="1"/>
  <c r="F127" i="1"/>
  <c r="E127" i="1"/>
  <c r="C127" i="1"/>
  <c r="B127" i="1"/>
  <c r="Q126" i="1"/>
  <c r="P126" i="1"/>
  <c r="O126" i="1"/>
  <c r="N126" i="1"/>
  <c r="K126" i="1"/>
  <c r="J126" i="1"/>
  <c r="I126" i="1"/>
  <c r="G126" i="1"/>
  <c r="F126" i="1"/>
  <c r="E126" i="1"/>
  <c r="C126" i="1"/>
  <c r="B126" i="1"/>
  <c r="Q125" i="1"/>
  <c r="P125" i="1"/>
  <c r="O125" i="1"/>
  <c r="N125" i="1"/>
  <c r="K125" i="1"/>
  <c r="J125" i="1"/>
  <c r="I125" i="1"/>
  <c r="G125" i="1"/>
  <c r="F125" i="1"/>
  <c r="E125" i="1"/>
  <c r="C125" i="1"/>
  <c r="B125" i="1"/>
  <c r="Q124" i="1"/>
  <c r="P124" i="1"/>
  <c r="O124" i="1"/>
  <c r="N124" i="1"/>
  <c r="K124" i="1"/>
  <c r="J124" i="1"/>
  <c r="I124" i="1"/>
  <c r="G124" i="1"/>
  <c r="F124" i="1"/>
  <c r="E124" i="1"/>
  <c r="C124" i="1"/>
  <c r="B124" i="1"/>
  <c r="Q123" i="1"/>
  <c r="P123" i="1"/>
  <c r="O123" i="1"/>
  <c r="N123" i="1"/>
  <c r="K123" i="1"/>
  <c r="J123" i="1"/>
  <c r="I123" i="1"/>
  <c r="G123" i="1"/>
  <c r="F123" i="1"/>
  <c r="E123" i="1"/>
  <c r="C123" i="1"/>
  <c r="B123" i="1"/>
  <c r="Q122" i="1"/>
  <c r="P122" i="1"/>
  <c r="O122" i="1"/>
  <c r="N122" i="1"/>
  <c r="K122" i="1"/>
  <c r="J122" i="1"/>
  <c r="I122" i="1"/>
  <c r="G122" i="1"/>
  <c r="F122" i="1"/>
  <c r="E122" i="1"/>
  <c r="C122" i="1"/>
  <c r="B122" i="1"/>
  <c r="Q121" i="1"/>
  <c r="P121" i="1"/>
  <c r="O121" i="1"/>
  <c r="N121" i="1"/>
  <c r="K121" i="1"/>
  <c r="J121" i="1"/>
  <c r="I121" i="1"/>
  <c r="G121" i="1"/>
  <c r="F121" i="1"/>
  <c r="E121" i="1"/>
  <c r="C121" i="1"/>
  <c r="B121" i="1"/>
  <c r="Q120" i="1"/>
  <c r="P120" i="1"/>
  <c r="O120" i="1"/>
  <c r="N120" i="1"/>
  <c r="K120" i="1"/>
  <c r="J120" i="1"/>
  <c r="I120" i="1"/>
  <c r="G120" i="1"/>
  <c r="F120" i="1"/>
  <c r="E120" i="1"/>
  <c r="C120" i="1"/>
  <c r="B120" i="1"/>
  <c r="Q119" i="1"/>
  <c r="P119" i="1"/>
  <c r="O119" i="1"/>
  <c r="N119" i="1"/>
  <c r="K119" i="1"/>
  <c r="J119" i="1"/>
  <c r="I119" i="1"/>
  <c r="G119" i="1"/>
  <c r="F119" i="1"/>
  <c r="E119" i="1"/>
  <c r="C119" i="1"/>
  <c r="B119" i="1"/>
  <c r="Q118" i="1"/>
  <c r="P118" i="1"/>
  <c r="O118" i="1"/>
  <c r="N118" i="1"/>
  <c r="K118" i="1"/>
  <c r="J118" i="1"/>
  <c r="I118" i="1"/>
  <c r="G118" i="1"/>
  <c r="F118" i="1"/>
  <c r="E118" i="1"/>
  <c r="C118" i="1"/>
  <c r="B118" i="1"/>
  <c r="Q117" i="1"/>
  <c r="P117" i="1"/>
  <c r="O117" i="1"/>
  <c r="N117" i="1"/>
  <c r="K117" i="1"/>
  <c r="J117" i="1"/>
  <c r="I117" i="1"/>
  <c r="G117" i="1"/>
  <c r="F117" i="1"/>
  <c r="E117" i="1"/>
  <c r="C117" i="1"/>
  <c r="B117" i="1"/>
  <c r="Q116" i="1"/>
  <c r="P116" i="1"/>
  <c r="O116" i="1"/>
  <c r="N116" i="1"/>
  <c r="K116" i="1"/>
  <c r="J116" i="1"/>
  <c r="I116" i="1"/>
  <c r="G116" i="1"/>
  <c r="F116" i="1"/>
  <c r="E116" i="1"/>
  <c r="C116" i="1"/>
  <c r="B116" i="1"/>
  <c r="Q115" i="1"/>
  <c r="P115" i="1"/>
  <c r="O115" i="1"/>
  <c r="N115" i="1"/>
  <c r="K115" i="1"/>
  <c r="J115" i="1"/>
  <c r="I115" i="1"/>
  <c r="G115" i="1"/>
  <c r="F115" i="1"/>
  <c r="E115" i="1"/>
  <c r="C115" i="1"/>
  <c r="B115" i="1"/>
  <c r="Q114" i="1"/>
  <c r="P114" i="1"/>
  <c r="O114" i="1"/>
  <c r="N114" i="1"/>
  <c r="K114" i="1"/>
  <c r="J114" i="1"/>
  <c r="I114" i="1"/>
  <c r="G114" i="1"/>
  <c r="F114" i="1"/>
  <c r="E114" i="1"/>
  <c r="C114" i="1"/>
  <c r="B114" i="1"/>
  <c r="Q113" i="1"/>
  <c r="P113" i="1"/>
  <c r="O113" i="1"/>
  <c r="N113" i="1"/>
  <c r="K113" i="1"/>
  <c r="J113" i="1"/>
  <c r="I113" i="1"/>
  <c r="G113" i="1"/>
  <c r="F113" i="1"/>
  <c r="E113" i="1"/>
  <c r="C113" i="1"/>
  <c r="B113" i="1"/>
  <c r="Q112" i="1"/>
  <c r="P112" i="1"/>
  <c r="O112" i="1"/>
  <c r="N112" i="1"/>
  <c r="K112" i="1"/>
  <c r="J112" i="1"/>
  <c r="I112" i="1"/>
  <c r="G112" i="1"/>
  <c r="F112" i="1"/>
  <c r="E112" i="1"/>
  <c r="C112" i="1"/>
  <c r="B112" i="1"/>
  <c r="Q111" i="1"/>
  <c r="P111" i="1"/>
  <c r="O111" i="1"/>
  <c r="N111" i="1"/>
  <c r="K111" i="1"/>
  <c r="J111" i="1"/>
  <c r="I111" i="1"/>
  <c r="G111" i="1"/>
  <c r="F111" i="1"/>
  <c r="E111" i="1"/>
  <c r="C111" i="1"/>
  <c r="B111" i="1"/>
  <c r="Q110" i="1"/>
  <c r="P110" i="1"/>
  <c r="O110" i="1"/>
  <c r="N110" i="1"/>
  <c r="K110" i="1"/>
  <c r="J110" i="1"/>
  <c r="I110" i="1"/>
  <c r="G110" i="1"/>
  <c r="F110" i="1"/>
  <c r="E110" i="1"/>
  <c r="C110" i="1"/>
  <c r="B110" i="1"/>
  <c r="Q109" i="1"/>
  <c r="P109" i="1"/>
  <c r="O109" i="1"/>
  <c r="N109" i="1"/>
  <c r="K109" i="1"/>
  <c r="J109" i="1"/>
  <c r="I109" i="1"/>
  <c r="G109" i="1"/>
  <c r="F109" i="1"/>
  <c r="E109" i="1"/>
  <c r="C109" i="1"/>
  <c r="B109" i="1"/>
  <c r="Q108" i="1"/>
  <c r="P108" i="1"/>
  <c r="O108" i="1"/>
  <c r="N108" i="1"/>
  <c r="K108" i="1"/>
  <c r="J108" i="1"/>
  <c r="I108" i="1"/>
  <c r="G108" i="1"/>
  <c r="F108" i="1"/>
  <c r="E108" i="1"/>
  <c r="C108" i="1"/>
  <c r="B108" i="1"/>
  <c r="Q107" i="1"/>
  <c r="P107" i="1"/>
  <c r="O107" i="1"/>
  <c r="N107" i="1"/>
  <c r="K107" i="1"/>
  <c r="J107" i="1"/>
  <c r="I107" i="1"/>
  <c r="G107" i="1"/>
  <c r="F107" i="1"/>
  <c r="E107" i="1"/>
  <c r="C107" i="1"/>
  <c r="B107" i="1"/>
  <c r="Q106" i="1"/>
  <c r="P106" i="1"/>
  <c r="O106" i="1"/>
  <c r="N106" i="1"/>
  <c r="K106" i="1"/>
  <c r="J106" i="1"/>
  <c r="I106" i="1"/>
  <c r="G106" i="1"/>
  <c r="F106" i="1"/>
  <c r="E106" i="1"/>
  <c r="C106" i="1"/>
  <c r="B106" i="1"/>
  <c r="Q105" i="1"/>
  <c r="P105" i="1"/>
  <c r="O105" i="1"/>
  <c r="N105" i="1"/>
  <c r="K105" i="1"/>
  <c r="J105" i="1"/>
  <c r="I105" i="1"/>
  <c r="G105" i="1"/>
  <c r="F105" i="1"/>
  <c r="E105" i="1"/>
  <c r="C105" i="1"/>
  <c r="B105" i="1"/>
  <c r="Q104" i="1"/>
  <c r="P104" i="1"/>
  <c r="O104" i="1"/>
  <c r="N104" i="1"/>
  <c r="K104" i="1"/>
  <c r="J104" i="1"/>
  <c r="I104" i="1"/>
  <c r="G104" i="1"/>
  <c r="F104" i="1"/>
  <c r="E104" i="1"/>
  <c r="C104" i="1"/>
  <c r="B104" i="1"/>
  <c r="Q103" i="1"/>
  <c r="P103" i="1"/>
  <c r="O103" i="1"/>
  <c r="N103" i="1"/>
  <c r="K103" i="1"/>
  <c r="J103" i="1"/>
  <c r="I103" i="1"/>
  <c r="G103" i="1"/>
  <c r="F103" i="1"/>
  <c r="E103" i="1"/>
  <c r="C103" i="1"/>
  <c r="B103" i="1"/>
  <c r="Q102" i="1"/>
  <c r="P102" i="1"/>
  <c r="O102" i="1"/>
  <c r="N102" i="1"/>
  <c r="K102" i="1"/>
  <c r="J102" i="1"/>
  <c r="I102" i="1"/>
  <c r="G102" i="1"/>
  <c r="F102" i="1"/>
  <c r="E102" i="1"/>
  <c r="C102" i="1"/>
  <c r="B102" i="1"/>
  <c r="Q101" i="1"/>
  <c r="P101" i="1"/>
  <c r="O101" i="1"/>
  <c r="N101" i="1"/>
  <c r="K101" i="1"/>
  <c r="J101" i="1"/>
  <c r="I101" i="1"/>
  <c r="G101" i="1"/>
  <c r="F101" i="1"/>
  <c r="E101" i="1"/>
  <c r="C101" i="1"/>
  <c r="B101" i="1"/>
  <c r="Q100" i="1"/>
  <c r="P100" i="1"/>
  <c r="O100" i="1"/>
  <c r="N100" i="1"/>
  <c r="K100" i="1"/>
  <c r="J100" i="1"/>
  <c r="I100" i="1"/>
  <c r="G100" i="1"/>
  <c r="F100" i="1"/>
  <c r="E100" i="1"/>
  <c r="C100" i="1"/>
  <c r="B100" i="1"/>
  <c r="Q99" i="1"/>
  <c r="P99" i="1"/>
  <c r="O99" i="1"/>
  <c r="N99" i="1"/>
  <c r="K99" i="1"/>
  <c r="J99" i="1"/>
  <c r="I99" i="1"/>
  <c r="G99" i="1"/>
  <c r="F99" i="1"/>
  <c r="E99" i="1"/>
  <c r="C99" i="1"/>
  <c r="B99" i="1"/>
  <c r="Q98" i="1"/>
  <c r="P98" i="1"/>
  <c r="O98" i="1"/>
  <c r="N98" i="1"/>
  <c r="K98" i="1"/>
  <c r="J98" i="1"/>
  <c r="I98" i="1"/>
  <c r="G98" i="1"/>
  <c r="F98" i="1"/>
  <c r="E98" i="1"/>
  <c r="C98" i="1"/>
  <c r="B98" i="1"/>
  <c r="Q97" i="1"/>
  <c r="P97" i="1"/>
  <c r="O97" i="1"/>
  <c r="N97" i="1"/>
  <c r="K97" i="1"/>
  <c r="J97" i="1"/>
  <c r="I97" i="1"/>
  <c r="G97" i="1"/>
  <c r="F97" i="1"/>
  <c r="E97" i="1"/>
  <c r="C97" i="1"/>
  <c r="B97" i="1"/>
  <c r="Q96" i="1"/>
  <c r="P96" i="1"/>
  <c r="O96" i="1"/>
  <c r="N96" i="1"/>
  <c r="K96" i="1"/>
  <c r="J96" i="1"/>
  <c r="I96" i="1"/>
  <c r="G96" i="1"/>
  <c r="F96" i="1"/>
  <c r="E96" i="1"/>
  <c r="C96" i="1"/>
  <c r="B96" i="1"/>
  <c r="Q95" i="1"/>
  <c r="P95" i="1"/>
  <c r="O95" i="1"/>
  <c r="N95" i="1"/>
  <c r="K95" i="1"/>
  <c r="J95" i="1"/>
  <c r="I95" i="1"/>
  <c r="G95" i="1"/>
  <c r="F95" i="1"/>
  <c r="E95" i="1"/>
  <c r="C95" i="1"/>
  <c r="B95" i="1"/>
  <c r="Q94" i="1"/>
  <c r="P94" i="1"/>
  <c r="O94" i="1"/>
  <c r="N94" i="1"/>
  <c r="K94" i="1"/>
  <c r="J94" i="1"/>
  <c r="I94" i="1"/>
  <c r="G94" i="1"/>
  <c r="F94" i="1"/>
  <c r="E94" i="1"/>
  <c r="C94" i="1"/>
  <c r="B94" i="1"/>
  <c r="Q93" i="1"/>
  <c r="P93" i="1"/>
  <c r="O93" i="1"/>
  <c r="N93" i="1"/>
  <c r="K93" i="1"/>
  <c r="J93" i="1"/>
  <c r="I93" i="1"/>
  <c r="G93" i="1"/>
  <c r="F93" i="1"/>
  <c r="E93" i="1"/>
  <c r="C93" i="1"/>
  <c r="B93" i="1"/>
  <c r="Q92" i="1"/>
  <c r="P92" i="1"/>
  <c r="O92" i="1"/>
  <c r="N92" i="1"/>
  <c r="K92" i="1"/>
  <c r="J92" i="1"/>
  <c r="I92" i="1"/>
  <c r="G92" i="1"/>
  <c r="F92" i="1"/>
  <c r="E92" i="1"/>
  <c r="C92" i="1"/>
  <c r="B92" i="1"/>
  <c r="Q91" i="1"/>
  <c r="P91" i="1"/>
  <c r="O91" i="1"/>
  <c r="N91" i="1"/>
  <c r="K91" i="1"/>
  <c r="J91" i="1"/>
  <c r="I91" i="1"/>
  <c r="G91" i="1"/>
  <c r="F91" i="1"/>
  <c r="E91" i="1"/>
  <c r="C91" i="1"/>
  <c r="B91" i="1"/>
  <c r="Q90" i="1"/>
  <c r="P90" i="1"/>
  <c r="O90" i="1"/>
  <c r="N90" i="1"/>
  <c r="K90" i="1"/>
  <c r="J90" i="1"/>
  <c r="I90" i="1"/>
  <c r="G90" i="1"/>
  <c r="F90" i="1"/>
  <c r="E90" i="1"/>
  <c r="C90" i="1"/>
  <c r="B90" i="1"/>
  <c r="Q89" i="1"/>
  <c r="P89" i="1"/>
  <c r="O89" i="1"/>
  <c r="N89" i="1"/>
  <c r="K89" i="1"/>
  <c r="J89" i="1"/>
  <c r="I89" i="1"/>
  <c r="G89" i="1"/>
  <c r="F89" i="1"/>
  <c r="E89" i="1"/>
  <c r="C89" i="1"/>
  <c r="B89" i="1"/>
  <c r="Q88" i="1"/>
  <c r="P88" i="1"/>
  <c r="O88" i="1"/>
  <c r="N88" i="1"/>
  <c r="K88" i="1"/>
  <c r="J88" i="1"/>
  <c r="I88" i="1"/>
  <c r="G88" i="1"/>
  <c r="F88" i="1"/>
  <c r="E88" i="1"/>
  <c r="C88" i="1"/>
  <c r="B88" i="1"/>
  <c r="Q87" i="1"/>
  <c r="P87" i="1"/>
  <c r="O87" i="1"/>
  <c r="N87" i="1"/>
  <c r="K87" i="1"/>
  <c r="J87" i="1"/>
  <c r="I87" i="1"/>
  <c r="G87" i="1"/>
  <c r="F87" i="1"/>
  <c r="E87" i="1"/>
  <c r="C87" i="1"/>
  <c r="B87" i="1"/>
  <c r="Q86" i="1"/>
  <c r="P86" i="1"/>
  <c r="O86" i="1"/>
  <c r="N86" i="1"/>
  <c r="K86" i="1"/>
  <c r="J86" i="1"/>
  <c r="I86" i="1"/>
  <c r="G86" i="1"/>
  <c r="F86" i="1"/>
  <c r="E86" i="1"/>
  <c r="C86" i="1"/>
  <c r="B86" i="1"/>
  <c r="Q85" i="1"/>
  <c r="P85" i="1"/>
  <c r="O85" i="1"/>
  <c r="N85" i="1"/>
  <c r="K85" i="1"/>
  <c r="J85" i="1"/>
  <c r="I85" i="1"/>
  <c r="G85" i="1"/>
  <c r="F85" i="1"/>
  <c r="E85" i="1"/>
  <c r="C85" i="1"/>
  <c r="B85" i="1"/>
  <c r="Q84" i="1"/>
  <c r="P84" i="1"/>
  <c r="O84" i="1"/>
  <c r="N84" i="1"/>
  <c r="K84" i="1"/>
  <c r="J84" i="1"/>
  <c r="I84" i="1"/>
  <c r="G84" i="1"/>
  <c r="F84" i="1"/>
  <c r="E84" i="1"/>
  <c r="C84" i="1"/>
  <c r="B84" i="1"/>
  <c r="Q83" i="1"/>
  <c r="P83" i="1"/>
  <c r="O83" i="1"/>
  <c r="N83" i="1"/>
  <c r="K83" i="1"/>
  <c r="J83" i="1"/>
  <c r="I83" i="1"/>
  <c r="G83" i="1"/>
  <c r="F83" i="1"/>
  <c r="E83" i="1"/>
  <c r="C83" i="1"/>
  <c r="B83" i="1"/>
  <c r="Q82" i="1"/>
  <c r="P82" i="1"/>
  <c r="O82" i="1"/>
  <c r="N82" i="1"/>
  <c r="K82" i="1"/>
  <c r="J82" i="1"/>
  <c r="I82" i="1"/>
  <c r="G82" i="1"/>
  <c r="F82" i="1"/>
  <c r="E82" i="1"/>
  <c r="C82" i="1"/>
  <c r="B82" i="1"/>
  <c r="Q81" i="1"/>
  <c r="P81" i="1"/>
  <c r="O81" i="1"/>
  <c r="N81" i="1"/>
  <c r="K81" i="1"/>
  <c r="J81" i="1"/>
  <c r="I81" i="1"/>
  <c r="G81" i="1"/>
  <c r="F81" i="1"/>
  <c r="E81" i="1"/>
  <c r="C81" i="1"/>
  <c r="B81" i="1"/>
  <c r="Q80" i="1"/>
  <c r="P80" i="1"/>
  <c r="O80" i="1"/>
  <c r="N80" i="1"/>
  <c r="K80" i="1"/>
  <c r="J80" i="1"/>
  <c r="I80" i="1"/>
  <c r="G80" i="1"/>
  <c r="F80" i="1"/>
  <c r="E80" i="1"/>
  <c r="C80" i="1"/>
  <c r="B80" i="1"/>
  <c r="Q79" i="1"/>
  <c r="P79" i="1"/>
  <c r="O79" i="1"/>
  <c r="N79" i="1"/>
  <c r="K79" i="1"/>
  <c r="J79" i="1"/>
  <c r="I79" i="1"/>
  <c r="G79" i="1"/>
  <c r="F79" i="1"/>
  <c r="E79" i="1"/>
  <c r="C79" i="1"/>
  <c r="B79" i="1"/>
  <c r="Q78" i="1"/>
  <c r="P78" i="1"/>
  <c r="O78" i="1"/>
  <c r="N78" i="1"/>
  <c r="K78" i="1"/>
  <c r="J78" i="1"/>
  <c r="I78" i="1"/>
  <c r="G78" i="1"/>
  <c r="F78" i="1"/>
  <c r="E78" i="1"/>
  <c r="C78" i="1"/>
  <c r="B78" i="1"/>
  <c r="Q77" i="1"/>
  <c r="P77" i="1"/>
  <c r="O77" i="1"/>
  <c r="N77" i="1"/>
  <c r="K77" i="1"/>
  <c r="J77" i="1"/>
  <c r="I77" i="1"/>
  <c r="G77" i="1"/>
  <c r="F77" i="1"/>
  <c r="E77" i="1"/>
  <c r="C77" i="1"/>
  <c r="B77" i="1"/>
  <c r="Q76" i="1"/>
  <c r="P76" i="1"/>
  <c r="O76" i="1"/>
  <c r="N76" i="1"/>
  <c r="K76" i="1"/>
  <c r="J76" i="1"/>
  <c r="I76" i="1"/>
  <c r="G76" i="1"/>
  <c r="F76" i="1"/>
  <c r="E76" i="1"/>
  <c r="C76" i="1"/>
  <c r="B76" i="1"/>
  <c r="Q75" i="1"/>
  <c r="P75" i="1"/>
  <c r="O75" i="1"/>
  <c r="N75" i="1"/>
  <c r="K75" i="1"/>
  <c r="J75" i="1"/>
  <c r="I75" i="1"/>
  <c r="G75" i="1"/>
  <c r="F75" i="1"/>
  <c r="E75" i="1"/>
  <c r="C75" i="1"/>
  <c r="B75" i="1"/>
  <c r="Q74" i="1"/>
  <c r="P74" i="1"/>
  <c r="O74" i="1"/>
  <c r="N74" i="1"/>
  <c r="K74" i="1"/>
  <c r="J74" i="1"/>
  <c r="I74" i="1"/>
  <c r="G74" i="1"/>
  <c r="F74" i="1"/>
  <c r="E74" i="1"/>
  <c r="C74" i="1"/>
  <c r="B74" i="1"/>
  <c r="Q73" i="1"/>
  <c r="P73" i="1"/>
  <c r="O73" i="1"/>
  <c r="N73" i="1"/>
  <c r="K73" i="1"/>
  <c r="J73" i="1"/>
  <c r="I73" i="1"/>
  <c r="G73" i="1"/>
  <c r="F73" i="1"/>
  <c r="E73" i="1"/>
  <c r="C73" i="1"/>
  <c r="B73" i="1"/>
  <c r="Q72" i="1"/>
  <c r="P72" i="1"/>
  <c r="O72" i="1"/>
  <c r="N72" i="1"/>
  <c r="K72" i="1"/>
  <c r="J72" i="1"/>
  <c r="I72" i="1"/>
  <c r="G72" i="1"/>
  <c r="F72" i="1"/>
  <c r="E72" i="1"/>
  <c r="C72" i="1"/>
  <c r="B72" i="1"/>
  <c r="Q71" i="1"/>
  <c r="P71" i="1"/>
  <c r="O71" i="1"/>
  <c r="N71" i="1"/>
  <c r="K71" i="1"/>
  <c r="J71" i="1"/>
  <c r="I71" i="1"/>
  <c r="G71" i="1"/>
  <c r="F71" i="1"/>
  <c r="E71" i="1"/>
  <c r="C71" i="1"/>
  <c r="B71" i="1"/>
  <c r="Q70" i="1"/>
  <c r="P70" i="1"/>
  <c r="O70" i="1"/>
  <c r="N70" i="1"/>
  <c r="K70" i="1"/>
  <c r="J70" i="1"/>
  <c r="I70" i="1"/>
  <c r="G70" i="1"/>
  <c r="F70" i="1"/>
  <c r="E70" i="1"/>
  <c r="C70" i="1"/>
  <c r="B70" i="1"/>
  <c r="Q69" i="1"/>
  <c r="P69" i="1"/>
  <c r="O69" i="1"/>
  <c r="N69" i="1"/>
  <c r="K69" i="1"/>
  <c r="J69" i="1"/>
  <c r="I69" i="1"/>
  <c r="G69" i="1"/>
  <c r="F69" i="1"/>
  <c r="E69" i="1"/>
  <c r="C69" i="1"/>
  <c r="B69" i="1"/>
  <c r="Q68" i="1"/>
  <c r="P68" i="1"/>
  <c r="O68" i="1"/>
  <c r="N68" i="1"/>
  <c r="K68" i="1"/>
  <c r="J68" i="1"/>
  <c r="I68" i="1"/>
  <c r="G68" i="1"/>
  <c r="F68" i="1"/>
  <c r="E68" i="1"/>
  <c r="C68" i="1"/>
  <c r="B68" i="1"/>
  <c r="Q67" i="1"/>
  <c r="P67" i="1"/>
  <c r="O67" i="1"/>
  <c r="N67" i="1"/>
  <c r="K67" i="1"/>
  <c r="J67" i="1"/>
  <c r="I67" i="1"/>
  <c r="G67" i="1"/>
  <c r="F67" i="1"/>
  <c r="E67" i="1"/>
  <c r="C67" i="1"/>
  <c r="B67" i="1"/>
  <c r="Q66" i="1"/>
  <c r="P66" i="1"/>
  <c r="O66" i="1"/>
  <c r="N66" i="1"/>
  <c r="K66" i="1"/>
  <c r="J66" i="1"/>
  <c r="I66" i="1"/>
  <c r="G66" i="1"/>
  <c r="F66" i="1"/>
  <c r="E66" i="1"/>
  <c r="C66" i="1"/>
  <c r="B66" i="1"/>
  <c r="Q65" i="1"/>
  <c r="P65" i="1"/>
  <c r="O65" i="1"/>
  <c r="N65" i="1"/>
  <c r="K65" i="1"/>
  <c r="J65" i="1"/>
  <c r="I65" i="1"/>
  <c r="G65" i="1"/>
  <c r="F65" i="1"/>
  <c r="E65" i="1"/>
  <c r="C65" i="1"/>
  <c r="B65" i="1"/>
  <c r="Q64" i="1"/>
  <c r="P64" i="1"/>
  <c r="O64" i="1"/>
  <c r="N64" i="1"/>
  <c r="K64" i="1"/>
  <c r="J64" i="1"/>
  <c r="I64" i="1"/>
  <c r="G64" i="1"/>
  <c r="F64" i="1"/>
  <c r="E64" i="1"/>
  <c r="C64" i="1"/>
  <c r="B64" i="1"/>
  <c r="Q63" i="1"/>
  <c r="P63" i="1"/>
  <c r="O63" i="1"/>
  <c r="N63" i="1"/>
  <c r="K63" i="1"/>
  <c r="J63" i="1"/>
  <c r="I63" i="1"/>
  <c r="G63" i="1"/>
  <c r="F63" i="1"/>
  <c r="E63" i="1"/>
  <c r="C63" i="1"/>
  <c r="B63" i="1"/>
  <c r="Q62" i="1"/>
  <c r="P62" i="1"/>
  <c r="O62" i="1"/>
  <c r="N62" i="1"/>
  <c r="K62" i="1"/>
  <c r="J62" i="1"/>
  <c r="I62" i="1"/>
  <c r="G62" i="1"/>
  <c r="F62" i="1"/>
  <c r="E62" i="1"/>
  <c r="C62" i="1"/>
  <c r="B62" i="1"/>
  <c r="Q61" i="1"/>
  <c r="P61" i="1"/>
  <c r="O61" i="1"/>
  <c r="N61" i="1"/>
  <c r="K61" i="1"/>
  <c r="J61" i="1"/>
  <c r="I61" i="1"/>
  <c r="G61" i="1"/>
  <c r="F61" i="1"/>
  <c r="E61" i="1"/>
  <c r="C61" i="1"/>
  <c r="B61" i="1"/>
  <c r="Q60" i="1"/>
  <c r="P60" i="1"/>
  <c r="O60" i="1"/>
  <c r="N60" i="1"/>
  <c r="K60" i="1"/>
  <c r="J60" i="1"/>
  <c r="I60" i="1"/>
  <c r="G60" i="1"/>
  <c r="F60" i="1"/>
  <c r="E60" i="1"/>
  <c r="C60" i="1"/>
  <c r="B60" i="1"/>
  <c r="Q59" i="1"/>
  <c r="P59" i="1"/>
  <c r="O59" i="1"/>
  <c r="N59" i="1"/>
  <c r="K59" i="1"/>
  <c r="J59" i="1"/>
  <c r="I59" i="1"/>
  <c r="G59" i="1"/>
  <c r="F59" i="1"/>
  <c r="E59" i="1"/>
  <c r="C59" i="1"/>
  <c r="B59" i="1"/>
  <c r="Q58" i="1"/>
  <c r="P58" i="1"/>
  <c r="O58" i="1"/>
  <c r="N58" i="1"/>
  <c r="K58" i="1"/>
  <c r="J58" i="1"/>
  <c r="I58" i="1"/>
  <c r="G58" i="1"/>
  <c r="F58" i="1"/>
  <c r="E58" i="1"/>
  <c r="C58" i="1"/>
  <c r="B58" i="1"/>
  <c r="Q57" i="1"/>
  <c r="P57" i="1"/>
  <c r="O57" i="1"/>
  <c r="N57" i="1"/>
  <c r="K57" i="1"/>
  <c r="J57" i="1"/>
  <c r="I57" i="1"/>
  <c r="G57" i="1"/>
  <c r="F57" i="1"/>
  <c r="E57" i="1"/>
  <c r="C57" i="1"/>
  <c r="B57" i="1"/>
  <c r="Q56" i="1"/>
  <c r="P56" i="1"/>
  <c r="O56" i="1"/>
  <c r="N56" i="1"/>
  <c r="K56" i="1"/>
  <c r="J56" i="1"/>
  <c r="I56" i="1"/>
  <c r="G56" i="1"/>
  <c r="F56" i="1"/>
  <c r="E56" i="1"/>
  <c r="C56" i="1"/>
  <c r="B56" i="1"/>
  <c r="Q55" i="1"/>
  <c r="P55" i="1"/>
  <c r="O55" i="1"/>
  <c r="N55" i="1"/>
  <c r="K55" i="1"/>
  <c r="J55" i="1"/>
  <c r="I55" i="1"/>
  <c r="G55" i="1"/>
  <c r="F55" i="1"/>
  <c r="E55" i="1"/>
  <c r="C55" i="1"/>
  <c r="B55" i="1"/>
  <c r="Q54" i="1"/>
  <c r="P54" i="1"/>
  <c r="O54" i="1"/>
  <c r="N54" i="1"/>
  <c r="K54" i="1"/>
  <c r="J54" i="1"/>
  <c r="I54" i="1"/>
  <c r="G54" i="1"/>
  <c r="F54" i="1"/>
  <c r="E54" i="1"/>
  <c r="C54" i="1"/>
  <c r="B54" i="1"/>
  <c r="Q53" i="1"/>
  <c r="P53" i="1"/>
  <c r="O53" i="1"/>
  <c r="N53" i="1"/>
  <c r="K53" i="1"/>
  <c r="J53" i="1"/>
  <c r="I53" i="1"/>
  <c r="G53" i="1"/>
  <c r="F53" i="1"/>
  <c r="E53" i="1"/>
  <c r="C53" i="1"/>
  <c r="B53" i="1"/>
  <c r="Q52" i="1"/>
  <c r="P52" i="1"/>
  <c r="O52" i="1"/>
  <c r="N52" i="1"/>
  <c r="K52" i="1"/>
  <c r="J52" i="1"/>
  <c r="I52" i="1"/>
  <c r="G52" i="1"/>
  <c r="F52" i="1"/>
  <c r="E52" i="1"/>
  <c r="C52" i="1"/>
  <c r="B52" i="1"/>
  <c r="Q51" i="1"/>
  <c r="P51" i="1"/>
  <c r="O51" i="1"/>
  <c r="N51" i="1"/>
  <c r="K51" i="1"/>
  <c r="J51" i="1"/>
  <c r="I51" i="1"/>
  <c r="G51" i="1"/>
  <c r="F51" i="1"/>
  <c r="E51" i="1"/>
  <c r="C51" i="1"/>
  <c r="B51" i="1"/>
  <c r="Q50" i="1"/>
  <c r="P50" i="1"/>
  <c r="O50" i="1"/>
  <c r="N50" i="1"/>
  <c r="K50" i="1"/>
  <c r="J50" i="1"/>
  <c r="I50" i="1"/>
  <c r="G50" i="1"/>
  <c r="F50" i="1"/>
  <c r="E50" i="1"/>
  <c r="C50" i="1"/>
  <c r="B50" i="1"/>
  <c r="Q49" i="1"/>
  <c r="P49" i="1"/>
  <c r="O49" i="1"/>
  <c r="N49" i="1"/>
  <c r="K49" i="1"/>
  <c r="J49" i="1"/>
  <c r="I49" i="1"/>
  <c r="G49" i="1"/>
  <c r="F49" i="1"/>
  <c r="E49" i="1"/>
  <c r="C49" i="1"/>
  <c r="B49" i="1"/>
  <c r="Q48" i="1"/>
  <c r="P48" i="1"/>
  <c r="O48" i="1"/>
  <c r="N48" i="1"/>
  <c r="K48" i="1"/>
  <c r="J48" i="1"/>
  <c r="I48" i="1"/>
  <c r="G48" i="1"/>
  <c r="F48" i="1"/>
  <c r="E48" i="1"/>
  <c r="C48" i="1"/>
  <c r="B48" i="1"/>
  <c r="Q47" i="1"/>
  <c r="P47" i="1"/>
  <c r="O47" i="1"/>
  <c r="N47" i="1"/>
  <c r="K47" i="1"/>
  <c r="J47" i="1"/>
  <c r="I47" i="1"/>
  <c r="G47" i="1"/>
  <c r="F47" i="1"/>
  <c r="E47" i="1"/>
  <c r="C47" i="1"/>
  <c r="B47" i="1"/>
  <c r="Q46" i="1"/>
  <c r="P46" i="1"/>
  <c r="O46" i="1"/>
  <c r="N46" i="1"/>
  <c r="K46" i="1"/>
  <c r="J46" i="1"/>
  <c r="I46" i="1"/>
  <c r="G46" i="1"/>
  <c r="F46" i="1"/>
  <c r="E46" i="1"/>
  <c r="C46" i="1"/>
  <c r="B46" i="1"/>
  <c r="Q45" i="1"/>
  <c r="P45" i="1"/>
  <c r="O45" i="1"/>
  <c r="N45" i="1"/>
  <c r="K45" i="1"/>
  <c r="J45" i="1"/>
  <c r="I45" i="1"/>
  <c r="G45" i="1"/>
  <c r="F45" i="1"/>
  <c r="E45" i="1"/>
  <c r="C45" i="1"/>
  <c r="B45" i="1"/>
  <c r="Q44" i="1"/>
  <c r="P44" i="1"/>
  <c r="O44" i="1"/>
  <c r="N44" i="1"/>
  <c r="K44" i="1"/>
  <c r="J44" i="1"/>
  <c r="I44" i="1"/>
  <c r="G44" i="1"/>
  <c r="F44" i="1"/>
  <c r="E44" i="1"/>
  <c r="C44" i="1"/>
  <c r="B44" i="1"/>
  <c r="Q43" i="1"/>
  <c r="P43" i="1"/>
  <c r="O43" i="1"/>
  <c r="N43" i="1"/>
  <c r="K43" i="1"/>
  <c r="J43" i="1"/>
  <c r="I43" i="1"/>
  <c r="G43" i="1"/>
  <c r="F43" i="1"/>
  <c r="E43" i="1"/>
  <c r="C43" i="1"/>
  <c r="B43" i="1"/>
  <c r="Q42" i="1"/>
  <c r="P42" i="1"/>
  <c r="O42" i="1"/>
  <c r="N42" i="1"/>
  <c r="K42" i="1"/>
  <c r="J42" i="1"/>
  <c r="I42" i="1"/>
  <c r="G42" i="1"/>
  <c r="F42" i="1"/>
  <c r="E42" i="1"/>
  <c r="C42" i="1"/>
  <c r="B42" i="1"/>
  <c r="Q41" i="1"/>
  <c r="P41" i="1"/>
  <c r="O41" i="1"/>
  <c r="N41" i="1"/>
  <c r="K41" i="1"/>
  <c r="J41" i="1"/>
  <c r="I41" i="1"/>
  <c r="G41" i="1"/>
  <c r="F41" i="1"/>
  <c r="E41" i="1"/>
  <c r="C41" i="1"/>
  <c r="B41" i="1"/>
  <c r="Q40" i="1"/>
  <c r="P40" i="1"/>
  <c r="O40" i="1"/>
  <c r="N40" i="1"/>
  <c r="K40" i="1"/>
  <c r="J40" i="1"/>
  <c r="I40" i="1"/>
  <c r="G40" i="1"/>
  <c r="F40" i="1"/>
  <c r="E40" i="1"/>
  <c r="C40" i="1"/>
  <c r="B40" i="1"/>
  <c r="Q39" i="1"/>
  <c r="P39" i="1"/>
  <c r="O39" i="1"/>
  <c r="N39" i="1"/>
  <c r="K39" i="1"/>
  <c r="J39" i="1"/>
  <c r="I39" i="1"/>
  <c r="G39" i="1"/>
  <c r="F39" i="1"/>
  <c r="E39" i="1"/>
  <c r="C39" i="1"/>
  <c r="B39" i="1"/>
  <c r="Q38" i="1"/>
  <c r="P38" i="1"/>
  <c r="O38" i="1"/>
  <c r="N38" i="1"/>
  <c r="K38" i="1"/>
  <c r="J38" i="1"/>
  <c r="I38" i="1"/>
  <c r="G38" i="1"/>
  <c r="F38" i="1"/>
  <c r="E38" i="1"/>
  <c r="C38" i="1"/>
  <c r="B38" i="1"/>
  <c r="Q37" i="1"/>
  <c r="P37" i="1"/>
  <c r="O37" i="1"/>
  <c r="N37" i="1"/>
  <c r="K37" i="1"/>
  <c r="J37" i="1"/>
  <c r="I37" i="1"/>
  <c r="G37" i="1"/>
  <c r="F37" i="1"/>
  <c r="E37" i="1"/>
  <c r="C37" i="1"/>
  <c r="B37" i="1"/>
  <c r="Q36" i="1"/>
  <c r="P36" i="1"/>
  <c r="O36" i="1"/>
  <c r="N36" i="1"/>
  <c r="K36" i="1"/>
  <c r="J36" i="1"/>
  <c r="I36" i="1"/>
  <c r="G36" i="1"/>
  <c r="F36" i="1"/>
  <c r="E36" i="1"/>
  <c r="C36" i="1"/>
  <c r="B36" i="1"/>
  <c r="Q35" i="1"/>
  <c r="P35" i="1"/>
  <c r="O35" i="1"/>
  <c r="N35" i="1"/>
  <c r="K35" i="1"/>
  <c r="J35" i="1"/>
  <c r="I35" i="1"/>
  <c r="G35" i="1"/>
  <c r="F35" i="1"/>
  <c r="E35" i="1"/>
  <c r="C35" i="1"/>
  <c r="B35" i="1"/>
  <c r="Q34" i="1"/>
  <c r="P34" i="1"/>
  <c r="O34" i="1"/>
  <c r="N34" i="1"/>
  <c r="K34" i="1"/>
  <c r="J34" i="1"/>
  <c r="I34" i="1"/>
  <c r="G34" i="1"/>
  <c r="F34" i="1"/>
  <c r="E34" i="1"/>
  <c r="C34" i="1"/>
  <c r="B34" i="1"/>
  <c r="Q33" i="1"/>
  <c r="P33" i="1"/>
  <c r="O33" i="1"/>
  <c r="N33" i="1"/>
  <c r="K33" i="1"/>
  <c r="J33" i="1"/>
  <c r="I33" i="1"/>
  <c r="G33" i="1"/>
  <c r="F33" i="1"/>
  <c r="E33" i="1"/>
  <c r="C33" i="1"/>
  <c r="B33" i="1"/>
  <c r="Q32" i="1"/>
  <c r="P32" i="1"/>
  <c r="O32" i="1"/>
  <c r="N32" i="1"/>
  <c r="K32" i="1"/>
  <c r="J32" i="1"/>
  <c r="I32" i="1"/>
  <c r="G32" i="1"/>
  <c r="F32" i="1"/>
  <c r="E32" i="1"/>
  <c r="C32" i="1"/>
  <c r="B32" i="1"/>
  <c r="Q31" i="1"/>
  <c r="P31" i="1"/>
  <c r="O31" i="1"/>
  <c r="N31" i="1"/>
  <c r="K31" i="1"/>
  <c r="J31" i="1"/>
  <c r="I31" i="1"/>
  <c r="G31" i="1"/>
  <c r="F31" i="1"/>
  <c r="E31" i="1"/>
  <c r="C31" i="1"/>
  <c r="B31" i="1"/>
  <c r="Q30" i="1"/>
  <c r="P30" i="1"/>
  <c r="O30" i="1"/>
  <c r="N30" i="1"/>
  <c r="K30" i="1"/>
  <c r="J30" i="1"/>
  <c r="I30" i="1"/>
  <c r="G30" i="1"/>
  <c r="F30" i="1"/>
  <c r="E30" i="1"/>
  <c r="C30" i="1"/>
  <c r="B30" i="1"/>
  <c r="Q29" i="1"/>
  <c r="P29" i="1"/>
  <c r="O29" i="1"/>
  <c r="N29" i="1"/>
  <c r="K29" i="1"/>
  <c r="J29" i="1"/>
  <c r="I29" i="1"/>
  <c r="G29" i="1"/>
  <c r="F29" i="1"/>
  <c r="E29" i="1"/>
  <c r="C29" i="1"/>
  <c r="B29" i="1"/>
  <c r="Q28" i="1"/>
  <c r="P28" i="1"/>
  <c r="O28" i="1"/>
  <c r="N28" i="1"/>
  <c r="K28" i="1"/>
  <c r="J28" i="1"/>
  <c r="I28" i="1"/>
  <c r="G28" i="1"/>
  <c r="F28" i="1"/>
  <c r="E28" i="1"/>
  <c r="C28" i="1"/>
  <c r="B28" i="1"/>
  <c r="Q27" i="1"/>
  <c r="P27" i="1"/>
  <c r="O27" i="1"/>
  <c r="N27" i="1"/>
  <c r="K27" i="1"/>
  <c r="J27" i="1"/>
  <c r="I27" i="1"/>
  <c r="G27" i="1"/>
  <c r="F27" i="1"/>
  <c r="E27" i="1"/>
  <c r="C27" i="1"/>
  <c r="B27" i="1"/>
  <c r="Q26" i="1"/>
  <c r="P26" i="1"/>
  <c r="O26" i="1"/>
  <c r="N26" i="1"/>
  <c r="K26" i="1"/>
  <c r="J26" i="1"/>
  <c r="I26" i="1"/>
  <c r="G26" i="1"/>
  <c r="F26" i="1"/>
  <c r="E26" i="1"/>
  <c r="C26" i="1"/>
  <c r="B26" i="1"/>
  <c r="Q25" i="1"/>
  <c r="P25" i="1"/>
  <c r="O25" i="1"/>
  <c r="N25" i="1"/>
  <c r="K25" i="1"/>
  <c r="J25" i="1"/>
  <c r="I25" i="1"/>
  <c r="G25" i="1"/>
  <c r="F25" i="1"/>
  <c r="E25" i="1"/>
  <c r="C25" i="1"/>
  <c r="B25" i="1"/>
  <c r="Q24" i="1"/>
  <c r="P24" i="1"/>
  <c r="O24" i="1"/>
  <c r="N24" i="1"/>
  <c r="K24" i="1"/>
  <c r="J24" i="1"/>
  <c r="I24" i="1"/>
  <c r="G24" i="1"/>
  <c r="F24" i="1"/>
  <c r="E24" i="1"/>
  <c r="C24" i="1"/>
  <c r="B24" i="1"/>
  <c r="Q23" i="1"/>
  <c r="P23" i="1"/>
  <c r="O23" i="1"/>
  <c r="N23" i="1"/>
  <c r="K23" i="1"/>
  <c r="J23" i="1"/>
  <c r="I23" i="1"/>
  <c r="G23" i="1"/>
  <c r="F23" i="1"/>
  <c r="E23" i="1"/>
  <c r="C23" i="1"/>
  <c r="B23" i="1"/>
  <c r="Q22" i="1"/>
  <c r="P22" i="1"/>
  <c r="O22" i="1"/>
  <c r="N22" i="1"/>
  <c r="K22" i="1"/>
  <c r="J22" i="1"/>
  <c r="I22" i="1"/>
  <c r="G22" i="1"/>
  <c r="F22" i="1"/>
  <c r="E22" i="1"/>
  <c r="C22" i="1"/>
  <c r="B22" i="1"/>
  <c r="Q21" i="1"/>
  <c r="P21" i="1"/>
  <c r="O21" i="1"/>
  <c r="N21" i="1"/>
  <c r="K21" i="1"/>
  <c r="J21" i="1"/>
  <c r="I21" i="1"/>
  <c r="G21" i="1"/>
  <c r="F21" i="1"/>
  <c r="E21" i="1"/>
  <c r="C21" i="1"/>
  <c r="B21" i="1"/>
  <c r="Q20" i="1"/>
  <c r="P20" i="1"/>
  <c r="O20" i="1"/>
  <c r="N20" i="1"/>
  <c r="K20" i="1"/>
  <c r="J20" i="1"/>
  <c r="I20" i="1"/>
  <c r="G20" i="1"/>
  <c r="F20" i="1"/>
  <c r="E20" i="1"/>
  <c r="C20" i="1"/>
  <c r="B20" i="1"/>
  <c r="Q19" i="1"/>
  <c r="P19" i="1"/>
  <c r="O19" i="1"/>
  <c r="N19" i="1"/>
  <c r="K19" i="1"/>
  <c r="J19" i="1"/>
  <c r="I19" i="1"/>
  <c r="G19" i="1"/>
  <c r="F19" i="1"/>
  <c r="E19" i="1"/>
  <c r="C19" i="1"/>
  <c r="B19" i="1"/>
  <c r="Q18" i="1"/>
  <c r="P18" i="1"/>
  <c r="O18" i="1"/>
  <c r="N18" i="1"/>
  <c r="K18" i="1"/>
  <c r="J18" i="1"/>
  <c r="I18" i="1"/>
  <c r="G18" i="1"/>
  <c r="F18" i="1"/>
  <c r="E18" i="1"/>
  <c r="C18" i="1"/>
  <c r="B18" i="1"/>
  <c r="Q17" i="1"/>
  <c r="P17" i="1"/>
  <c r="O17" i="1"/>
  <c r="N17" i="1"/>
  <c r="K17" i="1"/>
  <c r="J17" i="1"/>
  <c r="I17" i="1"/>
  <c r="G17" i="1"/>
  <c r="F17" i="1"/>
  <c r="E17" i="1"/>
  <c r="C17" i="1"/>
  <c r="B17" i="1"/>
  <c r="Q16" i="1"/>
  <c r="P16" i="1"/>
  <c r="O16" i="1"/>
  <c r="N16" i="1"/>
  <c r="K16" i="1"/>
  <c r="J16" i="1"/>
  <c r="I16" i="1"/>
  <c r="G16" i="1"/>
  <c r="F16" i="1"/>
  <c r="E16" i="1"/>
  <c r="C16" i="1"/>
  <c r="B16" i="1"/>
  <c r="Q15" i="1"/>
  <c r="P15" i="1"/>
  <c r="O15" i="1"/>
  <c r="N15" i="1"/>
  <c r="K15" i="1"/>
  <c r="J15" i="1"/>
  <c r="I15" i="1"/>
  <c r="G15" i="1"/>
  <c r="F15" i="1"/>
  <c r="E15" i="1"/>
  <c r="C15" i="1"/>
  <c r="B15" i="1"/>
  <c r="Q14" i="1"/>
  <c r="P14" i="1"/>
  <c r="O14" i="1"/>
  <c r="N14" i="1"/>
  <c r="K14" i="1"/>
  <c r="J14" i="1"/>
  <c r="I14" i="1"/>
  <c r="G14" i="1"/>
  <c r="F14" i="1"/>
  <c r="E14" i="1"/>
  <c r="C14" i="1"/>
  <c r="B14" i="1"/>
  <c r="Q13" i="1"/>
  <c r="P13" i="1"/>
  <c r="O13" i="1"/>
  <c r="N13" i="1"/>
  <c r="K13" i="1"/>
  <c r="J13" i="1"/>
  <c r="I13" i="1"/>
  <c r="G13" i="1"/>
  <c r="F13" i="1"/>
  <c r="E13" i="1"/>
  <c r="C13" i="1"/>
  <c r="B13" i="1"/>
  <c r="Q12" i="1"/>
  <c r="P12" i="1"/>
  <c r="O12" i="1"/>
  <c r="N12" i="1"/>
  <c r="K12" i="1"/>
  <c r="J12" i="1"/>
  <c r="I12" i="1"/>
  <c r="G12" i="1"/>
  <c r="F12" i="1"/>
  <c r="E12" i="1"/>
  <c r="C12" i="1"/>
  <c r="B12" i="1"/>
  <c r="Q11" i="1"/>
  <c r="P11" i="1"/>
  <c r="O11" i="1"/>
  <c r="N11" i="1"/>
  <c r="K11" i="1"/>
  <c r="J11" i="1"/>
  <c r="I11" i="1"/>
  <c r="G11" i="1"/>
  <c r="F11" i="1"/>
  <c r="E11" i="1"/>
  <c r="C11" i="1"/>
  <c r="B11" i="1"/>
  <c r="Q10" i="1"/>
  <c r="P10" i="1"/>
  <c r="O10" i="1"/>
  <c r="N10" i="1"/>
  <c r="K10" i="1"/>
  <c r="J10" i="1"/>
  <c r="I10" i="1"/>
  <c r="G10" i="1"/>
  <c r="F10" i="1"/>
  <c r="E10" i="1"/>
  <c r="C10" i="1"/>
  <c r="B10" i="1"/>
  <c r="Q9" i="1"/>
  <c r="P9" i="1"/>
  <c r="O9" i="1"/>
  <c r="N9" i="1"/>
  <c r="K9" i="1"/>
  <c r="J9" i="1"/>
  <c r="I9" i="1"/>
  <c r="G9" i="1"/>
  <c r="F9" i="1"/>
  <c r="E9" i="1"/>
  <c r="C9" i="1"/>
  <c r="B9" i="1"/>
  <c r="Q8" i="1"/>
  <c r="P8" i="1"/>
  <c r="O8" i="1"/>
  <c r="N8" i="1"/>
  <c r="K8" i="1"/>
  <c r="J8" i="1"/>
  <c r="I8" i="1"/>
  <c r="G8" i="1"/>
  <c r="F8" i="1"/>
  <c r="E8" i="1"/>
  <c r="C8" i="1"/>
  <c r="B8" i="1"/>
  <c r="Q7" i="1"/>
  <c r="P7" i="1"/>
  <c r="O7" i="1"/>
  <c r="N7" i="1"/>
  <c r="K7" i="1"/>
  <c r="J7" i="1"/>
  <c r="I7" i="1"/>
  <c r="G7" i="1"/>
  <c r="F7" i="1"/>
  <c r="E7" i="1"/>
  <c r="C7" i="1"/>
  <c r="B7" i="1"/>
  <c r="Q6" i="1"/>
  <c r="P6" i="1"/>
  <c r="O6" i="1"/>
  <c r="N6" i="1"/>
  <c r="K6" i="1"/>
  <c r="J6" i="1"/>
  <c r="I6" i="1"/>
  <c r="G6" i="1"/>
  <c r="F6" i="1"/>
  <c r="E6" i="1"/>
  <c r="C6" i="1"/>
  <c r="B6" i="1"/>
  <c r="Q5" i="1"/>
  <c r="P5" i="1"/>
  <c r="O5" i="1"/>
  <c r="N5" i="1"/>
  <c r="K5" i="1"/>
  <c r="J5" i="1"/>
  <c r="I5" i="1"/>
  <c r="G5" i="1"/>
  <c r="F5" i="1"/>
  <c r="E5" i="1"/>
  <c r="C5" i="1"/>
  <c r="B5" i="1"/>
  <c r="Q4" i="1"/>
  <c r="P4" i="1"/>
  <c r="O4" i="1"/>
  <c r="N4" i="1"/>
  <c r="K4" i="1"/>
  <c r="J4" i="1"/>
  <c r="I4" i="1"/>
  <c r="G4" i="1"/>
  <c r="F4" i="1"/>
  <c r="E4" i="1"/>
  <c r="C4" i="1"/>
  <c r="B4" i="1"/>
  <c r="Q3" i="1"/>
  <c r="P3" i="1"/>
  <c r="O3" i="1"/>
  <c r="N3" i="1"/>
  <c r="K3" i="1"/>
  <c r="J3" i="1"/>
  <c r="I3" i="1"/>
  <c r="G3" i="1"/>
  <c r="F3" i="1"/>
  <c r="E3" i="1"/>
  <c r="C3" i="1"/>
  <c r="B3" i="1"/>
  <c r="Q2" i="1"/>
  <c r="P2" i="1"/>
  <c r="O2" i="1"/>
  <c r="N2" i="1"/>
  <c r="K2" i="1"/>
  <c r="J2" i="1"/>
  <c r="I2" i="1"/>
  <c r="G2" i="1"/>
  <c r="F2" i="1"/>
  <c r="E2" i="1"/>
  <c r="C2" i="1"/>
  <c r="B2" i="1"/>
</calcChain>
</file>

<file path=xl/sharedStrings.xml><?xml version="1.0" encoding="utf-8"?>
<sst xmlns="http://schemas.openxmlformats.org/spreadsheetml/2006/main" count="1550" uniqueCount="754">
  <si>
    <t>No DE PROCESO</t>
  </si>
  <si>
    <t>No CONTRATO</t>
  </si>
  <si>
    <t>(1) Nombres y apellidos completos.</t>
  </si>
  <si>
    <r>
      <rPr>
        <sz val="11"/>
        <color rgb="FFFFFFFF"/>
        <rFont val="Calibri, sans-serif"/>
      </rPr>
      <t xml:space="preserve">(2) </t>
    </r>
    <r>
      <rPr>
        <b/>
        <sz val="11"/>
        <color rgb="FFFF9900"/>
        <rFont val="Calibri, sans-serif"/>
      </rPr>
      <t>País</t>
    </r>
    <r>
      <rPr>
        <sz val="11"/>
        <color rgb="FFFFFFFF"/>
        <rFont val="Calibri, sans-serif"/>
      </rPr>
      <t>, Departamento y Ciudad de nacimiento.</t>
    </r>
  </si>
  <si>
    <r>
      <rPr>
        <sz val="11"/>
        <color rgb="FFFFFFFF"/>
        <rFont val="Calibri, sans-serif"/>
      </rPr>
      <t>(2) País,</t>
    </r>
    <r>
      <rPr>
        <b/>
        <sz val="11"/>
        <color rgb="FFFF9900"/>
        <rFont val="Calibri, sans-serif"/>
      </rPr>
      <t xml:space="preserve"> Departamento</t>
    </r>
    <r>
      <rPr>
        <sz val="11"/>
        <color rgb="FFFFFFFF"/>
        <rFont val="Calibri, sans-serif"/>
      </rPr>
      <t xml:space="preserve"> y Ciudad de nacimiento.</t>
    </r>
  </si>
  <si>
    <r>
      <rPr>
        <sz val="11"/>
        <color rgb="FFFFFFFF"/>
        <rFont val="Calibri, sans-serif"/>
      </rPr>
      <t xml:space="preserve">(2) País, Departamento y </t>
    </r>
    <r>
      <rPr>
        <b/>
        <sz val="11"/>
        <color rgb="FFFF9900"/>
        <rFont val="Calibri, sans-serif"/>
      </rPr>
      <t>Ciudad de nacimiento.</t>
    </r>
  </si>
  <si>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</si>
  <si>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</si>
  <si>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</si>
  <si>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</si>
  <si>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</si>
  <si>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</si>
  <si>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</si>
  <si>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</si>
  <si>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</si>
  <si>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</si>
  <si>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</si>
  <si>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CD-NC-001-2025</t>
  </si>
  <si>
    <t>COLOMBIA</t>
  </si>
  <si>
    <t>123 MESES 24 DÍAS</t>
  </si>
  <si>
    <t>N-A</t>
  </si>
  <si>
    <t>CD-NC-002-2025</t>
  </si>
  <si>
    <t>58 MESES 08 DÍAS</t>
  </si>
  <si>
    <t>CD-NC-003-2025</t>
  </si>
  <si>
    <t>90  MESES 23 DÍAS</t>
  </si>
  <si>
    <t>CD-NC-004-2025</t>
  </si>
  <si>
    <t>52  MESES 29 DÍAS</t>
  </si>
  <si>
    <t>CD-NC-005-2025</t>
  </si>
  <si>
    <t>346 MESES 07 DÍAS</t>
  </si>
  <si>
    <t>CD-NC-006-2025</t>
  </si>
  <si>
    <t>114 MESES 19 DÍAS</t>
  </si>
  <si>
    <t>CD-NC-007-2025</t>
  </si>
  <si>
    <t>96 MESES</t>
  </si>
  <si>
    <t>CD-NC-008-2025</t>
  </si>
  <si>
    <t>123 MESES 13 DÍAS</t>
  </si>
  <si>
    <t>CD-NC-009-2025</t>
  </si>
  <si>
    <t>105 MESES 08 DÍAS</t>
  </si>
  <si>
    <t>CD-NC-010-2025</t>
  </si>
  <si>
    <t>CD-NC-011-2025</t>
  </si>
  <si>
    <t>27 MESES 7 DÍAS</t>
  </si>
  <si>
    <t>CD-NC-013-2025</t>
  </si>
  <si>
    <t>58 MESES</t>
  </si>
  <si>
    <t>CD-NC-015-2025</t>
  </si>
  <si>
    <t>39 MESES 28 DÍAS</t>
  </si>
  <si>
    <t>CD-NC-014-2025</t>
  </si>
  <si>
    <t>43 MESES 23 DÍAS</t>
  </si>
  <si>
    <t>CD-NC-012-2025</t>
  </si>
  <si>
    <t>72 MESES 19 DÍAS</t>
  </si>
  <si>
    <t>CD-NC-016-2025</t>
  </si>
  <si>
    <t>60 MESES 6 DÍAS</t>
  </si>
  <si>
    <t>CD-NC-017-2025</t>
  </si>
  <si>
    <t>125 MESES 27 DÍAS</t>
  </si>
  <si>
    <t>CD-NC-018-2025</t>
  </si>
  <si>
    <t>128 MESES 11 DÍAS</t>
  </si>
  <si>
    <t>CD-NC-019-2025</t>
  </si>
  <si>
    <t>54 MESES 04 DÍAS</t>
  </si>
  <si>
    <t>CD-NC-020-2025</t>
  </si>
  <si>
    <t>46 MESES 27 DÍAS</t>
  </si>
  <si>
    <t>CD-NC-021-2025</t>
  </si>
  <si>
    <t>122 MESES 9 DÍAS</t>
  </si>
  <si>
    <t>CD-NC-022-2025</t>
  </si>
  <si>
    <t>48 MESES 15 DÍAS</t>
  </si>
  <si>
    <t>CD-NC-023-2025</t>
  </si>
  <si>
    <t>36 MESES 7 DÍAS</t>
  </si>
  <si>
    <t>CD-NC-024-2025</t>
  </si>
  <si>
    <t>59 MESES 8 DÍAS</t>
  </si>
  <si>
    <t>CD-NC-025-2025</t>
  </si>
  <si>
    <t>59 MESES</t>
  </si>
  <si>
    <t>CD-NC-026-2025</t>
  </si>
  <si>
    <t>7 MESES 25 DÍAS</t>
  </si>
  <si>
    <t>CD-NC-027-2025</t>
  </si>
  <si>
    <t>20 MESES 29 DÍAS</t>
  </si>
  <si>
    <t>CD-NC-028-2025</t>
  </si>
  <si>
    <t>61 MESES 23 DÍAS</t>
  </si>
  <si>
    <t>CD-NC-029-2025</t>
  </si>
  <si>
    <t>45 MESES 14 DÍAS</t>
  </si>
  <si>
    <t>CD-NC-030-2025</t>
  </si>
  <si>
    <t>158 MESES 11 DÍAS</t>
  </si>
  <si>
    <t>CD-NC-033-2025</t>
  </si>
  <si>
    <t>30 MESES 16 DÍAS</t>
  </si>
  <si>
    <t>CD-NC-032-2025</t>
  </si>
  <si>
    <t>72 MESES 23 DÍAS</t>
  </si>
  <si>
    <t>CD-NC-031-2025</t>
  </si>
  <si>
    <t>47 MESES 15 DÍAS</t>
  </si>
  <si>
    <t>CD-NC-034-2025</t>
  </si>
  <si>
    <t>65 MESES 20 DÍAS</t>
  </si>
  <si>
    <t>CD-NC-035-2025</t>
  </si>
  <si>
    <t>61 MESES 16 DÍAS</t>
  </si>
  <si>
    <t>CD-NC-036-2025</t>
  </si>
  <si>
    <t>96 MESES 20 DÍAS</t>
  </si>
  <si>
    <t>CD-NC-037-2025</t>
  </si>
  <si>
    <t>109 MESES 28 DÍAS</t>
  </si>
  <si>
    <t>CD-NC-038-2025</t>
  </si>
  <si>
    <t>60 MESES 17 DÍAS</t>
  </si>
  <si>
    <t>CD-NC-039-2025</t>
  </si>
  <si>
    <t>75 MESES 21 DÍAS</t>
  </si>
  <si>
    <t>CD-NC-040-2025</t>
  </si>
  <si>
    <t>0 MESES</t>
  </si>
  <si>
    <t>CD-NC-041-2025</t>
  </si>
  <si>
    <t>128 MESES 18 DÌAS</t>
  </si>
  <si>
    <t>CD-NC-042-2025</t>
  </si>
  <si>
    <t>48 MESES 24 DÍAS</t>
  </si>
  <si>
    <t>CD-NC-043-2025</t>
  </si>
  <si>
    <t>57 MESES 04 DÍAS</t>
  </si>
  <si>
    <t>CD-NC-044-2025</t>
  </si>
  <si>
    <t>11 MESES 12 DÍAS</t>
  </si>
  <si>
    <t>CD-NC-045-2025</t>
  </si>
  <si>
    <t>78 MESES 18 DÍAS</t>
  </si>
  <si>
    <t>CD-NC-046-2025</t>
  </si>
  <si>
    <t>126 MESES 11 DÍAS</t>
  </si>
  <si>
    <t>CD-NC-047-2025</t>
  </si>
  <si>
    <t>50 MESES 12 DÍAS</t>
  </si>
  <si>
    <t>CD-NC-048-2025</t>
  </si>
  <si>
    <t>127 MESES 12 DÍAS</t>
  </si>
  <si>
    <t>CD-NC-049-2025</t>
  </si>
  <si>
    <t>49 MESES 14 DÍAS</t>
  </si>
  <si>
    <t>CD-NC-050-2025</t>
  </si>
  <si>
    <t>91 MESES 29 DÍAS</t>
  </si>
  <si>
    <t>CD-NC-051-2025</t>
  </si>
  <si>
    <t>65 MESES 15 DÍAS</t>
  </si>
  <si>
    <t>CD-NC-052-2025</t>
  </si>
  <si>
    <t>119 MESES 23 DÍAS</t>
  </si>
  <si>
    <t>CD-NC-053-2025</t>
  </si>
  <si>
    <t>133 MESES 07 DÍAS</t>
  </si>
  <si>
    <t>CD-NC-054-2025</t>
  </si>
  <si>
    <t>42 MESES 20 DÍAS</t>
  </si>
  <si>
    <t>CD-NC-055-2025</t>
  </si>
  <si>
    <t>62 MESES 09 DÍAS</t>
  </si>
  <si>
    <t>CD-NC-056-2025</t>
  </si>
  <si>
    <t>61 MSES 17 DÍAS</t>
  </si>
  <si>
    <t>CD-NC-058-2025</t>
  </si>
  <si>
    <t>21 MESES 22 DÍAS</t>
  </si>
  <si>
    <t>CD-NC-057-2025</t>
  </si>
  <si>
    <t>37 MESES</t>
  </si>
  <si>
    <t>CD-NC-059-2025</t>
  </si>
  <si>
    <t>45 MESES 16 DÍAS</t>
  </si>
  <si>
    <t>CD-NC-060-2025</t>
  </si>
  <si>
    <t>75 MESES 27 DÍAS</t>
  </si>
  <si>
    <t>CD-NC-061-2025</t>
  </si>
  <si>
    <t>74 MESES 12 DÍAS</t>
  </si>
  <si>
    <t>CD-NC-062-2025</t>
  </si>
  <si>
    <t>80 MESES 09 DÍAS</t>
  </si>
  <si>
    <t>CD-NC-063-2025</t>
  </si>
  <si>
    <t>78 MESES 25 DÍAS</t>
  </si>
  <si>
    <t>CD-NC-064-2025</t>
  </si>
  <si>
    <t>68 MESES 01 DÍA</t>
  </si>
  <si>
    <t>CD-NC-065-2025</t>
  </si>
  <si>
    <t>112 MESES 18 DÍAS</t>
  </si>
  <si>
    <t>CD-NC-066-2025</t>
  </si>
  <si>
    <t>85 MESES 04 DÍAS</t>
  </si>
  <si>
    <t>CD-NC-067-2025</t>
  </si>
  <si>
    <t>76 MESES 21 DÍAS</t>
  </si>
  <si>
    <t>CD-NC-068-2025</t>
  </si>
  <si>
    <t>CD-NC-069-2025</t>
  </si>
  <si>
    <t>109 MESES 08 DÍAS</t>
  </si>
  <si>
    <t>CD-NC-070-2025</t>
  </si>
  <si>
    <t>65 MESES 09 DÍAS</t>
  </si>
  <si>
    <t>CD-NC-071-2025</t>
  </si>
  <si>
    <t>10 MESES 02 DÍAS</t>
  </si>
  <si>
    <t>CD-NC-072-2025</t>
  </si>
  <si>
    <t>CD-NC-073-2025</t>
  </si>
  <si>
    <t>55 MESES 18 DÍAS</t>
  </si>
  <si>
    <t>CD-NC-074-2025</t>
  </si>
  <si>
    <t>51 MESES 29 DÍAS</t>
  </si>
  <si>
    <t>CD-NC-075-2025</t>
  </si>
  <si>
    <t>55 MESES 25 DÍAS</t>
  </si>
  <si>
    <t>CD-NC-076-2025</t>
  </si>
  <si>
    <t>119 MESES 14 DÍAS</t>
  </si>
  <si>
    <t>CD-NC-077-2025</t>
  </si>
  <si>
    <t>69 MESES 22 DÍAS</t>
  </si>
  <si>
    <t>CD-NC-078-2025</t>
  </si>
  <si>
    <t>21 MESES 15 DÍAS</t>
  </si>
  <si>
    <t>CD-NC-079-2025</t>
  </si>
  <si>
    <t>CD-NC-080-2025</t>
  </si>
  <si>
    <t>54 MESES 02 DÍAS</t>
  </si>
  <si>
    <t>CD-NC-081-2025</t>
  </si>
  <si>
    <t>122 MESES 13 DÍAS</t>
  </si>
  <si>
    <t>CD-NC-082-2025</t>
  </si>
  <si>
    <t>67 MESES 27 DÍAS</t>
  </si>
  <si>
    <t>CD-NC-083-2025</t>
  </si>
  <si>
    <t>56 MESES 16 DÍAS</t>
  </si>
  <si>
    <t>CD-NC-084-2025</t>
  </si>
  <si>
    <t>98 MESES 02 DÍAS</t>
  </si>
  <si>
    <t>CD-NC-085-2025</t>
  </si>
  <si>
    <t>136 MESES 26 DÍAS</t>
  </si>
  <si>
    <t>CD-NC-086-2025</t>
  </si>
  <si>
    <t>49 MESES 12 DÍAS</t>
  </si>
  <si>
    <t>CD-NC-090-2025</t>
  </si>
  <si>
    <t>54 MESES 27 DÍAS</t>
  </si>
  <si>
    <t>CD-NC-088-2025</t>
  </si>
  <si>
    <t>50 MESES 23 DÍAS</t>
  </si>
  <si>
    <t>CD-NC-087-2025</t>
  </si>
  <si>
    <t>98 MESES 19 DÍAS</t>
  </si>
  <si>
    <t>CD-NC-089-2025</t>
  </si>
  <si>
    <t>72 MESES 17 DÍAS</t>
  </si>
  <si>
    <t>CD-NC-091-2025</t>
  </si>
  <si>
    <t>54 MESES 06 DÍAS</t>
  </si>
  <si>
    <t>CD-NC-092-2025</t>
  </si>
  <si>
    <t>49 MESES 16 DÍAS</t>
  </si>
  <si>
    <t>CD-NC-093-2025</t>
  </si>
  <si>
    <t>138 MESES 10 DÍAS</t>
  </si>
  <si>
    <t>CD-NC-094-2025</t>
  </si>
  <si>
    <t>32 MESES 14 DÍAS</t>
  </si>
  <si>
    <t>CD-NC-095-2025</t>
  </si>
  <si>
    <t>58 MESES 17 DÍAS</t>
  </si>
  <si>
    <t>CD-NC-096-2025</t>
  </si>
  <si>
    <t>53 MESES 16 DÍAS</t>
  </si>
  <si>
    <t>CD-NC-097-2025</t>
  </si>
  <si>
    <t>89 MESES 16 ´DÍAS</t>
  </si>
  <si>
    <t>CD-NC-098-2025</t>
  </si>
  <si>
    <t>59 MESES 15 DÍAS</t>
  </si>
  <si>
    <t>CD-NC-099-2025</t>
  </si>
  <si>
    <t>21 MESES 28 DÍAS</t>
  </si>
  <si>
    <t>CD-NC-100-2025</t>
  </si>
  <si>
    <t>77 MESES 23 DÍAS</t>
  </si>
  <si>
    <t>CD-NC-101-2025</t>
  </si>
  <si>
    <t>120 MESES 05 DÍAS</t>
  </si>
  <si>
    <t>CD-NC-102-2025</t>
  </si>
  <si>
    <t>103 MESES 21 DÍAS</t>
  </si>
  <si>
    <t>CD-NC-103-2025</t>
  </si>
  <si>
    <t>CD-NC-104-2025</t>
  </si>
  <si>
    <t>55 MESES 26 DÍAS</t>
  </si>
  <si>
    <t>CD-NC-106-2025</t>
  </si>
  <si>
    <t>10 MESES 16 DÍAS</t>
  </si>
  <si>
    <t>CD-NC-111-2025</t>
  </si>
  <si>
    <t>10 MESES 09 DÍAS</t>
  </si>
  <si>
    <t>CD-NC-110-2025</t>
  </si>
  <si>
    <t>42 MESES 05 DÍAS</t>
  </si>
  <si>
    <t>CD-NC-108-2025</t>
  </si>
  <si>
    <t>65 MESES 04 DÍAS</t>
  </si>
  <si>
    <t>CD-NC-109-2025</t>
  </si>
  <si>
    <t>25 MESES 16 DÍAS</t>
  </si>
  <si>
    <t>CD-NC-112-2025</t>
  </si>
  <si>
    <t>84 MESES 15 DÍAS</t>
  </si>
  <si>
    <t>CD-NC-113-2025</t>
  </si>
  <si>
    <t>62 MESES 22 DÍAS</t>
  </si>
  <si>
    <t>CD-NC-114-2025</t>
  </si>
  <si>
    <t>42 MESES</t>
  </si>
  <si>
    <t>CD-NC-115-2025</t>
  </si>
  <si>
    <t>128 MESES 13 DÍAS</t>
  </si>
  <si>
    <t>CD-NC-117-2025</t>
  </si>
  <si>
    <t>CD-NC-116-2025</t>
  </si>
  <si>
    <t>CD-NC-118-2025</t>
  </si>
  <si>
    <t>52 MESES 21 DÍAS</t>
  </si>
  <si>
    <t>CD-NC-120-2025</t>
  </si>
  <si>
    <t>67 MESES 15 DÍAS</t>
  </si>
  <si>
    <t>CD-NC-121-2025</t>
  </si>
  <si>
    <t>19 MESES 22 DÍAS</t>
  </si>
  <si>
    <t>CD-NC-105-2025</t>
  </si>
  <si>
    <t>121 MESES 15 DÍAS</t>
  </si>
  <si>
    <t>CD-NC-124-2025</t>
  </si>
  <si>
    <t>N/A</t>
  </si>
  <si>
    <t>CD-NC-119-2025</t>
  </si>
  <si>
    <t>44 MESES 16 DÍAS</t>
  </si>
  <si>
    <t>CD-NC-125-2025</t>
  </si>
  <si>
    <t>52 MESES 10 DÍAS</t>
  </si>
  <si>
    <t>CD-NC-122-2025</t>
  </si>
  <si>
    <t>103 MESES 23 DÍAS</t>
  </si>
  <si>
    <t>CD-NC-127-2025</t>
  </si>
  <si>
    <t>10 MESES 08 DÍAS</t>
  </si>
  <si>
    <t>CD-NC-129-2025</t>
  </si>
  <si>
    <t>47 MESES 17 DÍAS</t>
  </si>
  <si>
    <t>CD-NC-126-2025</t>
  </si>
  <si>
    <t>48 MESES 14 DÍAS</t>
  </si>
  <si>
    <t>CD-NC-134-2025</t>
  </si>
  <si>
    <t>53 MESES 23 DÍAS</t>
  </si>
  <si>
    <t>CD-NC-128-2025</t>
  </si>
  <si>
    <t>48 MESES 07 DÍAS</t>
  </si>
  <si>
    <t>CD-NC-123-2025</t>
  </si>
  <si>
    <t>298 MESES 22 DÍAS</t>
  </si>
  <si>
    <t>CD-NC-132-2025</t>
  </si>
  <si>
    <t>2 MESES</t>
  </si>
  <si>
    <t>CD-NC-132C-2025</t>
  </si>
  <si>
    <t>CD-NC-136-2025</t>
  </si>
  <si>
    <t>177 MESES 09 DÍAS</t>
  </si>
  <si>
    <t>CD-NC-130-2025</t>
  </si>
  <si>
    <t>160 MESES 27 DÍAS</t>
  </si>
  <si>
    <t>CD-NC-131-2025</t>
  </si>
  <si>
    <t>97 MESES 20 DÍAS</t>
  </si>
  <si>
    <t>CD-NC-107-2025</t>
  </si>
  <si>
    <t>110 MESES 29 DÍAS</t>
  </si>
  <si>
    <t>CD-NC-137-2025</t>
  </si>
  <si>
    <t>79 MESE 05 DÍAS</t>
  </si>
  <si>
    <t>CD-NC-135-2025</t>
  </si>
  <si>
    <t>61 MESES 06 DÍAS</t>
  </si>
  <si>
    <t>CD-NC-139-2025</t>
  </si>
  <si>
    <t>65 MESES 27 DÍAS</t>
  </si>
  <si>
    <t>CD-NC-133-2025</t>
  </si>
  <si>
    <t>CD-NC-138-2025</t>
  </si>
  <si>
    <t>55 MESES 11 DÍAS</t>
  </si>
  <si>
    <t>CD-NC-140-2025</t>
  </si>
  <si>
    <t>150 MESES 20 DÍAS</t>
  </si>
  <si>
    <t>CD-NC-142-2025</t>
  </si>
  <si>
    <t>103 MESES 14 DÍAS</t>
  </si>
  <si>
    <t>CD-NC-143-2025</t>
  </si>
  <si>
    <t>82 MESES 16 DÍAS</t>
  </si>
  <si>
    <t>CD-NC-146-2025</t>
  </si>
  <si>
    <t>54 MESES 2 DÍAS</t>
  </si>
  <si>
    <t>CD-NC-144-2025</t>
  </si>
  <si>
    <t>66 MESES 15 DÍAS</t>
  </si>
  <si>
    <t>CD-NC-145-2025</t>
  </si>
  <si>
    <t>77 MESES 26 DÍAS</t>
  </si>
  <si>
    <t>CD-NC-149-2025</t>
  </si>
  <si>
    <t>40 MESES 12 DÍAS</t>
  </si>
  <si>
    <t>CD-NC-148-2025</t>
  </si>
  <si>
    <t>31 MESES 18 DÍAS</t>
  </si>
  <si>
    <t>CD-NC-150-2025</t>
  </si>
  <si>
    <t>50 MESES 17 DÍAS</t>
  </si>
  <si>
    <t>CD-NC-151-2025</t>
  </si>
  <si>
    <t>CD-NC-141-2025</t>
  </si>
  <si>
    <t>39 MESES 1 DÍA</t>
  </si>
  <si>
    <t>CD-NC-154-2025</t>
  </si>
  <si>
    <t>168 MESES 25 DÍAS</t>
  </si>
  <si>
    <t>CD-NC-152-2025</t>
  </si>
  <si>
    <t>64 MESES 28 DÍAS</t>
  </si>
  <si>
    <t>CD-NC-153-2025</t>
  </si>
  <si>
    <t>126 MESES 9 DÍAS</t>
  </si>
  <si>
    <t>CD-NC-159-2025</t>
  </si>
  <si>
    <t>77 MESES 12 DÍAS</t>
  </si>
  <si>
    <t>CD-NC-156-2025</t>
  </si>
  <si>
    <t>57 MESES 25 DÍAS</t>
  </si>
  <si>
    <t>51 MESES 19  DÍAS</t>
  </si>
  <si>
    <t>CD-NC-161-2025</t>
  </si>
  <si>
    <t>87 MESES</t>
  </si>
  <si>
    <t>CD-NC-155-2025</t>
  </si>
  <si>
    <t>16 MESES 03 DÍAS</t>
  </si>
  <si>
    <t>CD-NC-162-2025</t>
  </si>
  <si>
    <t>76 MESES 2 DÍAS</t>
  </si>
  <si>
    <t>CD-NC-158-2025</t>
  </si>
  <si>
    <t>53 MESES 18 DÍAS</t>
  </si>
  <si>
    <t>CD-NC-163-2025</t>
  </si>
  <si>
    <t>49 MESES 21 DÍAS</t>
  </si>
  <si>
    <t>CD-NC-160-2025</t>
  </si>
  <si>
    <t>64 MESES 02 DÍAS</t>
  </si>
  <si>
    <t>CD-NC-165-2025</t>
  </si>
  <si>
    <t>112 MESES 14 DPIAS</t>
  </si>
  <si>
    <t>CD-NC-172-2025</t>
  </si>
  <si>
    <t>89 MESES 12 DÍAS</t>
  </si>
  <si>
    <t>CD-NC-175-2025</t>
  </si>
  <si>
    <t>50 MESES 14 DÍAS</t>
  </si>
  <si>
    <t>CD-NC-173-2025</t>
  </si>
  <si>
    <t>20 MESES 7 DÍAS</t>
  </si>
  <si>
    <t>CD-NC-164-2025</t>
  </si>
  <si>
    <t>65 MESES</t>
  </si>
  <si>
    <t>CD-NC-176-2025</t>
  </si>
  <si>
    <t>10 MESES 05 DÍAS</t>
  </si>
  <si>
    <t>CD-NC-174-2025</t>
  </si>
  <si>
    <t>21 MESES 04 DÍAS</t>
  </si>
  <si>
    <t>CD-NC-179-2025</t>
  </si>
  <si>
    <t>15 MESES 18 DÍAS</t>
  </si>
  <si>
    <t>CD-NC-180-2025</t>
  </si>
  <si>
    <t>27 MESES</t>
  </si>
  <si>
    <t>CD-NC-169-2025</t>
  </si>
  <si>
    <t>71 MESES 27 DÍAS</t>
  </si>
  <si>
    <t>CD-NC-171-2025</t>
  </si>
  <si>
    <t>168 MESES 10 DÍAS</t>
  </si>
  <si>
    <t>CD-NC-177-2025</t>
  </si>
  <si>
    <t>51 MESES 2 DÍAS</t>
  </si>
  <si>
    <t>CD-NC-170-2025</t>
  </si>
  <si>
    <t>99 MESES 4 DÍAS</t>
  </si>
  <si>
    <t>CD-NC-183-2025</t>
  </si>
  <si>
    <t>CD-NC-184-2025</t>
  </si>
  <si>
    <t>62 MESES 8 DÍAS</t>
  </si>
  <si>
    <t>CD-NC-178-2025</t>
  </si>
  <si>
    <t>49 MESES 22 DÍAS</t>
  </si>
  <si>
    <t>CD-NC-185-2025</t>
  </si>
  <si>
    <t>9 MESES 20 DÍAS</t>
  </si>
  <si>
    <t>CD-NC-186-2025</t>
  </si>
  <si>
    <t>65 MESES 5 DÍAS</t>
  </si>
  <si>
    <t>CD-NC-168-2025</t>
  </si>
  <si>
    <t>CD-NC-167-2025</t>
  </si>
  <si>
    <t>91 MESES 17 DÍAS</t>
  </si>
  <si>
    <t>CD-NC-187-2025</t>
  </si>
  <si>
    <t>49 MESES 25 DÍAS</t>
  </si>
  <si>
    <t>CD-NC-182-2025</t>
  </si>
  <si>
    <t>125 MESES 19 DÍAS</t>
  </si>
  <si>
    <t>CD-NC-181-2025</t>
  </si>
  <si>
    <t>10 MESES 11 DÍAS</t>
  </si>
  <si>
    <t>CD-NC-192-2025</t>
  </si>
  <si>
    <t>18 MESES 27 DÍAS</t>
  </si>
  <si>
    <t>CD-NC-195-2025</t>
  </si>
  <si>
    <t>20 MESES 26 DÍAS</t>
  </si>
  <si>
    <t>CD-NC-191-2025</t>
  </si>
  <si>
    <t>84 MESES 12 DÍAS</t>
  </si>
  <si>
    <t>CD-NC-189-2025</t>
  </si>
  <si>
    <t>6 MESES</t>
  </si>
  <si>
    <t>CD-NC-190-2025</t>
  </si>
  <si>
    <t>87 MESES 27 DÍAS</t>
  </si>
  <si>
    <t>CD-NC-188-2025</t>
  </si>
  <si>
    <t>127 MESES</t>
  </si>
  <si>
    <t>CD-NC-197-2025</t>
  </si>
  <si>
    <t>6 MESES 24 DÍAS</t>
  </si>
  <si>
    <t>CD-NC-194-2025</t>
  </si>
  <si>
    <t>124 MESES 23 DÍAS</t>
  </si>
  <si>
    <t>CD-NC-196-2025</t>
  </si>
  <si>
    <t>CD-NC-200-2025</t>
  </si>
  <si>
    <t>61 MESES 20 DÍAS</t>
  </si>
  <si>
    <t>CD-NC-199-2025</t>
  </si>
  <si>
    <t>CD-NC-198-2025</t>
  </si>
  <si>
    <t>CD-NC-201-2025</t>
  </si>
  <si>
    <t>52 MESES 08 DÍAS</t>
  </si>
  <si>
    <t>CD-NC-202-2025</t>
  </si>
  <si>
    <t>59  MESES 16 DÍAS</t>
  </si>
  <si>
    <t>CD-NC-193-2025</t>
  </si>
  <si>
    <t>50 MESE 08 DÍAS</t>
  </si>
  <si>
    <t>CD-NC-203-2025</t>
  </si>
  <si>
    <t>49 MESES 07 DÍAS</t>
  </si>
  <si>
    <t>CD-NC-205-2025</t>
  </si>
  <si>
    <t>29 MESES 16 DÍAS</t>
  </si>
  <si>
    <t>CD-NC-208-2025</t>
  </si>
  <si>
    <t>52 MESES 23 DÍAS</t>
  </si>
  <si>
    <t>CD-NC-204-2025</t>
  </si>
  <si>
    <t>99 MESES 14 DÍAS</t>
  </si>
  <si>
    <t>CD-NC-209-2025</t>
  </si>
  <si>
    <t>39 MESES 16 DÍAS</t>
  </si>
  <si>
    <t>CD-NC-207-2025</t>
  </si>
  <si>
    <t>51 MESES 03 DÍAS</t>
  </si>
  <si>
    <t>CD-NC-206-2025</t>
  </si>
  <si>
    <t>CD-NC-211-2025</t>
  </si>
  <si>
    <t>51 MESES 20 DÍAS</t>
  </si>
  <si>
    <t>CD-NC-210-2025</t>
  </si>
  <si>
    <t>98 MESES 09 DÍAS</t>
  </si>
  <si>
    <t>CD-NC-213-2025</t>
  </si>
  <si>
    <t>90 MESES 16 DÍAS</t>
  </si>
  <si>
    <t>CD-NC-214-2025</t>
  </si>
  <si>
    <t>20 MESES 11 DÍAS</t>
  </si>
  <si>
    <t>CD-NC-217-2025</t>
  </si>
  <si>
    <t>19 MESES 29 DÍAS</t>
  </si>
  <si>
    <t>CD-NC-212-2025</t>
  </si>
  <si>
    <t>83 MESES 20 DÍAS</t>
  </si>
  <si>
    <t>CD-NC-220-2025</t>
  </si>
  <si>
    <t>103 MESES 03 DÍAS</t>
  </si>
  <si>
    <t>CD-NC-219-2025</t>
  </si>
  <si>
    <t>87 MESES 21 DÍAS</t>
  </si>
  <si>
    <t>CD-NC-218-2025</t>
  </si>
  <si>
    <t>CD-NC-157-2025</t>
  </si>
  <si>
    <t>CD-NC-216-2025</t>
  </si>
  <si>
    <t>36 MESES 22 DÍAS</t>
  </si>
  <si>
    <t>CD-NC-215-2025</t>
  </si>
  <si>
    <t>50 MESES 20 DIAS</t>
  </si>
  <si>
    <t>CD-NC-224-2025</t>
  </si>
  <si>
    <t>54 MESES 12 DÍAS</t>
  </si>
  <si>
    <t>CD-NC-226-2025</t>
  </si>
  <si>
    <t>119 MESES 04 DÍAS</t>
  </si>
  <si>
    <t>CD-NC-222-2025</t>
  </si>
  <si>
    <t>69 MESES 20 DÍAS</t>
  </si>
  <si>
    <t>CD-NC-227-2025</t>
  </si>
  <si>
    <t>41 MESES 11 DÍAS</t>
  </si>
  <si>
    <t>CD-NC-231-2025</t>
  </si>
  <si>
    <t>69 MESES 17 DÍAS</t>
  </si>
  <si>
    <t>CD-NC-225-2025</t>
  </si>
  <si>
    <t>53 MESES 09 DÍAS</t>
  </si>
  <si>
    <t>CD-NC-232-2025</t>
  </si>
  <si>
    <t>75 MESES 29 DÍAS</t>
  </si>
  <si>
    <t>CD-NC-229-2025</t>
  </si>
  <si>
    <t>63 MESES 17 DÍAS</t>
  </si>
  <si>
    <t>CD-NC-230-2025</t>
  </si>
  <si>
    <t>26 MESES 07 DÍAS</t>
  </si>
  <si>
    <t>CD-NC-223-2025</t>
  </si>
  <si>
    <t>30 MESES 11 DÍAS</t>
  </si>
  <si>
    <t>CD-NC-228-2025</t>
  </si>
  <si>
    <t>91 MESES 08 DÍAS</t>
  </si>
  <si>
    <t>CD-NC-233-2025</t>
  </si>
  <si>
    <t>55 MESES 04 DÍAS</t>
  </si>
  <si>
    <t>CD-NC-234-2025</t>
  </si>
  <si>
    <t>38 MESES 08 DÍAS</t>
  </si>
  <si>
    <t>CD-NC-237-2025</t>
  </si>
  <si>
    <t>40 MESES 02 DÍAS</t>
  </si>
  <si>
    <t>CD-NC-236-2025</t>
  </si>
  <si>
    <t>114 MESES 10 DÍAS</t>
  </si>
  <si>
    <t>CD-NC-221-2025</t>
  </si>
  <si>
    <t>64 MESES 12 DÍAS</t>
  </si>
  <si>
    <t>CD-NC-239-2025</t>
  </si>
  <si>
    <t>34 MESES 13 DÍAS</t>
  </si>
  <si>
    <t>CD-NC-235-2025</t>
  </si>
  <si>
    <t>50 MESES 02 DÍAS</t>
  </si>
  <si>
    <t>CD-NC-238-2025</t>
  </si>
  <si>
    <t>78 MESES 12 DÍAS</t>
  </si>
  <si>
    <t>CD-NC-240-2025</t>
  </si>
  <si>
    <t>106 MESES 06 DÍAS</t>
  </si>
  <si>
    <t>CD-NC-241-2025</t>
  </si>
  <si>
    <t>130 MESES 01 DÍAS</t>
  </si>
  <si>
    <t>CD-NC-242-2025</t>
  </si>
  <si>
    <t>70 MESES 21 DÍAS</t>
  </si>
  <si>
    <t>CD-NC-243-2025</t>
  </si>
  <si>
    <t>CD-NC-244-2025</t>
  </si>
  <si>
    <t>84 MESES 04 DÍAS</t>
  </si>
  <si>
    <t>CD-NC-245-2025</t>
  </si>
  <si>
    <t>138 MESES 06 DÍAS</t>
  </si>
  <si>
    <t>CD-NC-246-2025</t>
  </si>
  <si>
    <t>43 MESES 18 DÍAS</t>
  </si>
  <si>
    <t>CD-NC-247-2025</t>
  </si>
  <si>
    <t>54 MESES 03 DÍAS</t>
  </si>
  <si>
    <t>CD-NC-248-2025</t>
  </si>
  <si>
    <t>CD-NC-249-2025</t>
  </si>
  <si>
    <t>35 MESES 26 DÍAS</t>
  </si>
  <si>
    <t>CD-NC-250-2025</t>
  </si>
  <si>
    <t>119 MESES 07 DÍAS</t>
  </si>
  <si>
    <t>CD-NC-251-2025</t>
  </si>
  <si>
    <t>53 MESES 24 DÍAS</t>
  </si>
  <si>
    <t>CD-NC-253-2025</t>
  </si>
  <si>
    <t>136 MESES 23 DÍAS</t>
  </si>
  <si>
    <t>CD-NC-254-2025</t>
  </si>
  <si>
    <t>139 MESES 20 DÍAS</t>
  </si>
  <si>
    <t>CD-NC-252-2025</t>
  </si>
  <si>
    <t>CD-NC-255-2025</t>
  </si>
  <si>
    <t>50 MESES 28 DÍAS</t>
  </si>
  <si>
    <t>CD-NC-256-2025</t>
  </si>
  <si>
    <t>30 MESES 06 DÍAS</t>
  </si>
  <si>
    <t>CD-NC-258-2025</t>
  </si>
  <si>
    <t>124 MESES 26 DÍAS</t>
  </si>
  <si>
    <t>CD-NC-257-2025</t>
  </si>
  <si>
    <t>97 MESES 02 DÍAS</t>
  </si>
  <si>
    <t>CD-NC-259-2025</t>
  </si>
  <si>
    <t>109 MESES 12 DÍAS</t>
  </si>
  <si>
    <t>CD-NC-260-2025</t>
  </si>
  <si>
    <t>59 MESES 05 DÍAS</t>
  </si>
  <si>
    <t>CD-NC-261-2025</t>
  </si>
  <si>
    <t>11 MESES</t>
  </si>
  <si>
    <t>CD-NC-263-2025</t>
  </si>
  <si>
    <t>89 MESES 24 DÍAS</t>
  </si>
  <si>
    <t>CD-NC-264-2025</t>
  </si>
  <si>
    <t>48 MESES 05 DÍAS</t>
  </si>
  <si>
    <t>CD-NC-267-2025</t>
  </si>
  <si>
    <t>55 MESES 07 DÍAS</t>
  </si>
  <si>
    <t>CD-NC-265-2025</t>
  </si>
  <si>
    <t>108 MESES 22 DÍAS</t>
  </si>
  <si>
    <t>CD-NC-268-2025</t>
  </si>
  <si>
    <t>CD-NC-262-2025</t>
  </si>
  <si>
    <t>89 MESES 06 DÍAS</t>
  </si>
  <si>
    <t>CD-NC-269-2025</t>
  </si>
  <si>
    <t>68 MESES 14 DÍAS</t>
  </si>
  <si>
    <t>CD-NC-270-2025</t>
  </si>
  <si>
    <t>52 MESES 02 DÍAS</t>
  </si>
  <si>
    <t>CD-NC-271-2025</t>
  </si>
  <si>
    <t>84 MESES 25 DÍAS</t>
  </si>
  <si>
    <t>CD-NC-272-2025</t>
  </si>
  <si>
    <t>141 MESES 22 DÍAS</t>
  </si>
  <si>
    <t>CD-NC-273-2025</t>
  </si>
  <si>
    <t>71 MESES 21 DÍAS</t>
  </si>
  <si>
    <t>CD-NC-275-2025</t>
  </si>
  <si>
    <t>CD-NC-274-2025</t>
  </si>
  <si>
    <t>128 MESES 12 DÍAS</t>
  </si>
  <si>
    <t>CD-NC-276-2025</t>
  </si>
  <si>
    <t>43 MESES 06 DÍAS</t>
  </si>
  <si>
    <t>CD-NC-279-2025</t>
  </si>
  <si>
    <t>241 MESES 04 DÍAS</t>
  </si>
  <si>
    <t>CD-NC-277-2025</t>
  </si>
  <si>
    <t>77 MESES 10 DÍAS</t>
  </si>
  <si>
    <t>CD-NC-278-2025</t>
  </si>
  <si>
    <t>73 MESES 16 DÍAS</t>
  </si>
  <si>
    <t>CD-NC-280-2025</t>
  </si>
  <si>
    <t>151 MESES</t>
  </si>
  <si>
    <t>CD-NC-281-2025</t>
  </si>
  <si>
    <t>159 MESES 22 DÍAS</t>
  </si>
  <si>
    <t>CD-NC-282-2025</t>
  </si>
  <si>
    <t>CD-NC-283-2025</t>
  </si>
  <si>
    <t>309 MESES</t>
  </si>
  <si>
    <t>CD-NC-284-2025</t>
  </si>
  <si>
    <t>88 MESES 27 DÍAS</t>
  </si>
  <si>
    <t>CD-NC-288-2025</t>
  </si>
  <si>
    <t>113 MESES 07 DÍAS</t>
  </si>
  <si>
    <t>CD-NC-285-2025</t>
  </si>
  <si>
    <t>64 MESES 05 DÍAS</t>
  </si>
  <si>
    <t>CONTADOR PUBLICO</t>
  </si>
  <si>
    <t>66 MESES 05 DÍAS</t>
  </si>
  <si>
    <t>CD-NC-287-2025</t>
  </si>
  <si>
    <t>120 MESES 19 DÍAS</t>
  </si>
  <si>
    <t>51 MESES 09  DÍAS</t>
  </si>
  <si>
    <t>CD-NC-289-2025</t>
  </si>
  <si>
    <t>55 MESES 09 DIAS</t>
  </si>
  <si>
    <t>CD-NC-290-2025</t>
  </si>
  <si>
    <t>62 MESES 15 DÍAS</t>
  </si>
  <si>
    <t>CD-NC-291-2025</t>
  </si>
  <si>
    <t>82 MESES 08 DÍAS</t>
  </si>
  <si>
    <t>CD-NC-293-2025</t>
  </si>
  <si>
    <t>50 MESES 05 DÍAS</t>
  </si>
  <si>
    <t>CD-NC-292-2025</t>
  </si>
  <si>
    <t>15 MESES 17 DÍAS</t>
  </si>
  <si>
    <t>CD-NC-294-2025</t>
  </si>
  <si>
    <t>53 MESES 08 DÍAS</t>
  </si>
  <si>
    <t>CD-NC-295-2025</t>
  </si>
  <si>
    <t>122 MESES 20 DÍAS</t>
  </si>
  <si>
    <t>CD-NC-296-2025</t>
  </si>
  <si>
    <t>59 MESES 03 DÍAS</t>
  </si>
  <si>
    <t>CD-NC-298-2025</t>
  </si>
  <si>
    <t>08 MESES</t>
  </si>
  <si>
    <t>CD-NC-299-2025</t>
  </si>
  <si>
    <t>CD-NC-297-2025</t>
  </si>
  <si>
    <t>91 MESES 02 DÍAS</t>
  </si>
  <si>
    <t>CD-NC-301-2025</t>
  </si>
  <si>
    <t>56 MESES 17 DÍAS</t>
  </si>
  <si>
    <t>CD-NC-300-2025</t>
  </si>
  <si>
    <t>13 MESES 13 DÍAS</t>
  </si>
  <si>
    <t>CD-NC-303-2025</t>
  </si>
  <si>
    <t>101 MESES 24 DÍAS</t>
  </si>
  <si>
    <t>CD-NC-302-2025</t>
  </si>
  <si>
    <t>49 MESES 13 DÍAS</t>
  </si>
  <si>
    <t>CD-NC-304-2025</t>
  </si>
  <si>
    <t>94 MESES 11 DÍAS</t>
  </si>
  <si>
    <t>CD-NC-305-2025</t>
  </si>
  <si>
    <t>108 MESES 14 DÍAS</t>
  </si>
  <si>
    <t>CD-NC-307-2025</t>
  </si>
  <si>
    <t>107 MESES 08 DÍAS</t>
  </si>
  <si>
    <t>CD-NC-309-2025</t>
  </si>
  <si>
    <t>124 MESES 27 DÍAS</t>
  </si>
  <si>
    <t>CD-NC-308-2025</t>
  </si>
  <si>
    <t>57 MESES 15 DÍAS</t>
  </si>
  <si>
    <t>CD-NC-310-2025</t>
  </si>
  <si>
    <t>66 MESES 08 DÍAS</t>
  </si>
  <si>
    <t>CD-NC-311-2025</t>
  </si>
  <si>
    <t>33 MESES 27 DÍAS</t>
  </si>
  <si>
    <t>CD-NC-312-2025</t>
  </si>
  <si>
    <t>100 MESES 15 DÍAS</t>
  </si>
  <si>
    <t>CD-NC-313-2025</t>
  </si>
  <si>
    <t>61 MESES 04 DÍAS</t>
  </si>
  <si>
    <t>CD-NC-314-2025</t>
  </si>
  <si>
    <t>3 MESES 25 DÍAS</t>
  </si>
  <si>
    <t>CD-NC-315-2025</t>
  </si>
  <si>
    <t>CD-NC-316-2025</t>
  </si>
  <si>
    <t>RELACIONES INTERNACIONALES</t>
  </si>
  <si>
    <t>97 MESES 18 DÍAS</t>
  </si>
  <si>
    <t>CD-NC-317-2025</t>
  </si>
  <si>
    <t>TECNICO EN CONTABILIZACION DE OPERACIONES COMERCIALES Y FINANCIERA</t>
  </si>
  <si>
    <t>18 MESES 18 DÍAS</t>
  </si>
  <si>
    <t>CD-NC-318-2025</t>
  </si>
  <si>
    <t>COMUNICADOR SOCIAL Y PERIODISTA</t>
  </si>
  <si>
    <t>62 MESES 20 DÍAS</t>
  </si>
  <si>
    <t>CD-NC-319-2025</t>
  </si>
  <si>
    <t>FISOTERAPEUTA</t>
  </si>
  <si>
    <t>121 MESES 12 DÍAS</t>
  </si>
  <si>
    <t>CD-NC-320-2025</t>
  </si>
  <si>
    <t>CIENCIA DE LA INFORMACION Y LA DOCUMENTACION BIBLIOTECOLOGIA Y ARCHIVISTICA</t>
  </si>
  <si>
    <t>06 MESES</t>
  </si>
  <si>
    <t>CD-NC-321-2025</t>
  </si>
  <si>
    <t>ADMINISTRADORA TURISTICA Y HOTELERA</t>
  </si>
  <si>
    <t>49 MESES 01 DÍA</t>
  </si>
  <si>
    <t>CD-NC-322-2025</t>
  </si>
  <si>
    <t>INGENIERA AMBIENTAL</t>
  </si>
  <si>
    <t>CD-NC-323-2025</t>
  </si>
  <si>
    <t>DISEÑADORA VISUAL</t>
  </si>
  <si>
    <t>146 MESES 10 DÍAS</t>
  </si>
  <si>
    <t>CD-NC-325-2025</t>
  </si>
  <si>
    <t>PUBLICISTA</t>
  </si>
  <si>
    <t>CD-NC-326-2025</t>
  </si>
  <si>
    <t>BACHILLER ACADEMICO</t>
  </si>
  <si>
    <t>52 MESES 22 DÍAS</t>
  </si>
  <si>
    <t>CD-NC-327-2025</t>
  </si>
  <si>
    <t>ECOLOGA</t>
  </si>
  <si>
    <t>104 MESES 07 DÍAS</t>
  </si>
  <si>
    <t>CD-NC-328-2025</t>
  </si>
  <si>
    <t>ADMINISTRADORA TURISTICA</t>
  </si>
  <si>
    <t>122 MESES 21 DÍAS</t>
  </si>
  <si>
    <t>CD-NC-329-2025</t>
  </si>
  <si>
    <t>PSICOLOGA</t>
  </si>
  <si>
    <t>51 MESES 02 DÍAS</t>
  </si>
  <si>
    <t>CD-NC-331-2025</t>
  </si>
  <si>
    <t>COMUNICADORA SOCIAL Y PERIODISTA</t>
  </si>
  <si>
    <t>101 MESES 03 DÍAS</t>
  </si>
  <si>
    <t>CD-NC-332-2025</t>
  </si>
  <si>
    <t>ARGENTINA</t>
  </si>
  <si>
    <t>-</t>
  </si>
  <si>
    <t>ECONOMISTA</t>
  </si>
  <si>
    <t>122 MESES 25 DÍAS</t>
  </si>
  <si>
    <t>CD-NC-333-2025</t>
  </si>
  <si>
    <t>BIOLOGA</t>
  </si>
  <si>
    <t>72 MESES 01 DÍA</t>
  </si>
  <si>
    <t>CD-NC-334-2025</t>
  </si>
  <si>
    <t>HISTORIADORA</t>
  </si>
  <si>
    <t>42 MESES 15 DÍAS</t>
  </si>
  <si>
    <t>CD-NC-335-2025</t>
  </si>
  <si>
    <t>INGENIERO AMBIENTAL</t>
  </si>
  <si>
    <t>59 MESES 25 DÍAS</t>
  </si>
  <si>
    <t>CD-NC-336-2025</t>
  </si>
  <si>
    <t>CD-NC-337-2025</t>
  </si>
  <si>
    <t>ESTUDIANTE UNIVERSITARIO</t>
  </si>
  <si>
    <t>CD-NC-338-2025</t>
  </si>
  <si>
    <t>CD-NC-340-2025</t>
  </si>
  <si>
    <t>ARQUITECTO</t>
  </si>
  <si>
    <t>CD-NC-341-2025</t>
  </si>
  <si>
    <t>MÉDICO VETERINARIO ZOOTECNISTA</t>
  </si>
  <si>
    <t>79 MESES 09 DÍAS</t>
  </si>
  <si>
    <t>CD-NC-342-2025</t>
  </si>
  <si>
    <t>INGENIERO INDUSTRIAL</t>
  </si>
  <si>
    <t>65 MESES 10 DÍAS</t>
  </si>
  <si>
    <t>CD-NC-343-2025</t>
  </si>
  <si>
    <t>BIOLOGO</t>
  </si>
  <si>
    <t>CD-NC-344-2025</t>
  </si>
  <si>
    <t>PROFESIONAL EN NEGOCIOS INTERNACIONALES</t>
  </si>
  <si>
    <t>83 MESES</t>
  </si>
  <si>
    <t>CD-NC-345-2025</t>
  </si>
  <si>
    <t>CD-NC-346-2025</t>
  </si>
  <si>
    <t>COMUNICADOR SOCIAL</t>
  </si>
  <si>
    <t>69 MESES 24 DÍAS</t>
  </si>
  <si>
    <t>CD-NC-347-2025</t>
  </si>
  <si>
    <t>129 MESES 02 DÍAS</t>
  </si>
  <si>
    <t>CD-NC-348-2025</t>
  </si>
  <si>
    <t>ABOGADA</t>
  </si>
  <si>
    <t>60 MESES 26 DÍAS</t>
  </si>
  <si>
    <t>CD-NC-349-2025</t>
  </si>
  <si>
    <t>INGENIERA AMBIENTAL Y SANITARIA</t>
  </si>
  <si>
    <t>117 MESES 21 DÍAS</t>
  </si>
  <si>
    <t>CD-NC-350-2025</t>
  </si>
  <si>
    <t>ABOGADO</t>
  </si>
  <si>
    <t>07 MESES 03 DÍAS</t>
  </si>
  <si>
    <t>CD-NC-352-2025</t>
  </si>
  <si>
    <t>INGENIERO AMBIENTAL Y SANITARIO</t>
  </si>
  <si>
    <t>CD-NC-351-2025</t>
  </si>
  <si>
    <t>CD-NC-353-2025</t>
  </si>
  <si>
    <t>ADMINISTRADORA AMBIENTAL</t>
  </si>
  <si>
    <t>213 MESES 28 DÍAS</t>
  </si>
  <si>
    <t>CD-NC-354-2025</t>
  </si>
  <si>
    <t>ADMINSTRADOR DE EMPRESAS</t>
  </si>
  <si>
    <t>109 MESES 09 DÍAS</t>
  </si>
  <si>
    <t>CD-NC-355-2025</t>
  </si>
  <si>
    <t>CD-NC-357-2025</t>
  </si>
  <si>
    <t>105  MESES 28 DÍAS</t>
  </si>
  <si>
    <t>CD-NC-356-2025</t>
  </si>
  <si>
    <t>INGENIERO TELEMATICO</t>
  </si>
  <si>
    <t>09 MESES 08 DÍAS</t>
  </si>
  <si>
    <t>CD-NC-358-2025</t>
  </si>
  <si>
    <t>INGENIERO DE SISTEMAS</t>
  </si>
  <si>
    <t>CD-NC-359-2025</t>
  </si>
  <si>
    <t>INGENIERA INDUSTRIAL</t>
  </si>
  <si>
    <t>CD-NC-360-2025</t>
  </si>
  <si>
    <t>22 MESES 17 DÍAS</t>
  </si>
  <si>
    <t>CD-NC-361-2025</t>
  </si>
  <si>
    <t>COMUNICADORA</t>
  </si>
  <si>
    <t>53 MESES 17 DÍAS</t>
  </si>
  <si>
    <t>CD-NC-362-2025</t>
  </si>
  <si>
    <t>CD-NC-363-2025</t>
  </si>
  <si>
    <t>CD-NC-365-2025</t>
  </si>
  <si>
    <t>31 MESES 20 DÍAS</t>
  </si>
  <si>
    <t>CD-NC-366-2025</t>
  </si>
  <si>
    <t>85 MESES 05 DÍAS</t>
  </si>
  <si>
    <t>CD-NC-368-2025</t>
  </si>
  <si>
    <t>113 MESES 08 DIAS</t>
  </si>
  <si>
    <t>CD-NC-369-2025</t>
  </si>
  <si>
    <t>CD-NC-373-2025</t>
  </si>
  <si>
    <t>64 MESES 11 DÍAS</t>
  </si>
  <si>
    <t>CD-NC-374-2025</t>
  </si>
  <si>
    <t>62 MESES 21 DÍAS</t>
  </si>
  <si>
    <t>CD-NC-376-2025</t>
  </si>
  <si>
    <t>48 MESES 10 DÍAS</t>
  </si>
  <si>
    <t>CD-NC-375-2025</t>
  </si>
  <si>
    <t>119 MESES 12 DÍAS</t>
  </si>
  <si>
    <t>CD-NC-379-2025</t>
  </si>
  <si>
    <t>18 MESES 21 DÍAS</t>
  </si>
  <si>
    <t>CD-NC-380-2025</t>
  </si>
  <si>
    <t>72 MESES 25 DÍAS</t>
  </si>
  <si>
    <t>CD-NC-377-2025</t>
  </si>
  <si>
    <t>CD-NC-383-2025</t>
  </si>
  <si>
    <t>CD-NC-384-2025</t>
  </si>
  <si>
    <t>65 MESES 16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</si>
</sst>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yyyy/mm/dd"/>
  </numFmts>
  <fonts count="11">
    <font>
      <sz val="11"/>
      <color theme="1"/>
      <name val="Calibri"/>
      <family val="2"/>
      <scheme val="minor"/>
    </font>
    <font>
      <b/>
      <sz val="11"/>
      <color rgb="FFFFFFFF"/>
      <name val="Calibri"/>
      <family val="2"/>
    </font>
    <font>
      <sz val="11"/>
      <color rgb="FFFFFFFF"/>
      <name val="Calibri"/>
      <family val="2"/>
    </font>
    <font>
      <sz val="11"/>
      <color rgb="FFFFFFFF"/>
      <name val="Calibri, sans-serif"/>
    </font>
    <font>
      <b/>
      <sz val="11"/>
      <color rgb="FFFF9900"/>
      <name val="Calibri, sans-serif"/>
    </font>
    <font>
      <sz val="11"/>
      <color rgb="FF000000"/>
      <name val="Arial Narrow"/>
      <family val="2"/>
    </font>
    <font>
      <sz val="10"/>
      <name val="Arial"/>
      <family val="2"/>
    </font>
    <font>
      <b/>
      <sz val="11"/>
      <color rgb="FF000000"/>
      <name val="Arial Narrow"/>
      <family val="2"/>
    </font>
    <font>
      <b/>
      <sz val="10"/>
      <name val="Arial"/>
      <family val="2"/>
    </font>
    <font>
      <sz val="10"/>
      <name val="Verdana"/>
      <family val="2"/>
    </font>
    <font>
      <sz val="10"/>
      <color rgb="FF000000"/>
      <name val="Verdana"/>
      <family val="2"/>
    </font>
  </fonts>
  <fills count="5">
    <fill>
      <patternFill patternType="none"/>
    </fill>
    <fill>
      <patternFill patternType="gray125"/>
    </fill>
    <fill>
      <patternFill patternType="solid">
        <fgColor rgb="FF4A86E8"/>
        <bgColor rgb="FF4A86E8"/>
      </patternFill>
    </fill>
    <fill>
      <patternFill patternType="solid">
        <fgColor rgb="FF0B5394"/>
        <bgColor rgb="FF0B5394"/>
      </patternFill>
    </fill>
    <fill>
      <patternFill patternType="solid">
        <fgColor rgb="FFFFFFFF"/>
        <bgColor rgb="FFFFFFFF"/>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Font="1" applyAlignment="1"/>
    <xf numFmtId="0" fontId="5" fillId="4" borderId="0" xfId="0" applyFont="1" applyFill="1" applyAlignment="1">
      <alignment horizontal="left"/>
    </xf>
    <xf numFmtId="0" fontId="6" fillId="0" borderId="0" xfId="0" applyFont="1" applyAlignment="1"/>
    <xf numFmtId="164" fontId="6" fillId="0" borderId="0" xfId="0" applyNumberFormat="1" applyFont="1"/>
    <xf numFmtId="165" fontId="6" fillId="0" borderId="0" xfId="0" applyNumberFormat="1" applyFont="1"/>
    <xf numFmtId="0" fontId="7" fillId="4" borderId="0" xfId="0" applyFont="1" applyFill="1" applyAlignment="1">
      <alignment horizontal="left"/>
    </xf>
    <xf numFmtId="0" fontId="8" fillId="0" borderId="0" xfId="0" applyFont="1"/>
    <xf numFmtId="0" fontId="8" fillId="0" borderId="0" xfId="0" applyFont="1" applyAlignment="1"/>
    <xf numFmtId="164" fontId="8" fillId="0" borderId="0" xfId="0" applyNumberFormat="1" applyFont="1"/>
    <xf numFmtId="165" fontId="8" fillId="0" borderId="0" xfId="0" applyNumberFormat="1" applyFont="1"/>
    <xf numFmtId="0" fontId="9" fillId="4" borderId="0" xfId="0" applyFont="1" applyFill="1" applyAlignment="1"/>
    <xf numFmtId="0" fontId="10" fillId="4" borderId="0" xfId="0" applyFont="1" applyFill="1" applyAlignment="1">
      <alignment horizontal="center"/>
    </xf>
    <xf numFmtId="164" fontId="6" fillId="0" borderId="0" xfId="0" applyNumberFormat="1" applyFont="1" applyAlignment="1"/>
    <xf numFmtId="165" fontId="6" fillId="0" borderId="0" xfId="0" applyNumberFormat="1"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5_NC%20(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sheetName val="OBLIGACIONES"/>
      <sheetName val="PLAN DE PAGOS"/>
      <sheetName val="bdd_contratistas"/>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RP</v>
          </cell>
          <cell r="N1" t="str">
            <v>FECHA RP</v>
          </cell>
          <cell r="O1" t="str">
            <v>HONORARIOS</v>
          </cell>
          <cell r="P1" t="str">
            <v>VALOR TOTAL DEL CONTRATO (SECOPII)</v>
          </cell>
          <cell r="Q1" t="str">
            <v>VALOR DEL CONTRATO EN LETRAS</v>
          </cell>
          <cell r="R1" t="str">
            <v>CONTRATISTA : NATURALEZA</v>
          </cell>
          <cell r="S1" t="str">
            <v>CONTRATISTA:
TIPO IDENTIFICACIÓN</v>
          </cell>
          <cell r="T1" t="str">
            <v>CONTRATISTA: NÚMERO DE IDENTIFICACIÓN</v>
          </cell>
          <cell r="U1" t="str">
            <v>No DIG DE VERIFICACION</v>
          </cell>
          <cell r="V1" t="str">
            <v>CONTRATISTA : NÚMERO DEL NIT</v>
          </cell>
          <cell r="W1" t="str">
            <v>CONTRATISTA :DÍG DE VERIFICACIÓN(NIT o RUT)</v>
          </cell>
          <cell r="X1" t="str">
            <v>GENERO</v>
          </cell>
          <cell r="Y1" t="str">
            <v>DEPARTAMENTO DE ORIGEN</v>
          </cell>
          <cell r="Z1" t="str">
            <v>MUNICIPIO</v>
          </cell>
          <cell r="AA1" t="str">
            <v>PRIMER_NOMBRE</v>
          </cell>
          <cell r="AB1" t="str">
            <v>SEGUND_NOMBRE</v>
          </cell>
          <cell r="AC1" t="str">
            <v>PRIMER_APELLIDO</v>
          </cell>
          <cell r="AD1" t="str">
            <v>SEGUNDO_APELLIDO</v>
          </cell>
          <cell r="AE1" t="str">
            <v>GARANTIAS</v>
          </cell>
          <cell r="AF1" t="str">
            <v>TIPO DE GARANTÍA</v>
          </cell>
          <cell r="AG1" t="str">
            <v>GARANTÍAS:     ENTIDAD ASEGURADORA</v>
          </cell>
          <cell r="AH1" t="str">
            <v>GARANTÍAS: RIESGOS ASEGURADOS</v>
          </cell>
          <cell r="AI1" t="str">
            <v xml:space="preserve">GARANTÍAS : FECHA DE EXPEDICIÓN </v>
          </cell>
          <cell r="AJ1" t="str">
            <v>GARANTÍAS : NUMERO DE POLIZA</v>
          </cell>
          <cell r="AK1" t="str">
            <v>ORDENADOR DEL GASTO</v>
          </cell>
          <cell r="AL1" t="str">
            <v>NOMBRE DEL ORDENADOR DEL GASTO</v>
          </cell>
          <cell r="AM1" t="str">
            <v>CC ORDENADOR DEL GASTO</v>
          </cell>
          <cell r="AN1" t="str">
            <v>DEPENDENCIA DE EJECUCION DEL CONTRATO ESPECIFICA / AREA PROTEGIDA</v>
          </cell>
          <cell r="AO1" t="str">
            <v>TIPO DE SEGUIMIENTO</v>
          </cell>
          <cell r="AP1" t="str">
            <v>SUPERVISOR : TIPO IDENTIFICACIÓN</v>
          </cell>
          <cell r="AQ1" t="str">
            <v>SUPERVISOR : NÚMERO DE CÉDULA o RUT</v>
          </cell>
          <cell r="AR1" t="str">
            <v>SUPERVISOR : NOMBRE COMPLETO</v>
          </cell>
          <cell r="AS1" t="str">
            <v>PLAZO DEL CONTRATO (DÍAS)</v>
          </cell>
          <cell r="AT1" t="str">
            <v>ANTICIPOS o PAGO ANTICIPADO</v>
          </cell>
          <cell r="AU1" t="str">
            <v>ADICIONESTIPO</v>
          </cell>
          <cell r="AV1" t="str">
            <v>ADICIONES
(# DE ADICIONES)</v>
          </cell>
          <cell r="AW1" t="str">
            <v>ADICIONES : VALOR TOTAL</v>
          </cell>
          <cell r="AX1" t="str">
            <v>FECHA DE LA ADICIÓN
(aaaa/mm/dd)</v>
          </cell>
          <cell r="AY1" t="str">
            <v>ADICIONES : NÚMERO DE DÍAS</v>
          </cell>
          <cell r="AZ1" t="str">
            <v>FECHA DE LA PRÓRROGA
(aaaa/mm/dd)</v>
          </cell>
          <cell r="BA1" t="str">
            <v>FECHA INICIO DE COBERTURA ARL</v>
          </cell>
          <cell r="BB1" t="str">
            <v>FECHA APROBACION PÓLIZA SECOP II</v>
          </cell>
          <cell r="BC1" t="str">
            <v>FECHA INICIO CONTRATO
(aaaa/mm/dd)</v>
          </cell>
          <cell r="BD1" t="str">
            <v xml:space="preserve">FECHA TERMINACIÓN CONTRATO (PROGRAMADA)
(aaaa/mm/dd) </v>
          </cell>
          <cell r="BE1" t="str">
            <v xml:space="preserve">FECHA TERMINACIÓN CONTRATO (EFECTIVA)
(aaaa/mm/dd) </v>
          </cell>
          <cell r="BF1" t="str">
            <v>FECHA LIQUIDACIÓN CONTRATO
(aaaa/mm/dd)</v>
          </cell>
          <cell r="BG1" t="str">
            <v>SUSPENSION</v>
          </cell>
          <cell r="BH1" t="str">
            <v>FECHA DE SUSPENSION</v>
          </cell>
          <cell r="BI1" t="str">
            <v>TIEMPO DE SUSPENSION</v>
          </cell>
          <cell r="BJ1" t="str">
            <v>MODIFICACION</v>
          </cell>
          <cell r="BK1" t="str">
            <v xml:space="preserve"> # de modificaciones</v>
          </cell>
          <cell r="BL1" t="str">
            <v>OBS MODIFICACIÓN</v>
          </cell>
          <cell r="BM1" t="str">
            <v>FECHA DE MODIFICACION</v>
          </cell>
          <cell r="BN1" t="str">
            <v>OBSERVACIONES</v>
          </cell>
          <cell r="BO1" t="str">
            <v>EXPEDIENTE ORFEO</v>
          </cell>
          <cell r="BP1" t="str">
            <v>TOTAL (INICIAL + ADCIONES)+VF</v>
          </cell>
          <cell r="BQ1" t="str">
            <v>ABOGADO RESPONSABLE</v>
          </cell>
          <cell r="BR1" t="str">
            <v>LINK DEL PROCESO</v>
          </cell>
          <cell r="BS1" t="str">
            <v>ESTADO</v>
          </cell>
          <cell r="BT1" t="str">
            <v>OBSERVACIONES ADICIONALES</v>
          </cell>
          <cell r="BU1" t="str">
            <v>LINK SECOP DEL CONTRATO</v>
          </cell>
          <cell r="BV1" t="str">
            <v>USUARIO</v>
          </cell>
          <cell r="BW1" t="str">
            <v>DOMINIO</v>
          </cell>
          <cell r="BX1" t="str">
            <v>CORREO INSTITUCIONAL</v>
          </cell>
          <cell r="BY1" t="str">
            <v>PROFESION</v>
          </cell>
          <cell r="BZ1" t="str">
            <v>BANCO</v>
          </cell>
          <cell r="CA1" t="str">
            <v>TIPO DE CUENTA</v>
          </cell>
          <cell r="CB1" t="str">
            <v>NUMERO DE CUENTA</v>
          </cell>
          <cell r="CC1" t="str">
            <v>FECHA DE CUMPLEAÑOS</v>
          </cell>
          <cell r="CD1" t="str">
            <v>LIQUIDACION</v>
          </cell>
        </row>
        <row r="2">
          <cell r="A2" t="str">
            <v>CD-NC-001-2025</v>
          </cell>
          <cell r="B2" t="str">
            <v>2 NACION</v>
          </cell>
          <cell r="C2" t="str">
            <v>NC-CPS-001-2025</v>
          </cell>
          <cell r="D2" t="str">
            <v>EDNA ROCIO CASTRO BOTERO</v>
          </cell>
          <cell r="E2">
            <v>45665</v>
          </cell>
          <cell r="F2" t="str">
            <v>NC10-3299060-7-002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ell>
          <cell r="G2" t="str">
            <v>PROFESIONAL</v>
          </cell>
          <cell r="H2" t="str">
            <v>2 CONTRATACIÓN DIRECTA</v>
          </cell>
          <cell r="I2" t="str">
            <v>14 PRESTACIÓN DE SERVICIOS</v>
          </cell>
          <cell r="J2" t="str">
            <v>N/A</v>
          </cell>
          <cell r="K2">
            <v>80111600</v>
          </cell>
          <cell r="L2">
            <v>1825</v>
          </cell>
          <cell r="M2">
            <v>1225</v>
          </cell>
          <cell r="N2">
            <v>45665</v>
          </cell>
          <cell r="O2">
            <v>9564018</v>
          </cell>
          <cell r="P2">
            <v>112536612</v>
          </cell>
          <cell r="Q2" t="str">
            <v>CIENTO DOCE MILLONES QUINIENTOS TREINTA Y SEIS MIL SEISCIENTOS DOCE PESOS</v>
          </cell>
          <cell r="R2" t="str">
            <v>1 PERSONA NATURAL</v>
          </cell>
          <cell r="S2" t="str">
            <v>3 CÉDULA DE CIUDADANÍA</v>
          </cell>
          <cell r="T2">
            <v>1110458834</v>
          </cell>
          <cell r="U2">
            <v>2</v>
          </cell>
          <cell r="V2" t="str">
            <v>N-A</v>
          </cell>
          <cell r="W2" t="str">
            <v>11 NO SE DILIGENCIA INFORMACIÓN PARA ESTE FORMULARIO EN ESTE PERÍODO DE REPORTE</v>
          </cell>
          <cell r="X2" t="str">
            <v>FEMENINO</v>
          </cell>
          <cell r="Y2" t="str">
            <v>TOLIMA</v>
          </cell>
          <cell r="Z2" t="str">
            <v>VILLARRICA</v>
          </cell>
          <cell r="AA2" t="str">
            <v>EDNA</v>
          </cell>
          <cell r="AB2" t="str">
            <v>ROCIO</v>
          </cell>
          <cell r="AC2" t="str">
            <v>CASTRO</v>
          </cell>
          <cell r="AD2" t="str">
            <v>BOTERO</v>
          </cell>
          <cell r="AE2" t="str">
            <v>SI</v>
          </cell>
          <cell r="AF2" t="str">
            <v>1 PÓLIZA</v>
          </cell>
          <cell r="AG2" t="str">
            <v>12 SEGUROS DEL ESTADO</v>
          </cell>
          <cell r="AH2" t="str">
            <v>2 CUMPLIMIENTO</v>
          </cell>
          <cell r="AI2">
            <v>45665</v>
          </cell>
          <cell r="AJ2" t="str">
            <v>21-46-101103386</v>
          </cell>
          <cell r="AK2" t="str">
            <v>SAF-SUBDIRECCION ADMINISTRATIVA Y FINANCIERA</v>
          </cell>
          <cell r="AL2" t="str">
            <v>JULIA ASTRID DEL CASTILLO SABOGAL</v>
          </cell>
          <cell r="AM2">
            <v>51790514</v>
          </cell>
          <cell r="AN2" t="str">
            <v>GRUPO DE CONTRATOS</v>
          </cell>
          <cell r="AO2" t="str">
            <v>2 SUPERVISOR</v>
          </cell>
          <cell r="AP2" t="str">
            <v>3 CÉDULA DE CIUDADANÍA</v>
          </cell>
          <cell r="AQ2">
            <v>1070781143</v>
          </cell>
          <cell r="AR2" t="str">
            <v>LEIDY MARCELA GARAVITO ROMERO</v>
          </cell>
          <cell r="AS2">
            <v>353</v>
          </cell>
          <cell r="AT2" t="str">
            <v>3 NO PACTADOS</v>
          </cell>
          <cell r="AU2" t="str">
            <v>4 NO SE HA ADICIONADO NI EN VALOR y EN TIEMPO</v>
          </cell>
          <cell r="AV2">
            <v>0</v>
          </cell>
          <cell r="AW2">
            <v>0</v>
          </cell>
          <cell r="AX2" t="str">
            <v>-</v>
          </cell>
          <cell r="AY2">
            <v>0</v>
          </cell>
          <cell r="AZ2" t="str">
            <v>-</v>
          </cell>
          <cell r="BA2">
            <v>45665</v>
          </cell>
          <cell r="BB2">
            <v>45665</v>
          </cell>
          <cell r="BC2">
            <v>45665</v>
          </cell>
          <cell r="BD2">
            <v>46022</v>
          </cell>
          <cell r="BG2" t="str">
            <v>2. NO</v>
          </cell>
          <cell r="BH2" t="str">
            <v>-</v>
          </cell>
          <cell r="BI2" t="str">
            <v>-</v>
          </cell>
          <cell r="BJ2" t="str">
            <v>2. NO</v>
          </cell>
          <cell r="BK2">
            <v>0</v>
          </cell>
          <cell r="BL2" t="str">
            <v>-</v>
          </cell>
          <cell r="BM2" t="str">
            <v>-</v>
          </cell>
          <cell r="BO2" t="str">
            <v>2025420501000001E</v>
          </cell>
          <cell r="BP2">
            <v>112536612</v>
          </cell>
          <cell r="BQ2" t="str">
            <v>ALBERTO GAONA</v>
          </cell>
          <cell r="BR2" t="str">
            <v>https://www.secop.gov.co/CO1BusinessLine/Tendering/BuyerWorkArea/Index?docUniqueIdentifier=CO1.BDOS.7280035</v>
          </cell>
          <cell r="BS2" t="str">
            <v>VIGENTE</v>
          </cell>
          <cell r="BU2" t="str">
            <v>https://community.secop.gov.co/Public/Tendering/OpportunityDetail/Index?noticeUID=CO1.NTC.7299224&amp;isFromPublicArea=True&amp;isModal=False</v>
          </cell>
          <cell r="BV2" t="str">
            <v>edna.castro</v>
          </cell>
          <cell r="BW2" t="str">
            <v>@parquesnacionales.gov.co</v>
          </cell>
          <cell r="BX2" t="str">
            <v>edna.castro@parquesnacionales.gov.co</v>
          </cell>
          <cell r="BY2" t="str">
            <v>ABOGADA</v>
          </cell>
          <cell r="BZ2" t="str">
            <v>BANCOLOMBIA</v>
          </cell>
          <cell r="CA2" t="str">
            <v>AHORROS</v>
          </cell>
          <cell r="CB2" t="str">
            <v>07958469807</v>
          </cell>
          <cell r="CC2" t="str">
            <v>08/02/1986</v>
          </cell>
          <cell r="CD2" t="str">
            <v>NO</v>
          </cell>
        </row>
        <row r="3">
          <cell r="A3" t="str">
            <v>CD-NC-002-2025</v>
          </cell>
          <cell r="B3" t="str">
            <v>2 NACION</v>
          </cell>
          <cell r="C3" t="str">
            <v>NC-CPS-002-2025</v>
          </cell>
          <cell r="D3" t="str">
            <v>IVONNE FORERO LÓPEZ</v>
          </cell>
          <cell r="E3">
            <v>45665</v>
          </cell>
          <cell r="F3" t="str">
            <v>NC10-3299060-7-014 Prestación de servicios profesionales con plena autonomía técnica y administrativa en el Grupo de Gestión Financiera para la verificación, liquidación, registro y control de las obligaciones financieras de la entidad en el marco del servicio de implementación de sistemas de gestión del proyecto de fortalecimiento de la capacidad institucional de Parques Nacionales Naturales a nivel nacional</v>
          </cell>
          <cell r="G3" t="str">
            <v>PROFESIONAL</v>
          </cell>
          <cell r="H3" t="str">
            <v>2 CONTRATACIÓN DIRECTA</v>
          </cell>
          <cell r="I3" t="str">
            <v>14 PRESTACIÓN DE SERVICIOS</v>
          </cell>
          <cell r="J3" t="str">
            <v>N/A</v>
          </cell>
          <cell r="K3">
            <v>80111600</v>
          </cell>
          <cell r="L3">
            <v>1425</v>
          </cell>
          <cell r="M3">
            <v>1325</v>
          </cell>
          <cell r="N3">
            <v>45665</v>
          </cell>
          <cell r="O3">
            <v>7014443</v>
          </cell>
          <cell r="P3">
            <v>82536613</v>
          </cell>
          <cell r="Q3" t="str">
            <v>OCHENTA Y DOS MILLONES QUINIENTOS TREINTA Y SEIS MIL SEISCIENTOS TRECE PESOS</v>
          </cell>
          <cell r="R3" t="str">
            <v>1 PERSONA NATURAL</v>
          </cell>
          <cell r="S3" t="str">
            <v>3 CÉDULA DE CIUDADANÍA</v>
          </cell>
          <cell r="T3">
            <v>53100411</v>
          </cell>
          <cell r="U3">
            <v>6</v>
          </cell>
          <cell r="V3" t="str">
            <v>N-A</v>
          </cell>
          <cell r="W3" t="str">
            <v>11 NO SE DILIGENCIA INFORMACIÓN PARA ESTE FORMULARIO EN ESTE PERÍODO DE REPORTE</v>
          </cell>
          <cell r="X3" t="str">
            <v>FEMENINO</v>
          </cell>
          <cell r="Y3" t="str">
            <v>CUNDINAMARCA</v>
          </cell>
          <cell r="Z3" t="str">
            <v>BOGOTÁ</v>
          </cell>
          <cell r="AA3" t="str">
            <v>IVONNE</v>
          </cell>
          <cell r="AB3" t="str">
            <v>-</v>
          </cell>
          <cell r="AC3" t="str">
            <v>FORERO</v>
          </cell>
          <cell r="AD3" t="str">
            <v>LOPEZ</v>
          </cell>
          <cell r="AE3" t="str">
            <v>SI</v>
          </cell>
          <cell r="AF3" t="str">
            <v>1 PÓLIZA</v>
          </cell>
          <cell r="AG3" t="str">
            <v>12 SEGUROS DEL ESTADO</v>
          </cell>
          <cell r="AH3" t="str">
            <v>2 CUMPLIMIENTO</v>
          </cell>
          <cell r="AI3">
            <v>45665</v>
          </cell>
          <cell r="AJ3" t="str">
            <v>21-46-101103401</v>
          </cell>
          <cell r="AK3" t="str">
            <v>SAF-SUBDIRECCION ADMINISTRATIVA Y FINANCIERA</v>
          </cell>
          <cell r="AL3" t="str">
            <v>JULIA ASTRID DEL CASTILLO SABOGAL</v>
          </cell>
          <cell r="AM3">
            <v>51790514</v>
          </cell>
          <cell r="AN3" t="str">
            <v>GRUPO DE GESTIÓN FINANCIERA</v>
          </cell>
          <cell r="AO3" t="str">
            <v>2 SUPERVISOR</v>
          </cell>
          <cell r="AP3" t="str">
            <v>3 CÉDULA DE CIUDADANÍA</v>
          </cell>
          <cell r="AQ3">
            <v>52384904</v>
          </cell>
          <cell r="AR3" t="str">
            <v>MILENA CRUZ SANDOVAL</v>
          </cell>
          <cell r="AS3">
            <v>353</v>
          </cell>
          <cell r="AT3" t="str">
            <v>3 NO PACTADOS</v>
          </cell>
          <cell r="AU3" t="str">
            <v>4 NO SE HA ADICIONADO NI EN VALOR y EN TIEMPO</v>
          </cell>
          <cell r="AV3">
            <v>0</v>
          </cell>
          <cell r="AW3">
            <v>0</v>
          </cell>
          <cell r="AX3" t="str">
            <v>-</v>
          </cell>
          <cell r="AY3">
            <v>0</v>
          </cell>
          <cell r="AZ3" t="str">
            <v>-</v>
          </cell>
          <cell r="BA3">
            <v>45665</v>
          </cell>
          <cell r="BB3">
            <v>45665</v>
          </cell>
          <cell r="BC3">
            <v>45665</v>
          </cell>
          <cell r="BD3">
            <v>46022</v>
          </cell>
          <cell r="BO3" t="str">
            <v>2025420501000002E</v>
          </cell>
          <cell r="BP3">
            <v>82536613</v>
          </cell>
          <cell r="BQ3" t="str">
            <v>ALBERTO GAONA</v>
          </cell>
          <cell r="BR3" t="str">
            <v>https://www.secop.gov.co/CO1BusinessLine/Tendering/BuyerWorkArea/Index?docUniqueIdentifier=CO1.BDOS.7283401</v>
          </cell>
          <cell r="BS3" t="str">
            <v>VIGENTE</v>
          </cell>
          <cell r="BU3" t="str">
            <v>https://community.secop.gov.co/Public/Tendering/OpportunityDetail/Index?noticeUID=CO1.NTC.7301169&amp;isFromPublicArea=True&amp;isModal=False</v>
          </cell>
          <cell r="BV3" t="str">
            <v>ivonne.forero</v>
          </cell>
          <cell r="BW3" t="str">
            <v>@parquesnacionales.gov.co</v>
          </cell>
          <cell r="BX3" t="str">
            <v>ivonne.forero@parquesnacionales.gov.co</v>
          </cell>
          <cell r="BY3" t="str">
            <v>ADMINISTRADORA DE EMPRESAS</v>
          </cell>
          <cell r="BZ3" t="str">
            <v>BANCOLOMBIA</v>
          </cell>
          <cell r="CA3" t="str">
            <v>AHORROS</v>
          </cell>
          <cell r="CB3" t="str">
            <v>91210090814</v>
          </cell>
          <cell r="CC3" t="str">
            <v>19/03/1985</v>
          </cell>
          <cell r="CD3" t="str">
            <v>NO</v>
          </cell>
        </row>
        <row r="4">
          <cell r="A4" t="str">
            <v>CD-NC-003-2025</v>
          </cell>
          <cell r="B4" t="str">
            <v>2 NACION</v>
          </cell>
          <cell r="C4" t="str">
            <v>NC-CPS-003-2025</v>
          </cell>
          <cell r="D4" t="str">
            <v>JOSE DEL CARMEN HERRERA TOVAR</v>
          </cell>
          <cell r="E4">
            <v>45665</v>
          </cell>
          <cell r="F4" t="str">
            <v>NC10-3299060-7-012 Prestación de servicios profesionales con plena autonomía técnica y administrativa en el Grupo de Gestión Financiera para realizar las actividades financieras necesarias para la operación, manejo y control del presupuesto de la Entidad en el marco del servicio de implementación de sistemas de gestión del proyecto de fortalecimiento de la capacidad institucional de Parques Nacionales Naturales a nivel nacional.</v>
          </cell>
          <cell r="G4" t="str">
            <v>PROFESIONAL</v>
          </cell>
          <cell r="H4" t="str">
            <v>2 CONTRATACIÓN DIRECTA</v>
          </cell>
          <cell r="I4" t="str">
            <v>14 PRESTACIÓN DE SERVICIOS</v>
          </cell>
          <cell r="J4" t="str">
            <v>N/A</v>
          </cell>
          <cell r="K4">
            <v>80111600</v>
          </cell>
          <cell r="L4">
            <v>1325</v>
          </cell>
          <cell r="M4">
            <v>1425</v>
          </cell>
          <cell r="N4">
            <v>45666</v>
          </cell>
          <cell r="O4">
            <v>7881428</v>
          </cell>
          <cell r="P4">
            <v>92738136</v>
          </cell>
          <cell r="Q4" t="str">
            <v>NOVENTA Y DOS MILLONES SETECIENTOS TREINTA Y OCHO MIL CIENTO TREINTA Y SEIS PESOS</v>
          </cell>
          <cell r="R4" t="str">
            <v>1 PERSONA NATURAL</v>
          </cell>
          <cell r="S4" t="str">
            <v>3 CÉDULA DE CIUDADANÍA</v>
          </cell>
          <cell r="T4">
            <v>10177526</v>
          </cell>
          <cell r="U4">
            <v>9</v>
          </cell>
          <cell r="V4" t="str">
            <v>N-A</v>
          </cell>
          <cell r="W4" t="str">
            <v>11 NO SE DILIGENCIA INFORMACIÓN PARA ESTE FORMULARIO EN ESTE PERÍODO DE REPORTE</v>
          </cell>
          <cell r="X4" t="str">
            <v>MASCULINO</v>
          </cell>
          <cell r="Y4" t="str">
            <v>TOLIMA</v>
          </cell>
          <cell r="Z4" t="str">
            <v>PIEDRAS</v>
          </cell>
          <cell r="AA4" t="str">
            <v>JOSE</v>
          </cell>
          <cell r="AB4" t="str">
            <v>DEL CARMEN</v>
          </cell>
          <cell r="AC4" t="str">
            <v>HERRERA</v>
          </cell>
          <cell r="AD4" t="str">
            <v>TOVAR</v>
          </cell>
          <cell r="AE4" t="str">
            <v>SI</v>
          </cell>
          <cell r="AF4" t="str">
            <v>1 PÓLIZA</v>
          </cell>
          <cell r="AG4" t="str">
            <v>12 SEGUROS DEL ESTADO</v>
          </cell>
          <cell r="AH4" t="str">
            <v>2 CUMPLIMIENTO</v>
          </cell>
          <cell r="AI4">
            <v>45666</v>
          </cell>
          <cell r="AJ4" t="str">
            <v>21-46-101103454</v>
          </cell>
          <cell r="AK4" t="str">
            <v>SAF-SUBDIRECCION ADMINISTRATIVA Y FINANCIERA</v>
          </cell>
          <cell r="AL4" t="str">
            <v>JULIA ASTRID DEL CASTILLO SABOGAL</v>
          </cell>
          <cell r="AM4">
            <v>51790514</v>
          </cell>
          <cell r="AN4" t="str">
            <v>GRUPO DE GESTIÓN FINANCIERA</v>
          </cell>
          <cell r="AO4" t="str">
            <v>2 SUPERVISOR</v>
          </cell>
          <cell r="AP4" t="str">
            <v>3 CÉDULA DE CIUDADANÍA</v>
          </cell>
          <cell r="AQ4">
            <v>52384904</v>
          </cell>
          <cell r="AR4" t="str">
            <v>MILENA CRUZ SANDOVAL</v>
          </cell>
          <cell r="AS4">
            <v>353</v>
          </cell>
          <cell r="AT4" t="str">
            <v>3 NO PACTADOS</v>
          </cell>
          <cell r="AU4" t="str">
            <v>4 NO SE HA ADICIONADO NI EN VALOR y EN TIEMPO</v>
          </cell>
          <cell r="AV4">
            <v>0</v>
          </cell>
          <cell r="AW4">
            <v>0</v>
          </cell>
          <cell r="AX4" t="str">
            <v>-</v>
          </cell>
          <cell r="AY4">
            <v>0</v>
          </cell>
          <cell r="AZ4" t="str">
            <v>-</v>
          </cell>
          <cell r="BA4">
            <v>45665</v>
          </cell>
          <cell r="BB4">
            <v>45666</v>
          </cell>
          <cell r="BC4">
            <v>45666</v>
          </cell>
          <cell r="BD4">
            <v>46022</v>
          </cell>
          <cell r="BO4" t="str">
            <v>2025420501000003E</v>
          </cell>
          <cell r="BP4">
            <v>92738136</v>
          </cell>
          <cell r="BQ4" t="str">
            <v>EDNA ROCIO CASTRO</v>
          </cell>
          <cell r="BR4" t="str">
            <v>https://www.secop.gov.co/CO1BusinessLine/Tendering/BuyerWorkArea/Index?docUniqueIdentifier=CO1.BDOS.7283793</v>
          </cell>
          <cell r="BS4" t="str">
            <v>VIGENTE</v>
          </cell>
          <cell r="BU4" t="str">
            <v>https://community.secop.gov.co/Public/Tendering/OpportunityDetail/Index?noticeUID=CO1.NTC.7301192&amp;isFromPublicArea=True&amp;isModal=False</v>
          </cell>
          <cell r="BV4" t="str">
            <v>jose.herrera</v>
          </cell>
          <cell r="BW4" t="str">
            <v>@parquesnacionales.gov.co</v>
          </cell>
          <cell r="BX4" t="str">
            <v>jose.herrera@parquesnacionales.gov.co</v>
          </cell>
          <cell r="BY4" t="str">
            <v>ECONOMISTA</v>
          </cell>
          <cell r="BZ4" t="str">
            <v>DAVIVIENDA</v>
          </cell>
          <cell r="CA4" t="str">
            <v>AHORROS</v>
          </cell>
          <cell r="CB4" t="str">
            <v>0570008970233634</v>
          </cell>
          <cell r="CC4" t="str">
            <v>10/05/1971</v>
          </cell>
          <cell r="CD4" t="str">
            <v>NO</v>
          </cell>
        </row>
        <row r="5">
          <cell r="A5" t="str">
            <v>CD-NC-004-2025</v>
          </cell>
          <cell r="B5" t="str">
            <v>2 NACION</v>
          </cell>
          <cell r="C5" t="str">
            <v>NC-CPS-004-2025</v>
          </cell>
          <cell r="D5" t="str">
            <v>CARLOS AUGUSTO LORA SILVA</v>
          </cell>
          <cell r="E5">
            <v>45666</v>
          </cell>
          <cell r="F5" t="str">
            <v>NC10-3299060-7-018 Prestación de servicios profesionales con plena autonomía técnica y administrativa en el Grupo de Gestión Financiera para la validación, control y monitoreo del recaudo de los ingresos de la Entidad en el marco del servicio de implementación de sistemas de gestión del proyecto de fortalecimiento de la capacidad institucional de Parques Nacionales Naturales a nivel nacional.</v>
          </cell>
          <cell r="G5" t="str">
            <v>PROFESIONAL</v>
          </cell>
          <cell r="H5" t="str">
            <v>2 CONTRATACIÓN DIRECTA</v>
          </cell>
          <cell r="I5" t="str">
            <v>14 PRESTACIÓN DE SERVICIOS</v>
          </cell>
          <cell r="J5" t="str">
            <v>N/A</v>
          </cell>
          <cell r="K5">
            <v>80111600</v>
          </cell>
          <cell r="L5">
            <v>1525</v>
          </cell>
          <cell r="M5">
            <v>1525</v>
          </cell>
          <cell r="N5">
            <v>45666</v>
          </cell>
          <cell r="O5">
            <v>6347912</v>
          </cell>
          <cell r="P5">
            <v>74482167</v>
          </cell>
          <cell r="Q5" t="str">
            <v>SETENTA Y CUATRO MILLONES CUATROCIENTOS OCHENTA Y DOS MIL CIENTO SESENTA Y SIETE PESOS</v>
          </cell>
          <cell r="R5" t="str">
            <v>1 PERSONA NATURAL</v>
          </cell>
          <cell r="S5" t="str">
            <v>3 CÉDULA DE CIUDADANÍA</v>
          </cell>
          <cell r="T5">
            <v>79741505</v>
          </cell>
          <cell r="U5">
            <v>4</v>
          </cell>
          <cell r="V5" t="str">
            <v>N-A</v>
          </cell>
          <cell r="W5" t="str">
            <v>11 NO SE DILIGENCIA INFORMACIÓN PARA ESTE FORMULARIO EN ESTE PERÍODO DE REPORTE</v>
          </cell>
          <cell r="X5" t="str">
            <v>MASCULINO</v>
          </cell>
          <cell r="Y5" t="str">
            <v>CUNDINAMARCA</v>
          </cell>
          <cell r="Z5" t="str">
            <v>BOGOTÁ</v>
          </cell>
          <cell r="AA5" t="str">
            <v>CARLOS</v>
          </cell>
          <cell r="AB5" t="str">
            <v>AUGUSTO</v>
          </cell>
          <cell r="AC5" t="str">
            <v>LORA</v>
          </cell>
          <cell r="AD5" t="str">
            <v>SILVA</v>
          </cell>
          <cell r="AE5" t="str">
            <v>SI</v>
          </cell>
          <cell r="AF5" t="str">
            <v>1 PÓLIZA</v>
          </cell>
          <cell r="AG5" t="str">
            <v>12 SEGUROS DEL ESTADO</v>
          </cell>
          <cell r="AH5" t="str">
            <v>2 CUMPLIMIENTO</v>
          </cell>
          <cell r="AI5">
            <v>45666</v>
          </cell>
          <cell r="AJ5" t="str">
            <v>21-46-101103480</v>
          </cell>
          <cell r="AK5" t="str">
            <v>SAF-SUBDIRECCION ADMINISTRATIVA Y FINANCIERA</v>
          </cell>
          <cell r="AL5" t="str">
            <v>JULIA ASTRID DEL CASTILLO SABOGAL</v>
          </cell>
          <cell r="AM5">
            <v>51790514</v>
          </cell>
          <cell r="AN5" t="str">
            <v>GRUPO DE GESTIÓN FINANCIERA</v>
          </cell>
          <cell r="AO5" t="str">
            <v>2 SUPERVISOR</v>
          </cell>
          <cell r="AP5" t="str">
            <v>3 CÉDULA DE CIUDADANÍA</v>
          </cell>
          <cell r="AQ5">
            <v>52384904</v>
          </cell>
          <cell r="AR5" t="str">
            <v>MILENA CRUZ SANDOVAL</v>
          </cell>
          <cell r="AS5">
            <v>352</v>
          </cell>
          <cell r="AT5" t="str">
            <v>3 NO PACTADOS</v>
          </cell>
          <cell r="AU5" t="str">
            <v>4 NO SE HA ADICIONADO NI EN VALOR y EN TIEMPO</v>
          </cell>
          <cell r="AV5">
            <v>0</v>
          </cell>
          <cell r="AW5">
            <v>0</v>
          </cell>
          <cell r="AX5" t="str">
            <v>-</v>
          </cell>
          <cell r="AY5">
            <v>0</v>
          </cell>
          <cell r="AZ5" t="str">
            <v>-</v>
          </cell>
          <cell r="BA5">
            <v>45665</v>
          </cell>
          <cell r="BB5">
            <v>45666</v>
          </cell>
          <cell r="BC5">
            <v>45666</v>
          </cell>
          <cell r="BD5">
            <v>46022</v>
          </cell>
          <cell r="BO5" t="str">
            <v>2025420501000004E</v>
          </cell>
          <cell r="BP5">
            <v>74482167</v>
          </cell>
          <cell r="BQ5" t="str">
            <v>EDNA ROCIO CASTRO</v>
          </cell>
          <cell r="BR5" t="str">
            <v>https://www.secop.gov.co/CO1BusinessLine/Tendering/BuyerWorkArea/Index?docUniqueIdentifier=CO1.BDOS.7285014</v>
          </cell>
          <cell r="BS5" t="str">
            <v>VIGENTE</v>
          </cell>
          <cell r="BU5" t="str">
            <v>https://community.secop.gov.co/Public/Tendering/OpportunityDetail/Index?noticeUID=CO1.NTC.7304218&amp;isFromPublicArea=True&amp;isModal=False</v>
          </cell>
          <cell r="BV5" t="str">
            <v>carlos.lora</v>
          </cell>
          <cell r="BW5" t="str">
            <v>@parquesnacionales.gov.co</v>
          </cell>
          <cell r="BX5" t="str">
            <v>carlos.lora@parquesnacionales.gov.co</v>
          </cell>
          <cell r="BY5" t="str">
            <v>ADMINISTRADOR FINANCIERO</v>
          </cell>
          <cell r="BZ5" t="str">
            <v>BANCOLOMBIA</v>
          </cell>
          <cell r="CA5" t="str">
            <v>AHORROS</v>
          </cell>
          <cell r="CB5" t="str">
            <v>20315677113</v>
          </cell>
          <cell r="CC5" t="str">
            <v>01/08/1976</v>
          </cell>
          <cell r="CD5" t="str">
            <v>NO</v>
          </cell>
        </row>
        <row r="6">
          <cell r="A6" t="str">
            <v>CD-NC-005-2025</v>
          </cell>
          <cell r="B6" t="str">
            <v>2 NACION</v>
          </cell>
          <cell r="C6" t="str">
            <v>NC-CPS-005-2025</v>
          </cell>
          <cell r="D6" t="str">
            <v>MERY ACEVEDO BARRERA</v>
          </cell>
          <cell r="E6">
            <v>45666</v>
          </cell>
          <cell r="F6" t="str">
            <v>NC10-3299060-7-039 Prestación de servicios profesionales con plena autonomía técnica y administrativa en la Subdirección Administrativa y Financiera para el desarrollo de los aspectos técnicos precontractuales, contractuales y administrativos y en el desarrollo de los planes y programas que requiera la dependencia en el marco del servicio de implementación de sistemas de gestión del proyecto de fortalecimiento de la capacidad institucional de Parques Nacionales Naturales a nivel nacional.</v>
          </cell>
          <cell r="G6" t="str">
            <v>PROFESIONAL</v>
          </cell>
          <cell r="H6" t="str">
            <v>2 CONTRATACIÓN DIRECTA</v>
          </cell>
          <cell r="I6" t="str">
            <v>14 PRESTACIÓN DE SERVICIOS</v>
          </cell>
          <cell r="J6" t="str">
            <v>N/A</v>
          </cell>
          <cell r="K6">
            <v>80111600</v>
          </cell>
          <cell r="L6">
            <v>1925</v>
          </cell>
          <cell r="M6">
            <v>1625</v>
          </cell>
          <cell r="N6">
            <v>45666</v>
          </cell>
          <cell r="O6">
            <v>8354314</v>
          </cell>
          <cell r="P6">
            <v>98023951</v>
          </cell>
          <cell r="Q6" t="str">
            <v>NOVENTA Y OCHO MILLONES VEINTITRES MIL NOVECIENTOS CINCUENTA Y UN PESOS</v>
          </cell>
          <cell r="R6" t="str">
            <v>1 PERSONA NATURAL</v>
          </cell>
          <cell r="S6" t="str">
            <v>3 CÉDULA DE CIUDADANÍA</v>
          </cell>
          <cell r="T6">
            <v>51708737</v>
          </cell>
          <cell r="U6">
            <v>5</v>
          </cell>
          <cell r="V6" t="str">
            <v>N-A</v>
          </cell>
          <cell r="W6" t="str">
            <v>11 NO SE DILIGENCIA INFORMACIÓN PARA ESTE FORMULARIO EN ESTE PERÍODO DE REPORTE</v>
          </cell>
          <cell r="X6" t="str">
            <v>FEMENINO</v>
          </cell>
          <cell r="Y6" t="str">
            <v>BOYACA</v>
          </cell>
          <cell r="Z6" t="str">
            <v>EL COCUY</v>
          </cell>
          <cell r="AA6" t="str">
            <v>MERY</v>
          </cell>
          <cell r="AB6" t="str">
            <v>-</v>
          </cell>
          <cell r="AC6" t="str">
            <v>ACEVEDO</v>
          </cell>
          <cell r="AD6" t="str">
            <v>BARRERA</v>
          </cell>
          <cell r="AE6" t="str">
            <v>SI</v>
          </cell>
          <cell r="AF6" t="str">
            <v>1 PÓLIZA</v>
          </cell>
          <cell r="AG6" t="str">
            <v>8 MUNDIAL SEGUROS</v>
          </cell>
          <cell r="AH6" t="str">
            <v>2 CUMPLIMIENTO</v>
          </cell>
          <cell r="AI6">
            <v>45666</v>
          </cell>
          <cell r="AJ6" t="str">
            <v>CBC-100062958</v>
          </cell>
          <cell r="AK6" t="str">
            <v>SAF-SUBDIRECCION ADMINISTRATIVA Y FINANCIERA</v>
          </cell>
          <cell r="AL6" t="str">
            <v>JULIA ASTRID DEL CASTILLO SABOGAL</v>
          </cell>
          <cell r="AM6">
            <v>51790514</v>
          </cell>
          <cell r="AN6" t="str">
            <v>SUBDIRECCIÓN ADMINISTRATIVA Y FINANCIERA</v>
          </cell>
          <cell r="AO6" t="str">
            <v>2 SUPERVISOR</v>
          </cell>
          <cell r="AP6" t="str">
            <v>3 CÉDULA DE CIUDADANÍA</v>
          </cell>
          <cell r="AQ6">
            <v>51790514</v>
          </cell>
          <cell r="AR6" t="str">
            <v>JULIA ASTRID DEL CASTILLO SABOGAL</v>
          </cell>
          <cell r="AS6">
            <v>352</v>
          </cell>
          <cell r="AT6" t="str">
            <v>3 NO PACTADOS</v>
          </cell>
          <cell r="AU6" t="str">
            <v>4 NO SE HA ADICIONADO NI EN VALOR y EN TIEMPO</v>
          </cell>
          <cell r="AV6">
            <v>0</v>
          </cell>
          <cell r="AW6">
            <v>0</v>
          </cell>
          <cell r="AX6" t="str">
            <v>-</v>
          </cell>
          <cell r="AY6">
            <v>0</v>
          </cell>
          <cell r="AZ6" t="str">
            <v>-</v>
          </cell>
          <cell r="BA6">
            <v>45665</v>
          </cell>
          <cell r="BB6">
            <v>45666</v>
          </cell>
          <cell r="BC6">
            <v>45666</v>
          </cell>
          <cell r="BD6">
            <v>46022</v>
          </cell>
          <cell r="BO6" t="str">
            <v>2025420501000009E</v>
          </cell>
          <cell r="BP6">
            <v>98023951</v>
          </cell>
          <cell r="BQ6" t="str">
            <v>ALBERTO GAONA</v>
          </cell>
          <cell r="BR6" t="str">
            <v>https://www.secop.gov.co/CO1BusinessLine/Tendering/BuyerWorkArea/Index?docUniqueIdentifier=CO1.BDOS.7288230</v>
          </cell>
          <cell r="BS6" t="str">
            <v>VIGENTE</v>
          </cell>
          <cell r="BU6" t="str">
            <v>https://community.secop.gov.co/Public/Tendering/OpportunityDetail/Index?noticeUID=CO1.NTC.7307149&amp;isFromPublicArea=True&amp;isModal=False</v>
          </cell>
          <cell r="BV6" t="str">
            <v>mery.acevedo</v>
          </cell>
          <cell r="BW6" t="str">
            <v>@parquesnacionales.gov.co</v>
          </cell>
          <cell r="BX6" t="str">
            <v>mery.acevedo@parquesnacionales.gov.co</v>
          </cell>
          <cell r="BY6" t="str">
            <v>ARQUITECTA</v>
          </cell>
          <cell r="BZ6" t="str">
            <v>POPULAR</v>
          </cell>
          <cell r="CA6" t="str">
            <v>AHORROS</v>
          </cell>
          <cell r="CB6" t="str">
            <v>500803131219</v>
          </cell>
          <cell r="CC6" t="str">
            <v>28/09/1963</v>
          </cell>
          <cell r="CD6" t="str">
            <v>NO</v>
          </cell>
        </row>
        <row r="7">
          <cell r="A7" t="str">
            <v>CD-NC-006-2025</v>
          </cell>
          <cell r="B7" t="str">
            <v>2 NACION</v>
          </cell>
          <cell r="C7" t="str">
            <v>NC-CPS-006-2025</v>
          </cell>
          <cell r="D7" t="str">
            <v>YULY ANDREA LEON BUSTOS</v>
          </cell>
          <cell r="E7">
            <v>45666</v>
          </cell>
          <cell r="F7" t="str">
            <v>NC10-3299060-7-003 Prestar los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ell>
          <cell r="G7" t="str">
            <v>PROFESIONAL</v>
          </cell>
          <cell r="H7" t="str">
            <v>2 CONTRATACIÓN DIRECTA</v>
          </cell>
          <cell r="I7" t="str">
            <v>14 PRESTACIÓN DE SERVICIOS</v>
          </cell>
          <cell r="J7" t="str">
            <v>N/A</v>
          </cell>
          <cell r="K7">
            <v>80111600</v>
          </cell>
          <cell r="L7">
            <v>1725</v>
          </cell>
          <cell r="M7">
            <v>1725</v>
          </cell>
          <cell r="N7">
            <v>45666</v>
          </cell>
          <cell r="O7">
            <v>9564018</v>
          </cell>
          <cell r="P7">
            <v>112217811</v>
          </cell>
          <cell r="Q7" t="str">
            <v>CIENTO DOCE MILLONES DOSCIENTOS DIECISIETE MIL OCHOCIENTOS ONCE PESOS</v>
          </cell>
          <cell r="R7" t="str">
            <v>1 PERSONA NATURAL</v>
          </cell>
          <cell r="S7" t="str">
            <v>3 CÉDULA DE CIUDADANÍA</v>
          </cell>
          <cell r="T7">
            <v>52933277</v>
          </cell>
          <cell r="U7">
            <v>6</v>
          </cell>
          <cell r="V7" t="str">
            <v>N-A</v>
          </cell>
          <cell r="W7" t="str">
            <v>11 NO SE DILIGENCIA INFORMACIÓN PARA ESTE FORMULARIO EN ESTE PERÍODO DE REPORTE</v>
          </cell>
          <cell r="X7" t="str">
            <v>FEMENINO</v>
          </cell>
          <cell r="Y7" t="str">
            <v>CUNDINAMARCA</v>
          </cell>
          <cell r="Z7" t="str">
            <v>EL PEÑON</v>
          </cell>
          <cell r="AA7" t="str">
            <v>YULY</v>
          </cell>
          <cell r="AB7" t="str">
            <v>ANDREA</v>
          </cell>
          <cell r="AC7" t="str">
            <v>LEON</v>
          </cell>
          <cell r="AD7" t="str">
            <v>BUSTOS</v>
          </cell>
          <cell r="AE7" t="str">
            <v>SI</v>
          </cell>
          <cell r="AF7" t="str">
            <v>1 PÓLIZA</v>
          </cell>
          <cell r="AG7" t="str">
            <v>12 SEGUROS DEL ESTADO</v>
          </cell>
          <cell r="AH7" t="str">
            <v>2 CUMPLIMIENTO</v>
          </cell>
          <cell r="AI7">
            <v>45666</v>
          </cell>
          <cell r="AJ7" t="str">
            <v>21-46-101103537</v>
          </cell>
          <cell r="AK7" t="str">
            <v>SAF-SUBDIRECCION ADMINISTRATIVA Y FINANCIERA</v>
          </cell>
          <cell r="AL7" t="str">
            <v>JULIA ASTRID DEL CASTILLO SABOGAL</v>
          </cell>
          <cell r="AM7">
            <v>51790514</v>
          </cell>
          <cell r="AN7" t="str">
            <v>GRUPO DE CONTRATOS</v>
          </cell>
          <cell r="AO7" t="str">
            <v>2 SUPERVISOR</v>
          </cell>
          <cell r="AP7" t="str">
            <v>3 CÉDULA DE CIUDADANÍA</v>
          </cell>
          <cell r="AQ7">
            <v>1070781143</v>
          </cell>
          <cell r="AR7" t="str">
            <v>LEIDY MARCELA GARAVITO ROMERO</v>
          </cell>
          <cell r="AS7">
            <v>352</v>
          </cell>
          <cell r="AT7" t="str">
            <v>3 NO PACTADOS</v>
          </cell>
          <cell r="AU7" t="str">
            <v>4 NO SE HA ADICIONADO NI EN VALOR y EN TIEMPO</v>
          </cell>
          <cell r="AV7">
            <v>0</v>
          </cell>
          <cell r="AW7">
            <v>0</v>
          </cell>
          <cell r="AX7" t="str">
            <v>-</v>
          </cell>
          <cell r="AY7">
            <v>0</v>
          </cell>
          <cell r="AZ7" t="str">
            <v>-</v>
          </cell>
          <cell r="BA7">
            <v>45665</v>
          </cell>
          <cell r="BB7">
            <v>45666</v>
          </cell>
          <cell r="BC7">
            <v>45666</v>
          </cell>
          <cell r="BD7">
            <v>46022</v>
          </cell>
          <cell r="BO7" t="str">
            <v>2025420501000005E</v>
          </cell>
          <cell r="BP7">
            <v>112217811</v>
          </cell>
          <cell r="BQ7" t="str">
            <v>EDNA ROCIO CASTRO</v>
          </cell>
          <cell r="BR7" t="str">
            <v>https://www.secop.gov.co/CO1BusinessLine/Tendering/BuyerWorkArea/Index?docUniqueIdentifier=CO1.BDOS.7288578</v>
          </cell>
          <cell r="BS7" t="str">
            <v>VIGENTE</v>
          </cell>
          <cell r="BU7" t="str">
            <v>https://community.secop.gov.co/Public/Tendering/OpportunityDetail/Index?noticeUID=CO1.NTC.7307157&amp;isFromPublicArea=True&amp;isModal=False</v>
          </cell>
          <cell r="BV7" t="str">
            <v>yuli.bustos</v>
          </cell>
          <cell r="BW7" t="str">
            <v>@parquesnacionales.gov.co</v>
          </cell>
          <cell r="BX7" t="str">
            <v>yuli.bustos@parquesnacionales.gov.co</v>
          </cell>
          <cell r="BY7" t="str">
            <v>ABOGADA</v>
          </cell>
          <cell r="BZ7" t="str">
            <v>BBVA</v>
          </cell>
          <cell r="CA7" t="str">
            <v>AHORROS</v>
          </cell>
          <cell r="CB7" t="str">
            <v>042414839</v>
          </cell>
          <cell r="CC7" t="str">
            <v>24/03/1983</v>
          </cell>
          <cell r="CD7" t="str">
            <v>NO</v>
          </cell>
        </row>
        <row r="8">
          <cell r="A8" t="str">
            <v>CD-NC-007-2025</v>
          </cell>
          <cell r="B8" t="str">
            <v>2 NACION</v>
          </cell>
          <cell r="C8" t="str">
            <v>NC-CPS-007-2025</v>
          </cell>
          <cell r="D8" t="str">
            <v>OMAR ESNEIDER BUSTOS TRIANA</v>
          </cell>
          <cell r="E8">
            <v>45666</v>
          </cell>
          <cell r="F8" t="str">
            <v>NC10-3299060-7-008 Prestación de servicios profesionales con plena autonomía técnica y administrativa en el Grupo de Contratos en temas relacionados con estudios de mercado e indicadores financieros en las etapa precontractual, así mismo realizar la verificación de los documentos postcontractuales que así lo requieran para su liquidación, en el marco del servicio de implementación de sistemas de gestión del proyecto de fortalecimiento de la capacidad institucional de Parques Nacionales</v>
          </cell>
          <cell r="G8" t="str">
            <v>PROFESIONAL</v>
          </cell>
          <cell r="H8" t="str">
            <v>2 CONTRATACIÓN DIRECTA</v>
          </cell>
          <cell r="I8" t="str">
            <v>14 PRESTACIÓN DE SERVICIOS</v>
          </cell>
          <cell r="J8" t="str">
            <v>N/A</v>
          </cell>
          <cell r="K8">
            <v>80111600</v>
          </cell>
          <cell r="L8">
            <v>2625</v>
          </cell>
          <cell r="M8">
            <v>1825</v>
          </cell>
          <cell r="N8">
            <v>45666</v>
          </cell>
          <cell r="O8">
            <v>8354314</v>
          </cell>
          <cell r="P8">
            <v>98023951</v>
          </cell>
          <cell r="Q8" t="str">
            <v>NOVENTA Y OCHO MILLONES VEINTITRES MIL NOVECIENTOS CINCUENTA Y UN PESOS</v>
          </cell>
          <cell r="R8" t="str">
            <v>1 PERSONA NATURAL</v>
          </cell>
          <cell r="S8" t="str">
            <v>3 CÉDULA DE CIUDADANÍA</v>
          </cell>
          <cell r="T8">
            <v>80255224</v>
          </cell>
          <cell r="U8">
            <v>9</v>
          </cell>
          <cell r="V8" t="str">
            <v>N-A</v>
          </cell>
          <cell r="W8" t="str">
            <v>11 NO SE DILIGENCIA INFORMACIÓN PARA ESTE FORMULARIO EN ESTE PERÍODO DE REPORTE</v>
          </cell>
          <cell r="X8" t="str">
            <v>MASCULINO</v>
          </cell>
          <cell r="Y8" t="str">
            <v>CUNDINAMARCA</v>
          </cell>
          <cell r="Z8" t="str">
            <v>EL PEÑON</v>
          </cell>
          <cell r="AA8" t="str">
            <v>OMAR</v>
          </cell>
          <cell r="AB8" t="str">
            <v>ESNEIDER</v>
          </cell>
          <cell r="AC8" t="str">
            <v>BUSTOS</v>
          </cell>
          <cell r="AD8" t="str">
            <v>TRIANA</v>
          </cell>
          <cell r="AE8" t="str">
            <v>SI</v>
          </cell>
          <cell r="AF8" t="str">
            <v>1 PÓLIZA</v>
          </cell>
          <cell r="AG8" t="str">
            <v>12 SEGUROS DEL ESTADO</v>
          </cell>
          <cell r="AH8" t="str">
            <v>2 CUMPLIMIENTO</v>
          </cell>
          <cell r="AI8">
            <v>45666</v>
          </cell>
          <cell r="AJ8" t="str">
            <v>21-46-101103539</v>
          </cell>
          <cell r="AK8" t="str">
            <v>SAF-SUBDIRECCION ADMINISTRATIVA Y FINANCIERA</v>
          </cell>
          <cell r="AL8" t="str">
            <v>JULIA ASTRID DEL CASTILLO SABOGAL</v>
          </cell>
          <cell r="AM8">
            <v>51790514</v>
          </cell>
          <cell r="AN8" t="str">
            <v>GRUPO DE CONTRATOS</v>
          </cell>
          <cell r="AO8" t="str">
            <v>2 SUPERVISOR</v>
          </cell>
          <cell r="AP8" t="str">
            <v>3 CÉDULA DE CIUDADANÍA</v>
          </cell>
          <cell r="AQ8">
            <v>1070781143</v>
          </cell>
          <cell r="AR8" t="str">
            <v>LEIDY MARCELA GARAVITO ROMERO</v>
          </cell>
          <cell r="AS8">
            <v>352</v>
          </cell>
          <cell r="AT8" t="str">
            <v>3 NO PACTADOS</v>
          </cell>
          <cell r="AU8" t="str">
            <v>4 NO SE HA ADICIONADO NI EN VALOR y EN TIEMPO</v>
          </cell>
          <cell r="AV8">
            <v>0</v>
          </cell>
          <cell r="AW8">
            <v>0</v>
          </cell>
          <cell r="AX8" t="str">
            <v>-</v>
          </cell>
          <cell r="AY8">
            <v>0</v>
          </cell>
          <cell r="AZ8" t="str">
            <v>-</v>
          </cell>
          <cell r="BA8">
            <v>45665</v>
          </cell>
          <cell r="BB8">
            <v>45666</v>
          </cell>
          <cell r="BC8">
            <v>45666</v>
          </cell>
          <cell r="BD8">
            <v>46022</v>
          </cell>
          <cell r="BO8" t="str">
            <v>2025420501000006E</v>
          </cell>
          <cell r="BP8">
            <v>98023951</v>
          </cell>
          <cell r="BQ8" t="str">
            <v>EDNA ROCIO CASTRO</v>
          </cell>
          <cell r="BR8" t="str">
            <v>https://www.secop.gov.co/CO1BusinessLine/Tendering/BuyerWorkArea/Index?docUniqueIdentifier=CO1.BDOS.7289034</v>
          </cell>
          <cell r="BS8" t="str">
            <v>VIGENTE</v>
          </cell>
          <cell r="BU8" t="str">
            <v>https://community.secop.gov.co/Public/Tendering/OpportunityDetail/Index?noticeUID=CO1.NTC.7307703&amp;isFromPublicArea=True&amp;isModal=False</v>
          </cell>
          <cell r="BV8" t="str">
            <v>omar.bustos</v>
          </cell>
          <cell r="BW8" t="str">
            <v>@parquesnacionales.gov.co</v>
          </cell>
          <cell r="BX8" t="str">
            <v>omar.bustos@parquesnacionales.gov.co</v>
          </cell>
          <cell r="BY8" t="str">
            <v>INGENIERO INDUSTRIAL</v>
          </cell>
          <cell r="BZ8" t="str">
            <v>DAVIVIENDA</v>
          </cell>
          <cell r="CA8" t="str">
            <v>AHORROS</v>
          </cell>
          <cell r="CB8" t="str">
            <v>550482300010378</v>
          </cell>
          <cell r="CC8" t="str">
            <v>05/10/1982</v>
          </cell>
          <cell r="CD8" t="str">
            <v>NO</v>
          </cell>
        </row>
        <row r="9">
          <cell r="A9" t="str">
            <v>CD-NC-008-2025</v>
          </cell>
          <cell r="B9" t="str">
            <v>2 NACION</v>
          </cell>
          <cell r="C9" t="str">
            <v>NC-CPS-008-2025</v>
          </cell>
          <cell r="D9" t="str">
            <v>HECTOR ALFONSO CUESTA OSORIO</v>
          </cell>
          <cell r="E9">
            <v>45666</v>
          </cell>
          <cell r="F9" t="str">
            <v>NC10-3299060-7-004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ell>
          <cell r="G9" t="str">
            <v>PROFESIONAL</v>
          </cell>
          <cell r="H9" t="str">
            <v>2 CONTRATACIÓN DIRECTA</v>
          </cell>
          <cell r="I9" t="str">
            <v>14 PRESTACIÓN DE SERVICIOS</v>
          </cell>
          <cell r="J9" t="str">
            <v>N/A</v>
          </cell>
          <cell r="K9">
            <v>80111600</v>
          </cell>
          <cell r="L9">
            <v>2825</v>
          </cell>
          <cell r="M9">
            <v>1925</v>
          </cell>
          <cell r="N9">
            <v>45666</v>
          </cell>
          <cell r="O9">
            <v>9564018</v>
          </cell>
          <cell r="P9">
            <v>112217811</v>
          </cell>
          <cell r="Q9" t="str">
            <v>CIENTO DOCE MILLONES DOSCIENTOS DIECISIETE MIL OCHOCIENTOS ONCE PESOS</v>
          </cell>
          <cell r="R9" t="str">
            <v>1 PERSONA NATURAL</v>
          </cell>
          <cell r="S9" t="str">
            <v>3 CÉDULA DE CIUDADANÍA</v>
          </cell>
          <cell r="T9">
            <v>80854658</v>
          </cell>
          <cell r="U9">
            <v>1</v>
          </cell>
          <cell r="V9" t="str">
            <v>N-A</v>
          </cell>
          <cell r="W9" t="str">
            <v>11 NO SE DILIGENCIA INFORMACIÓN PARA ESTE FORMULARIO EN ESTE PERÍODO DE REPORTE</v>
          </cell>
          <cell r="X9" t="str">
            <v>MASCULINO</v>
          </cell>
          <cell r="Y9" t="str">
            <v>CUNDINAMARCA</v>
          </cell>
          <cell r="Z9" t="str">
            <v>BOGOTÁ</v>
          </cell>
          <cell r="AA9" t="str">
            <v>HECTOR</v>
          </cell>
          <cell r="AB9" t="str">
            <v>ALFONSO</v>
          </cell>
          <cell r="AC9" t="str">
            <v>CUESTA</v>
          </cell>
          <cell r="AD9" t="str">
            <v>OSORIO</v>
          </cell>
          <cell r="AE9" t="str">
            <v>SI</v>
          </cell>
          <cell r="AF9" t="str">
            <v>1 PÓLIZA</v>
          </cell>
          <cell r="AG9" t="str">
            <v>12 SEGUROS DEL ESTADO</v>
          </cell>
          <cell r="AH9" t="str">
            <v>2 CUMPLIMIENTO</v>
          </cell>
          <cell r="AI9">
            <v>45666</v>
          </cell>
          <cell r="AJ9" t="str">
            <v>18-46-101026928</v>
          </cell>
          <cell r="AK9" t="str">
            <v>SAF-SUBDIRECCION ADMINISTRATIVA Y FINANCIERA</v>
          </cell>
          <cell r="AL9" t="str">
            <v>JULIA ASTRID DEL CASTILLO SABOGAL</v>
          </cell>
          <cell r="AM9">
            <v>51790514</v>
          </cell>
          <cell r="AN9" t="str">
            <v>GRUPO DE CONTRATOS</v>
          </cell>
          <cell r="AO9" t="str">
            <v>2 SUPERVISOR</v>
          </cell>
          <cell r="AP9" t="str">
            <v>3 CÉDULA DE CIUDADANÍA</v>
          </cell>
          <cell r="AQ9">
            <v>1070781143</v>
          </cell>
          <cell r="AR9" t="str">
            <v>LEIDY MARCELA GARAVITO ROMERO</v>
          </cell>
          <cell r="AS9">
            <v>352</v>
          </cell>
          <cell r="AT9" t="str">
            <v>3 NO PACTADOS</v>
          </cell>
          <cell r="AU9" t="str">
            <v>4 NO SE HA ADICIONADO NI EN VALOR y EN TIEMPO</v>
          </cell>
          <cell r="AV9">
            <v>0</v>
          </cell>
          <cell r="AW9">
            <v>0</v>
          </cell>
          <cell r="AX9" t="str">
            <v>-</v>
          </cell>
          <cell r="AY9">
            <v>0</v>
          </cell>
          <cell r="AZ9" t="str">
            <v>-</v>
          </cell>
          <cell r="BA9">
            <v>45665</v>
          </cell>
          <cell r="BB9">
            <v>45666</v>
          </cell>
          <cell r="BC9">
            <v>45666</v>
          </cell>
          <cell r="BD9">
            <v>46022</v>
          </cell>
          <cell r="BO9" t="str">
            <v>20254205010000010E</v>
          </cell>
          <cell r="BP9">
            <v>112217811</v>
          </cell>
          <cell r="BQ9" t="str">
            <v>EDNA ROCIO CASTRO</v>
          </cell>
          <cell r="BR9" t="str">
            <v>https://www.secop.gov.co/CO1BusinessLine/Tendering/BuyerWorkArea/Index?docUniqueIdentifier=CO1.BDOS.7289573</v>
          </cell>
          <cell r="BS9" t="str">
            <v>VIGENTE</v>
          </cell>
          <cell r="BU9" t="str">
            <v>https://community.secop.gov.co/Public/Tendering/OpportunityDetail/Index?noticeUID=CO1.NTC.7307733&amp;isFromPublicArea=True&amp;isModal=False</v>
          </cell>
          <cell r="BV9" t="str">
            <v>hector.cuesta</v>
          </cell>
          <cell r="BW9" t="str">
            <v>@parquesnacionales.gov.co</v>
          </cell>
          <cell r="BX9" t="str">
            <v>hector.cuesta@parquesnacionales.gov.co</v>
          </cell>
          <cell r="BY9" t="str">
            <v>ABOGADO</v>
          </cell>
          <cell r="BZ9" t="str">
            <v>CAJA SOCIAL</v>
          </cell>
          <cell r="CA9" t="str">
            <v>AHORROS</v>
          </cell>
          <cell r="CB9" t="str">
            <v>24060671253</v>
          </cell>
          <cell r="CC9" t="str">
            <v>10/10/1985</v>
          </cell>
          <cell r="CD9" t="str">
            <v>NO</v>
          </cell>
        </row>
        <row r="10">
          <cell r="A10" t="str">
            <v>CD-NC-009-2025</v>
          </cell>
          <cell r="B10" t="str">
            <v>2 NACION</v>
          </cell>
          <cell r="C10" t="str">
            <v>NC-CPS-009-2025</v>
          </cell>
          <cell r="D10" t="str">
            <v>LEIDY JOHANNA SANCHEZ BONILLA</v>
          </cell>
          <cell r="E10">
            <v>45666</v>
          </cell>
          <cell r="F10" t="str">
            <v>NC10-3299060-7-005 Prestar los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ell>
          <cell r="G10" t="str">
            <v>PROFESIONAL</v>
          </cell>
          <cell r="H10" t="str">
            <v>2 CONTRATACIÓN DIRECTA</v>
          </cell>
          <cell r="I10" t="str">
            <v>14 PRESTACIÓN DE SERVICIOS</v>
          </cell>
          <cell r="J10" t="str">
            <v>N/A</v>
          </cell>
          <cell r="K10">
            <v>80111600</v>
          </cell>
          <cell r="L10">
            <v>1625</v>
          </cell>
          <cell r="M10">
            <v>2025</v>
          </cell>
          <cell r="N10">
            <v>45666</v>
          </cell>
          <cell r="O10">
            <v>8855572</v>
          </cell>
          <cell r="P10">
            <v>103905378</v>
          </cell>
          <cell r="Q10" t="str">
            <v>CIENTO TRES MILLONES NOVECIENTOS CINCO MIL TRESCIENTOS SETENTA Y OCHO PESOS</v>
          </cell>
          <cell r="R10" t="str">
            <v>1 PERSONA NATURAL</v>
          </cell>
          <cell r="S10" t="str">
            <v>3 CÉDULA DE CIUDADANÍA</v>
          </cell>
          <cell r="T10">
            <v>1049620170</v>
          </cell>
          <cell r="U10">
            <v>3</v>
          </cell>
          <cell r="V10" t="str">
            <v>N-A</v>
          </cell>
          <cell r="W10" t="str">
            <v>11 NO SE DILIGENCIA INFORMACIÓN PARA ESTE FORMULARIO EN ESTE PERÍODO DE REPORTE</v>
          </cell>
          <cell r="X10" t="str">
            <v>FEMENINO</v>
          </cell>
          <cell r="Y10" t="str">
            <v xml:space="preserve">SANTANDER </v>
          </cell>
          <cell r="Z10" t="str">
            <v>SAN GIL</v>
          </cell>
          <cell r="AA10" t="str">
            <v>LEIDY</v>
          </cell>
          <cell r="AB10" t="str">
            <v>JOHANNA</v>
          </cell>
          <cell r="AC10" t="str">
            <v>SANCHEZ</v>
          </cell>
          <cell r="AD10" t="str">
            <v>BONILLA</v>
          </cell>
          <cell r="AE10" t="str">
            <v>SI</v>
          </cell>
          <cell r="AF10" t="str">
            <v>1 PÓLIZA</v>
          </cell>
          <cell r="AG10" t="str">
            <v>12 SEGUROS DEL ESTADO</v>
          </cell>
          <cell r="AH10" t="str">
            <v>2 CUMPLIMIENTO</v>
          </cell>
          <cell r="AI10">
            <v>45667</v>
          </cell>
          <cell r="AJ10" t="str">
            <v>21-44-101461123</v>
          </cell>
          <cell r="AK10" t="str">
            <v>SAF-SUBDIRECCION ADMINISTRATIVA Y FINANCIERA</v>
          </cell>
          <cell r="AL10" t="str">
            <v>JULIA ASTRID DEL CASTILLO SABOGAL</v>
          </cell>
          <cell r="AM10">
            <v>51790514</v>
          </cell>
          <cell r="AN10" t="str">
            <v>GRUPO DE CONTRATOS</v>
          </cell>
          <cell r="AO10" t="str">
            <v>2 SUPERVISOR</v>
          </cell>
          <cell r="AP10" t="str">
            <v>3 CÉDULA DE CIUDADANÍA</v>
          </cell>
          <cell r="AQ10">
            <v>1070781143</v>
          </cell>
          <cell r="AR10" t="str">
            <v>LEIDY MARCELA GARAVITO ROMERO</v>
          </cell>
          <cell r="AS10">
            <v>352</v>
          </cell>
          <cell r="AT10" t="str">
            <v>3 NO PACTADOS</v>
          </cell>
          <cell r="AU10" t="str">
            <v>4 NO SE HA ADICIONADO NI EN VALOR y EN TIEMPO</v>
          </cell>
          <cell r="AV10">
            <v>0</v>
          </cell>
          <cell r="AW10">
            <v>0</v>
          </cell>
          <cell r="AX10" t="str">
            <v>-</v>
          </cell>
          <cell r="AY10">
            <v>0</v>
          </cell>
          <cell r="AZ10" t="str">
            <v>-</v>
          </cell>
          <cell r="BA10">
            <v>45666</v>
          </cell>
          <cell r="BB10">
            <v>45667</v>
          </cell>
          <cell r="BC10">
            <v>45667</v>
          </cell>
          <cell r="BD10">
            <v>46022</v>
          </cell>
          <cell r="BO10" t="str">
            <v>2025420501000007E</v>
          </cell>
          <cell r="BP10">
            <v>103905378</v>
          </cell>
          <cell r="BQ10" t="str">
            <v>EDNA ROCIO CASTRO</v>
          </cell>
          <cell r="BR10" t="str">
            <v>https://www.secop.gov.co/CO1BusinessLine/Tendering/BuyerWorkArea/Index?docUniqueIdentifier=CO1.BDOS.7291512</v>
          </cell>
          <cell r="BS10" t="str">
            <v>VIGENTE</v>
          </cell>
          <cell r="BU10" t="str">
            <v>https://community.secop.gov.co/Public/Tendering/OpportunityDetail/Index?noticeUID=CO1.NTC.7309412&amp;isFromPublicArea=True&amp;isModal=False</v>
          </cell>
          <cell r="BV10" t="str">
            <v>leidy.bonilla</v>
          </cell>
          <cell r="BW10" t="str">
            <v>@parquesnacionales.gov.co</v>
          </cell>
          <cell r="BX10" t="str">
            <v>leidy.bonilla@parquesnacionales.gov.co</v>
          </cell>
          <cell r="BY10" t="str">
            <v>ABOGADA</v>
          </cell>
          <cell r="BZ10" t="str">
            <v>AV VILLAS</v>
          </cell>
          <cell r="CA10" t="str">
            <v>AHORROS</v>
          </cell>
          <cell r="CB10" t="str">
            <v>701910304</v>
          </cell>
          <cell r="CC10" t="str">
            <v>07/03/1990</v>
          </cell>
          <cell r="CD10" t="str">
            <v>NO</v>
          </cell>
        </row>
        <row r="11">
          <cell r="A11" t="str">
            <v>CD-NC-010-2025</v>
          </cell>
          <cell r="B11" t="str">
            <v>2 NACION</v>
          </cell>
          <cell r="C11" t="str">
            <v>NC-CPS-010-2025</v>
          </cell>
          <cell r="D11" t="str">
            <v>MARIA PAULA PEÑA GOMEZ</v>
          </cell>
          <cell r="E11">
            <v>45666</v>
          </cell>
          <cell r="F11" t="str">
            <v>NC10-3299060-7-007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ell>
          <cell r="G11" t="str">
            <v>PROFESIONAL</v>
          </cell>
          <cell r="H11" t="str">
            <v>2 CONTRATACIÓN DIRECTA</v>
          </cell>
          <cell r="I11" t="str">
            <v>14 PRESTACIÓN DE SERVICIOS</v>
          </cell>
          <cell r="J11" t="str">
            <v>N/A</v>
          </cell>
          <cell r="K11">
            <v>80111600</v>
          </cell>
          <cell r="L11">
            <v>2725</v>
          </cell>
          <cell r="M11">
            <v>2125</v>
          </cell>
          <cell r="N11">
            <v>45666</v>
          </cell>
          <cell r="O11">
            <v>8855572</v>
          </cell>
          <cell r="P11">
            <v>103905378</v>
          </cell>
          <cell r="Q11" t="str">
            <v>CIENTO TRES MILLONES NOVECIENTOS CINCO MIL TRESCIENTOS SETENTA Y OCHO PESOS</v>
          </cell>
          <cell r="R11" t="str">
            <v>1 PERSONA NATURAL</v>
          </cell>
          <cell r="S11" t="str">
            <v>3 CÉDULA DE CIUDADANÍA</v>
          </cell>
          <cell r="T11">
            <v>1018429722</v>
          </cell>
          <cell r="U11">
            <v>9</v>
          </cell>
          <cell r="V11" t="str">
            <v>N-A</v>
          </cell>
          <cell r="W11" t="str">
            <v>11 NO SE DILIGENCIA INFORMACIÓN PARA ESTE FORMULARIO EN ESTE PERÍODO DE REPORTE</v>
          </cell>
          <cell r="X11" t="str">
            <v>FEMENINO</v>
          </cell>
          <cell r="Y11" t="str">
            <v>CUNDINAMARCA</v>
          </cell>
          <cell r="Z11" t="str">
            <v>BOGOTÁ</v>
          </cell>
          <cell r="AA11" t="str">
            <v>MARIA</v>
          </cell>
          <cell r="AB11" t="str">
            <v>PAULA</v>
          </cell>
          <cell r="AC11" t="str">
            <v>PEÑA</v>
          </cell>
          <cell r="AD11" t="str">
            <v>GOMEZ</v>
          </cell>
          <cell r="AE11" t="str">
            <v>SI</v>
          </cell>
          <cell r="AF11" t="str">
            <v>1 PÓLIZA</v>
          </cell>
          <cell r="AG11" t="str">
            <v>12 SEGUROS DEL ESTADO</v>
          </cell>
          <cell r="AH11" t="str">
            <v>2 CUMPLIMIENTO</v>
          </cell>
          <cell r="AI11">
            <v>45666</v>
          </cell>
          <cell r="AJ11" t="str">
            <v>21-46-101103544</v>
          </cell>
          <cell r="AK11" t="str">
            <v>SAF-SUBDIRECCION ADMINISTRATIVA Y FINANCIERA</v>
          </cell>
          <cell r="AL11" t="str">
            <v>JULIA ASTRID DEL CASTILLO SABOGAL</v>
          </cell>
          <cell r="AM11">
            <v>51790514</v>
          </cell>
          <cell r="AN11" t="str">
            <v>GRUPO DE CONTRATOS</v>
          </cell>
          <cell r="AO11" t="str">
            <v>2 SUPERVISOR</v>
          </cell>
          <cell r="AP11" t="str">
            <v>3 CÉDULA DE CIUDADANÍA</v>
          </cell>
          <cell r="AQ11">
            <v>1070781143</v>
          </cell>
          <cell r="AR11" t="str">
            <v>LEIDY MARCELA GARAVITO ROMERO</v>
          </cell>
          <cell r="AS11">
            <v>210</v>
          </cell>
          <cell r="AT11" t="str">
            <v>3 NO PACTADOS</v>
          </cell>
          <cell r="AU11" t="str">
            <v>4 NO SE HA ADICIONADO NI EN VALOR y EN TIEMPO</v>
          </cell>
          <cell r="AV11">
            <v>0</v>
          </cell>
          <cell r="AW11">
            <v>-41916374</v>
          </cell>
          <cell r="AX11" t="str">
            <v>-</v>
          </cell>
          <cell r="AY11">
            <v>0</v>
          </cell>
          <cell r="AZ11" t="str">
            <v>-</v>
          </cell>
          <cell r="BA11">
            <v>45666</v>
          </cell>
          <cell r="BB11">
            <v>45666</v>
          </cell>
          <cell r="BC11">
            <v>45666</v>
          </cell>
          <cell r="BD11">
            <v>46022</v>
          </cell>
          <cell r="BE11">
            <v>45877</v>
          </cell>
          <cell r="BF11">
            <v>45877</v>
          </cell>
          <cell r="BO11" t="str">
            <v>2025420501000008E</v>
          </cell>
          <cell r="BP11">
            <v>61989004</v>
          </cell>
          <cell r="BQ11" t="str">
            <v>ALBERTO GAONA</v>
          </cell>
          <cell r="BR11" t="str">
            <v>https://www.secop.gov.co/CO1BusinessLine/Tendering/BuyerWorkArea/Index?docUniqueIdentifier=CO1.BDOS.7292287</v>
          </cell>
          <cell r="BS11" t="str">
            <v>TERA-LIQUIDADO</v>
          </cell>
          <cell r="BU11" t="str">
            <v>https://community.secop.gov.co/Public/Tendering/OpportunityDetail/Index?noticeUID=CO1.NTC.7309100&amp;isFromPublicArea=True&amp;isModal=False</v>
          </cell>
          <cell r="BV11" t="str">
            <v>maria.pena</v>
          </cell>
          <cell r="BW11" t="str">
            <v>@parquesnacionales.gov.co</v>
          </cell>
          <cell r="BX11" t="str">
            <v>maria.pena@parquesnacionales.gov.co</v>
          </cell>
          <cell r="BY11" t="str">
            <v>ABOGADA</v>
          </cell>
          <cell r="BZ11" t="str">
            <v>CAJA SOCIAL</v>
          </cell>
          <cell r="CA11" t="str">
            <v>AHORROS</v>
          </cell>
          <cell r="CB11" t="str">
            <v>24065881233</v>
          </cell>
          <cell r="CC11" t="str">
            <v>25/09/1989</v>
          </cell>
          <cell r="CD11" t="str">
            <v>NO</v>
          </cell>
        </row>
        <row r="12">
          <cell r="A12" t="str">
            <v>CD-NC-011-2025</v>
          </cell>
          <cell r="B12" t="str">
            <v>2 NACION</v>
          </cell>
          <cell r="C12" t="str">
            <v>NC-CPS-011-2025</v>
          </cell>
          <cell r="D12" t="str">
            <v>JINETH FERNANDA AGUILAR MARULANDA</v>
          </cell>
          <cell r="E12">
            <v>45667</v>
          </cell>
          <cell r="F12" t="str">
            <v>NC10-3299060-7-042 Prestación de servicios profesionales con plena autonomía técnica y administrativa en la Subdirección Administrativa y Financiera para la consolidación, cargue, modificación, seguimiento y reporte del Plan Anual de Adquisiciones en el marco del servicio de implementación de sistemas de gestión del proyecto de fortalecimiento de la capacidad institucional de Parques Nacionales Naturales a nivel nacional</v>
          </cell>
          <cell r="G12" t="str">
            <v>PROFESIONAL</v>
          </cell>
          <cell r="H12" t="str">
            <v>2 CONTRATACIÓN DIRECTA</v>
          </cell>
          <cell r="I12" t="str">
            <v>14 PRESTACIÓN DE SERVICIOS</v>
          </cell>
          <cell r="J12" t="str">
            <v>N/A</v>
          </cell>
          <cell r="K12">
            <v>80111600</v>
          </cell>
          <cell r="L12">
            <v>2025</v>
          </cell>
          <cell r="M12">
            <v>2225</v>
          </cell>
          <cell r="N12">
            <v>45667</v>
          </cell>
          <cell r="O12">
            <v>5106004</v>
          </cell>
          <cell r="P12">
            <v>59740247</v>
          </cell>
          <cell r="Q12" t="str">
            <v>CINCUENTA Y NUEVE MILLONES SETECIENTOS CUARENTA MIL DOSCIENTOS CUARENTA Y SIETE PESOS</v>
          </cell>
          <cell r="R12" t="str">
            <v>1 PERSONA NATURAL</v>
          </cell>
          <cell r="S12" t="str">
            <v>3 CÉDULA DE CIUDADANÍA</v>
          </cell>
          <cell r="T12">
            <v>1016041939</v>
          </cell>
          <cell r="U12">
            <v>5</v>
          </cell>
          <cell r="V12" t="str">
            <v>N-A</v>
          </cell>
          <cell r="W12" t="str">
            <v>11 NO SE DILIGENCIA INFORMACIÓN PARA ESTE FORMULARIO EN ESTE PERÍODO DE REPORTE</v>
          </cell>
          <cell r="X12" t="str">
            <v>FEMENINO</v>
          </cell>
          <cell r="Y12" t="str">
            <v>CUNDINAMARCA</v>
          </cell>
          <cell r="Z12" t="str">
            <v>BOGOTÁ</v>
          </cell>
          <cell r="AA12" t="str">
            <v>JINETH</v>
          </cell>
          <cell r="AB12" t="str">
            <v>FERNANDA</v>
          </cell>
          <cell r="AC12" t="str">
            <v>AGUILAR</v>
          </cell>
          <cell r="AD12" t="str">
            <v>MARULANDA</v>
          </cell>
          <cell r="AE12" t="str">
            <v>NO</v>
          </cell>
          <cell r="AF12" t="str">
            <v>6 NO CONSTITUYÓ GARANTÍAS</v>
          </cell>
          <cell r="AG12" t="str">
            <v>N-A</v>
          </cell>
          <cell r="AH12" t="str">
            <v>99999998 NO SE DILIGENCIA INFORMACIÓN PARA ESTE FORMULARIO EN ESTE PERÍODO DE REPORTE</v>
          </cell>
          <cell r="AI12">
            <v>2</v>
          </cell>
          <cell r="AJ12" t="str">
            <v>N-A</v>
          </cell>
          <cell r="AK12" t="str">
            <v>SAF-SUBDIRECCION ADMINISTRATIVA Y FINANCIERA</v>
          </cell>
          <cell r="AL12" t="str">
            <v>JULIA ASTRID DEL CASTILLO SABOGAL</v>
          </cell>
          <cell r="AM12">
            <v>51790514</v>
          </cell>
          <cell r="AN12" t="str">
            <v>SUBDIRECCIÓN ADMINISTRATIVA Y FINANCIERA</v>
          </cell>
          <cell r="AO12" t="str">
            <v>2 SUPERVISOR</v>
          </cell>
          <cell r="AP12" t="str">
            <v>3 CÉDULA DE CIUDADANÍA</v>
          </cell>
          <cell r="AQ12">
            <v>51790514</v>
          </cell>
          <cell r="AR12" t="str">
            <v>JULIA ASTRID DEL CASTILLO SABOGAL</v>
          </cell>
          <cell r="AS12">
            <v>351</v>
          </cell>
          <cell r="AT12" t="str">
            <v>3 NO PACTADOS</v>
          </cell>
          <cell r="AU12" t="str">
            <v>4 NO SE HA ADICIONADO NI EN VALOR y EN TIEMPO</v>
          </cell>
          <cell r="AV12">
            <v>0</v>
          </cell>
          <cell r="AW12">
            <v>0</v>
          </cell>
          <cell r="AX12" t="str">
            <v>-</v>
          </cell>
          <cell r="AY12">
            <v>0</v>
          </cell>
          <cell r="AZ12" t="str">
            <v>-</v>
          </cell>
          <cell r="BA12">
            <v>45665</v>
          </cell>
          <cell r="BB12" t="str">
            <v>N/A</v>
          </cell>
          <cell r="BC12">
            <v>45667</v>
          </cell>
          <cell r="BD12">
            <v>46022</v>
          </cell>
          <cell r="BO12" t="str">
            <v>2025420501000011E</v>
          </cell>
          <cell r="BP12">
            <v>59740247</v>
          </cell>
          <cell r="BQ12" t="str">
            <v>HECTOR ALFONSO CUESTA</v>
          </cell>
          <cell r="BR12" t="str">
            <v>https://www.secop.gov.co/CO1BusinessLine/Tendering/BuyerWorkArea/Index?docUniqueIdentifier=CO1.BDOS.7295805</v>
          </cell>
          <cell r="BS12" t="str">
            <v>VIGENTE</v>
          </cell>
          <cell r="BU12" t="str">
            <v>https://community.secop.gov.co/Public/Tendering/OpportunityDetail/Index?noticeUID=CO1.NTC.7316134&amp;isFromPublicArea=True&amp;isModal=False</v>
          </cell>
          <cell r="BV12" t="str">
            <v>jineth.aguilar</v>
          </cell>
          <cell r="BW12" t="str">
            <v>@parquesnacionales.gov.co</v>
          </cell>
          <cell r="BX12" t="str">
            <v>jineth.aguilar@parquesnacionales.gov.co</v>
          </cell>
          <cell r="BY12" t="str">
            <v>PROFESIOAL EN NEGOCIOS INTERNACIONALES</v>
          </cell>
          <cell r="BZ12" t="str">
            <v>DAVIVIENDA</v>
          </cell>
          <cell r="CA12" t="str">
            <v>AHORROS</v>
          </cell>
          <cell r="CB12" t="str">
            <v>0570476970013027</v>
          </cell>
          <cell r="CC12" t="str">
            <v>26/01/1992</v>
          </cell>
          <cell r="CD12" t="str">
            <v>NO</v>
          </cell>
        </row>
        <row r="13">
          <cell r="A13" t="str">
            <v>CD-NC-013-2025</v>
          </cell>
          <cell r="B13" t="str">
            <v>2 NACION</v>
          </cell>
          <cell r="C13" t="str">
            <v>NC-CPS-012-2025</v>
          </cell>
          <cell r="D13" t="str">
            <v>YENNY MILENA AREVALO SILVA</v>
          </cell>
          <cell r="E13">
            <v>45667</v>
          </cell>
          <cell r="F13" t="str">
            <v>NC10-3299060-7-017 Prestación de servicios profesionales con plena autonomía técnica y administrativa en el Grupo de Gestión Financiera para realizar los pagos y tramites de la Cuenta Única Nacional y las actividades de tesorería en el marco del servicio de implementación de sistemas de gestión del proyecto de fortalecimiento de la capacidad institucional de Parques Nacionales Naturales a nivel nacional.</v>
          </cell>
          <cell r="G13" t="str">
            <v>PROFESIONAL</v>
          </cell>
          <cell r="H13" t="str">
            <v>2 CONTRATACIÓN DIRECTA</v>
          </cell>
          <cell r="I13" t="str">
            <v>14 PRESTACIÓN DE SERVICIOS</v>
          </cell>
          <cell r="J13" t="str">
            <v>N/A</v>
          </cell>
          <cell r="K13">
            <v>80111600</v>
          </cell>
          <cell r="L13">
            <v>2525</v>
          </cell>
          <cell r="M13">
            <v>2425</v>
          </cell>
          <cell r="N13">
            <v>45667</v>
          </cell>
          <cell r="O13">
            <v>7014443</v>
          </cell>
          <cell r="P13">
            <v>82068983</v>
          </cell>
          <cell r="Q13" t="str">
            <v>OCHENTA Y DOS MILLONES SESENTA Y OCHO MIL NOVECIENTOS OCHENTA Y TRES PESOS</v>
          </cell>
          <cell r="R13" t="str">
            <v>1 PERSONA NATURAL</v>
          </cell>
          <cell r="S13" t="str">
            <v>3 CÉDULA DE CIUDADANÍA</v>
          </cell>
          <cell r="T13">
            <v>1016009639</v>
          </cell>
          <cell r="U13">
            <v>6</v>
          </cell>
          <cell r="V13" t="str">
            <v>N-A</v>
          </cell>
          <cell r="W13" t="str">
            <v>11 NO SE DILIGENCIA INFORMACIÓN PARA ESTE FORMULARIO EN ESTE PERÍODO DE REPORTE</v>
          </cell>
          <cell r="X13" t="str">
            <v>FEMENINO</v>
          </cell>
          <cell r="Y13" t="str">
            <v>CUNDINAMARCA</v>
          </cell>
          <cell r="Z13" t="str">
            <v>BOGOTÁ</v>
          </cell>
          <cell r="AA13" t="str">
            <v>YENNY</v>
          </cell>
          <cell r="AB13" t="str">
            <v>MILENA</v>
          </cell>
          <cell r="AC13" t="str">
            <v>AREVALO</v>
          </cell>
          <cell r="AD13" t="str">
            <v>SILVA</v>
          </cell>
          <cell r="AE13" t="str">
            <v>SI</v>
          </cell>
          <cell r="AF13" t="str">
            <v>1 PÓLIZA</v>
          </cell>
          <cell r="AG13" t="str">
            <v>12 SEGUROS DEL ESTADO</v>
          </cell>
          <cell r="AH13" t="str">
            <v>2 CUMPLIMIENTO</v>
          </cell>
          <cell r="AI13">
            <v>45667</v>
          </cell>
          <cell r="AJ13" t="str">
            <v>21-46-101103672</v>
          </cell>
          <cell r="AK13" t="str">
            <v>SAF-SUBDIRECCION ADMINISTRATIVA Y FINANCIERA</v>
          </cell>
          <cell r="AL13" t="str">
            <v>JULIA ASTRID DEL CASTILLO SABOGAL</v>
          </cell>
          <cell r="AM13">
            <v>51790514</v>
          </cell>
          <cell r="AN13" t="str">
            <v>GRUPO DE GESTIÓN FINANCIERA</v>
          </cell>
          <cell r="AO13" t="str">
            <v>2 SUPERVISOR</v>
          </cell>
          <cell r="AP13" t="str">
            <v>3 CÉDULA DE CIUDADANÍA</v>
          </cell>
          <cell r="AQ13">
            <v>52384904</v>
          </cell>
          <cell r="AR13" t="str">
            <v>MILENA CRUZ SANDOVAL</v>
          </cell>
          <cell r="AS13">
            <v>351</v>
          </cell>
          <cell r="AT13" t="str">
            <v>3 NO PACTADOS</v>
          </cell>
          <cell r="AU13" t="str">
            <v>4 NO SE HA ADICIONADO NI EN VALOR y EN TIEMPO</v>
          </cell>
          <cell r="AV13">
            <v>0</v>
          </cell>
          <cell r="AW13">
            <v>0</v>
          </cell>
          <cell r="AX13" t="str">
            <v>-</v>
          </cell>
          <cell r="AY13">
            <v>0</v>
          </cell>
          <cell r="AZ13" t="str">
            <v>-</v>
          </cell>
          <cell r="BA13">
            <v>45665</v>
          </cell>
          <cell r="BB13">
            <v>45667</v>
          </cell>
          <cell r="BC13">
            <v>45667</v>
          </cell>
          <cell r="BD13">
            <v>46022</v>
          </cell>
          <cell r="BO13" t="str">
            <v>2025420501000012E</v>
          </cell>
          <cell r="BP13">
            <v>82068983</v>
          </cell>
          <cell r="BQ13" t="str">
            <v>MARIA PAULA PEÑA</v>
          </cell>
          <cell r="BR13" t="str">
            <v>https://www.secop.gov.co/CO1BusinessLine/Tendering/BuyerWorkArea/Index?docUniqueIdentifier=CO1.BDOS.7298911</v>
          </cell>
          <cell r="BS13" t="str">
            <v>VIGENTE</v>
          </cell>
          <cell r="BU13" t="str">
            <v>https://community.secop.gov.co/Public/Tendering/OpportunityDetail/Index?noticeUID=CO1.NTC.7316220&amp;isFromPublicArea=True&amp;isModal=False</v>
          </cell>
          <cell r="BV13" t="str">
            <v>yenny.arevalo</v>
          </cell>
          <cell r="BW13" t="str">
            <v>@parquesnacionales.gov.co</v>
          </cell>
          <cell r="BX13" t="str">
            <v>yenny.arevalo@parquesnacionales.gov.co</v>
          </cell>
          <cell r="BY13" t="str">
            <v>ADMINISTRADORA DE EMPRESAS</v>
          </cell>
          <cell r="BZ13" t="str">
            <v>BANCOLOMBIA</v>
          </cell>
          <cell r="CA13" t="str">
            <v>AHORROS</v>
          </cell>
          <cell r="CB13" t="str">
            <v>57448882472</v>
          </cell>
          <cell r="CC13" t="str">
            <v>07/05/1988</v>
          </cell>
          <cell r="CD13" t="str">
            <v>NO</v>
          </cell>
        </row>
        <row r="14">
          <cell r="A14" t="str">
            <v>CD-NC-015-2025</v>
          </cell>
          <cell r="B14" t="str">
            <v>2 NACION</v>
          </cell>
          <cell r="C14" t="str">
            <v>NC-CPS-013-2025</v>
          </cell>
          <cell r="D14" t="str">
            <v>MARIO ALEJANDRO MORALES LOZADA</v>
          </cell>
          <cell r="E14">
            <v>45667</v>
          </cell>
          <cell r="F14" t="str">
            <v>NC10-3299060-7-030 Prestación de servicios de apoyo a la gestión con plena autonomía técnica y administrativa en el Grupo de Gestión Humana para el desarrollo de las actividades administrativas relacionadas con la administración de personal y de expedición de certificaciones de insuficiencia e inexistencia en el marco del servicio de implementación de sistemas de gestión del proyecto de fortalecimiento de la capacidad institucional de Parques Nacionales Naturales a nivel nacional.</v>
          </cell>
          <cell r="G14" t="str">
            <v>APOYO A LA GESTIÓN</v>
          </cell>
          <cell r="H14" t="str">
            <v>2 CONTRATACIÓN DIRECTA</v>
          </cell>
          <cell r="I14" t="str">
            <v>14 PRESTACIÓN DE SERVICIOS</v>
          </cell>
          <cell r="J14" t="str">
            <v>N/A</v>
          </cell>
          <cell r="K14">
            <v>80111600</v>
          </cell>
          <cell r="L14">
            <v>2425</v>
          </cell>
          <cell r="M14">
            <v>2625</v>
          </cell>
          <cell r="N14">
            <v>45667</v>
          </cell>
          <cell r="O14">
            <v>3670920</v>
          </cell>
          <cell r="P14">
            <v>42949764</v>
          </cell>
          <cell r="Q14" t="str">
            <v>CUARENTA Y DOS MILLONES NOVECIENTOS CUARENTA Y NUEVE MIL SETECIENTOS SESENTA Y CUATRO PESOS</v>
          </cell>
          <cell r="R14" t="str">
            <v>1 PERSONA NATURAL</v>
          </cell>
          <cell r="S14" t="str">
            <v>3 CÉDULA DE CIUDADANÍA</v>
          </cell>
          <cell r="T14">
            <v>1094931786</v>
          </cell>
          <cell r="U14">
            <v>8</v>
          </cell>
          <cell r="V14" t="str">
            <v>N-A</v>
          </cell>
          <cell r="W14" t="str">
            <v>11 NO SE DILIGENCIA INFORMACIÓN PARA ESTE FORMULARIO EN ESTE PERÍODO DE REPORTE</v>
          </cell>
          <cell r="X14" t="str">
            <v>MASCULINO</v>
          </cell>
          <cell r="Y14" t="str">
            <v>TOLIMA</v>
          </cell>
          <cell r="Z14" t="str">
            <v>CHAPARRAL</v>
          </cell>
          <cell r="AA14" t="str">
            <v>MARIO</v>
          </cell>
          <cell r="AB14" t="str">
            <v>ALEJANDRO</v>
          </cell>
          <cell r="AC14" t="str">
            <v>MORALES</v>
          </cell>
          <cell r="AD14" t="str">
            <v>LOZADA</v>
          </cell>
          <cell r="AE14" t="str">
            <v>NO</v>
          </cell>
          <cell r="AF14" t="str">
            <v>6 NO CONSTITUYÓ GARANTÍAS</v>
          </cell>
          <cell r="AG14" t="str">
            <v>N-A</v>
          </cell>
          <cell r="AH14" t="str">
            <v>99999998 NO SE DILIGENCIA INFORMACIÓN PARA ESTE FORMULARIO EN ESTE PERÍODO DE REPORTE</v>
          </cell>
          <cell r="AI14">
            <v>2</v>
          </cell>
          <cell r="AJ14" t="str">
            <v>N-A</v>
          </cell>
          <cell r="AK14" t="str">
            <v>SAF-SUBDIRECCION ADMINISTRATIVA Y FINANCIERA</v>
          </cell>
          <cell r="AL14" t="str">
            <v>JULIA ASTRID DEL CASTILLO SABOGAL</v>
          </cell>
          <cell r="AM14">
            <v>51790514</v>
          </cell>
          <cell r="AN14" t="str">
            <v>GRUPO DE GESTIÓN HUMANA</v>
          </cell>
          <cell r="AO14" t="str">
            <v>2 SUPERVISOR</v>
          </cell>
          <cell r="AP14" t="str">
            <v>3 CÉDULA DE CIUDADANÍA</v>
          </cell>
          <cell r="AQ14">
            <v>51790514</v>
          </cell>
          <cell r="AR14" t="str">
            <v>JULIA ASTRID DEL CASTILLO SABOGAL</v>
          </cell>
          <cell r="AS14">
            <v>351</v>
          </cell>
          <cell r="AT14" t="str">
            <v>3 NO PACTADOS</v>
          </cell>
          <cell r="AU14" t="str">
            <v>4 NO SE HA ADICIONADO NI EN VALOR y EN TIEMPO</v>
          </cell>
          <cell r="AV14">
            <v>0</v>
          </cell>
          <cell r="AW14">
            <v>0</v>
          </cell>
          <cell r="AX14" t="str">
            <v>-</v>
          </cell>
          <cell r="AY14">
            <v>0</v>
          </cell>
          <cell r="AZ14" t="str">
            <v>-</v>
          </cell>
          <cell r="BA14">
            <v>45665</v>
          </cell>
          <cell r="BB14" t="str">
            <v>N/A</v>
          </cell>
          <cell r="BC14">
            <v>45667</v>
          </cell>
          <cell r="BD14">
            <v>46022</v>
          </cell>
          <cell r="BO14" t="str">
            <v>2025420501000013E</v>
          </cell>
          <cell r="BP14">
            <v>42949764</v>
          </cell>
          <cell r="BQ14" t="str">
            <v>LEIDY SANCHEZ</v>
          </cell>
          <cell r="BR14" t="str">
            <v>https://www.secop.gov.co/CO1BusinessLine/Tendering/BuyerWorkArea/Index?docUniqueIdentifier=CO1.BDOS.7298837</v>
          </cell>
          <cell r="BS14" t="str">
            <v>VIGENTE</v>
          </cell>
          <cell r="BU14" t="str">
            <v>https://community.secop.gov.co/Public/Tendering/OpportunityDetail/Index?noticeUID=CO1.NTC.7317486&amp;isFromPublicArea=True&amp;isModal=False</v>
          </cell>
          <cell r="BV14" t="str">
            <v>mario.morales</v>
          </cell>
          <cell r="BW14" t="str">
            <v>@parquesnacionales.gov.co</v>
          </cell>
          <cell r="BX14" t="str">
            <v>mario.morales@parquesnacionales.gov.co</v>
          </cell>
          <cell r="BY14" t="str">
            <v>TECNOLOGO EN GESTION ADMINISTRATIVA</v>
          </cell>
          <cell r="BZ14" t="str">
            <v>BOGOTA</v>
          </cell>
          <cell r="CA14" t="str">
            <v>AHORROS</v>
          </cell>
          <cell r="CB14" t="str">
            <v>025125816</v>
          </cell>
          <cell r="CC14" t="str">
            <v>12/12/1992</v>
          </cell>
          <cell r="CD14" t="str">
            <v>NO</v>
          </cell>
        </row>
        <row r="15">
          <cell r="A15" t="str">
            <v>CD-NC-014-2025</v>
          </cell>
          <cell r="B15" t="str">
            <v>2 NACION</v>
          </cell>
          <cell r="C15" t="str">
            <v>NC-CPS-014-2025</v>
          </cell>
          <cell r="D15" t="str">
            <v>EVELYN STEPHANY OLARTE RODRIGUEZ</v>
          </cell>
          <cell r="E15">
            <v>45667</v>
          </cell>
          <cell r="F15" t="str">
            <v>NC10-3299060-7-010 Prestación de servicios de apoyo a la gestión con plena autonomía técnica y administrativa al Grupo de Contratos en la verificación de los documentos y demás trámites requeridos relacionados con las gestiones a cargo del grupo en el marco del servicio de implementación de sistemas de gestión del proyecto de fortalecimiento de la capacidad institucional de Parques Nacionales Naturales a nivel nacional.</v>
          </cell>
          <cell r="G15" t="str">
            <v>APOYO A LA GESTIÓN</v>
          </cell>
          <cell r="H15" t="str">
            <v>2 CONTRATACIÓN DIRECTA</v>
          </cell>
          <cell r="I15" t="str">
            <v>14 PRESTACIÓN DE SERVICIOS</v>
          </cell>
          <cell r="J15" t="str">
            <v>N/A</v>
          </cell>
          <cell r="K15">
            <v>80111600</v>
          </cell>
          <cell r="L15">
            <v>4225</v>
          </cell>
          <cell r="M15">
            <v>2725</v>
          </cell>
          <cell r="N15">
            <v>45667</v>
          </cell>
          <cell r="O15">
            <v>3670920</v>
          </cell>
          <cell r="P15">
            <v>42949764</v>
          </cell>
          <cell r="Q15" t="str">
            <v>CUARENTA Y DOS MILLONES NOVECIENTOS CUARENTA Y NUEVE MIL SETECIENTOS SESENTA Y CUATRO PESOS</v>
          </cell>
          <cell r="R15" t="str">
            <v>1 PERSONA NATURAL</v>
          </cell>
          <cell r="S15" t="str">
            <v>3 CÉDULA DE CIUDADANÍA</v>
          </cell>
          <cell r="T15">
            <v>1001324855</v>
          </cell>
          <cell r="U15">
            <v>6</v>
          </cell>
          <cell r="V15" t="str">
            <v>N-A</v>
          </cell>
          <cell r="W15" t="str">
            <v>11 NO SE DILIGENCIA INFORMACIÓN PARA ESTE FORMULARIO EN ESTE PERÍODO DE REPORTE</v>
          </cell>
          <cell r="X15" t="str">
            <v>FEMENINO</v>
          </cell>
          <cell r="Y15" t="str">
            <v>CUNDINAMARCA</v>
          </cell>
          <cell r="Z15" t="str">
            <v>BOGOTÁ</v>
          </cell>
          <cell r="AA15" t="str">
            <v>EVELYN</v>
          </cell>
          <cell r="AB15" t="str">
            <v>STEPHANY</v>
          </cell>
          <cell r="AC15" t="str">
            <v>OLARTE</v>
          </cell>
          <cell r="AD15" t="str">
            <v>RODRIGUEZ</v>
          </cell>
          <cell r="AE15" t="str">
            <v>NO</v>
          </cell>
          <cell r="AF15" t="str">
            <v>6 NO CONSTITUYÓ GARANTÍAS</v>
          </cell>
          <cell r="AG15" t="str">
            <v>N-A</v>
          </cell>
          <cell r="AH15" t="str">
            <v>99999998 NO SE DILIGENCIA INFORMACIÓN PARA ESTE FORMULARIO EN ESTE PERÍODO DE REPORTE</v>
          </cell>
          <cell r="AI15">
            <v>2</v>
          </cell>
          <cell r="AJ15" t="str">
            <v>N-A</v>
          </cell>
          <cell r="AK15" t="str">
            <v>SAF-SUBDIRECCION ADMINISTRATIVA Y FINANCIERA</v>
          </cell>
          <cell r="AL15" t="str">
            <v>JULIA ASTRID DEL CASTILLO SABOGAL</v>
          </cell>
          <cell r="AM15">
            <v>51790514</v>
          </cell>
          <cell r="AN15" t="str">
            <v>GRUPO DE CONTRATOS</v>
          </cell>
          <cell r="AO15" t="str">
            <v>2 SUPERVISOR</v>
          </cell>
          <cell r="AP15" t="str">
            <v>3 CÉDULA DE CIUDADANÍA</v>
          </cell>
          <cell r="AQ15">
            <v>1070781143</v>
          </cell>
          <cell r="AR15" t="str">
            <v>LEIDY MARCELA GARAVITO ROMERO</v>
          </cell>
          <cell r="AS15">
            <v>351</v>
          </cell>
          <cell r="AT15" t="str">
            <v>3 NO PACTADOS</v>
          </cell>
          <cell r="AU15" t="str">
            <v>4 NO SE HA ADICIONADO NI EN VALOR y EN TIEMPO</v>
          </cell>
          <cell r="AV15">
            <v>0</v>
          </cell>
          <cell r="AW15">
            <v>0</v>
          </cell>
          <cell r="AX15" t="str">
            <v>-</v>
          </cell>
          <cell r="AY15">
            <v>0</v>
          </cell>
          <cell r="AZ15" t="str">
            <v>-</v>
          </cell>
          <cell r="BA15">
            <v>45666</v>
          </cell>
          <cell r="BB15" t="str">
            <v>N/A</v>
          </cell>
          <cell r="BC15">
            <v>45667</v>
          </cell>
          <cell r="BD15">
            <v>46022</v>
          </cell>
          <cell r="BO15" t="str">
            <v>2025420501000014E</v>
          </cell>
          <cell r="BP15">
            <v>42949764</v>
          </cell>
          <cell r="BQ15" t="str">
            <v>EDNA ROCIO CASTRO</v>
          </cell>
          <cell r="BR15" t="str">
            <v>https://www.secop.gov.co/CO1BusinessLine/Tendering/BuyerWorkArea/Index?docUniqueIdentifier=CO1.BDOS.7298275</v>
          </cell>
          <cell r="BS15" t="str">
            <v>VIGENTE</v>
          </cell>
          <cell r="BU15" t="str">
            <v>https://community.secop.gov.co/Public/Tendering/OpportunityDetail/Index?noticeUID=CO1.NTC.7317665&amp;isFromPublicArea=True&amp;isModal=False</v>
          </cell>
          <cell r="BV15" t="str">
            <v>evelyn.olarte</v>
          </cell>
          <cell r="BW15" t="str">
            <v>@parquesnacionales.gov.co</v>
          </cell>
          <cell r="BX15" t="str">
            <v>evelyn.olarte@parquesnacionales.gov.co</v>
          </cell>
          <cell r="BY15" t="str">
            <v>ABOGADA</v>
          </cell>
          <cell r="BZ15" t="str">
            <v>BANCOLOMBIA</v>
          </cell>
          <cell r="CA15" t="str">
            <v>AHORROS</v>
          </cell>
          <cell r="CB15" t="str">
            <v>99638205382</v>
          </cell>
          <cell r="CC15" t="str">
            <v>29/10/2000</v>
          </cell>
          <cell r="CD15" t="str">
            <v>NO</v>
          </cell>
        </row>
        <row r="16">
          <cell r="A16" t="str">
            <v>CD-NC-012-2025</v>
          </cell>
          <cell r="B16" t="str">
            <v>2 NACION</v>
          </cell>
          <cell r="C16" t="str">
            <v>NC-CPS-015-2025</v>
          </cell>
          <cell r="D16" t="str">
            <v>KATHERINNE RODRIGUEZ LOZANO</v>
          </cell>
          <cell r="E16">
            <v>45667</v>
          </cell>
          <cell r="F16" t="str">
            <v>NC10-3299060-7-040 Prestación de servicios profesionales con plena autonomía técnica y administrativa en la Subdirección Administrativa y Financiera para acompañar la planeación, ejecución, análisis y seguimiento del presupuesto y la estructuración y evaluación financiera de los procesos contractuales que lo requieran en el marco del servicio de implementación de sistemas de gestión del proyecto de fortalecimiento de la capacidad institucional de Parques Nacionales Naturales a nivel nacional.</v>
          </cell>
          <cell r="G16" t="str">
            <v>PROFESIONAL</v>
          </cell>
          <cell r="H16" t="str">
            <v>2 CONTRATACIÓN DIRECTA</v>
          </cell>
          <cell r="I16" t="str">
            <v>14 PRESTACIÓN DE SERVICIOS</v>
          </cell>
          <cell r="J16" t="str">
            <v>N/A</v>
          </cell>
          <cell r="K16">
            <v>80111600</v>
          </cell>
          <cell r="L16">
            <v>2125</v>
          </cell>
          <cell r="M16">
            <v>2325</v>
          </cell>
          <cell r="N16">
            <v>45667</v>
          </cell>
          <cell r="O16">
            <v>7881428</v>
          </cell>
          <cell r="P16">
            <v>92212708</v>
          </cell>
          <cell r="Q16" t="str">
            <v>NOVENTA Y DOS MILLONES DOSCIENTOS DOCE MIL SETECIENTOS OCHO PESOS</v>
          </cell>
          <cell r="R16" t="str">
            <v>1 PERSONA NATURAL</v>
          </cell>
          <cell r="S16" t="str">
            <v>3 CÉDULA DE CIUDADANÍA</v>
          </cell>
          <cell r="T16">
            <v>1020799531</v>
          </cell>
          <cell r="U16">
            <v>2</v>
          </cell>
          <cell r="V16" t="str">
            <v>N-A</v>
          </cell>
          <cell r="W16" t="str">
            <v>11 NO SE DILIGENCIA INFORMACIÓN PARA ESTE FORMULARIO EN ESTE PERÍODO DE REPORTE</v>
          </cell>
          <cell r="X16" t="str">
            <v>FEMENINO</v>
          </cell>
          <cell r="Y16" t="str">
            <v>CUNDINAMARCA</v>
          </cell>
          <cell r="Z16" t="str">
            <v>BOGOTÁ</v>
          </cell>
          <cell r="AA16" t="str">
            <v>KATHERINNE</v>
          </cell>
          <cell r="AB16" t="str">
            <v>-</v>
          </cell>
          <cell r="AC16" t="str">
            <v>RODRIGUEZ</v>
          </cell>
          <cell r="AD16" t="str">
            <v>LOZANO</v>
          </cell>
          <cell r="AE16" t="str">
            <v>SI</v>
          </cell>
          <cell r="AF16" t="str">
            <v>1 PÓLIZA</v>
          </cell>
          <cell r="AG16" t="str">
            <v>12 SEGUROS DEL ESTADO</v>
          </cell>
          <cell r="AH16" t="str">
            <v>2 CUMPLIMIENTO</v>
          </cell>
          <cell r="AI16">
            <v>45667</v>
          </cell>
          <cell r="AJ16" t="str">
            <v>21-46-101103677</v>
          </cell>
          <cell r="AK16" t="str">
            <v>SAF-SUBDIRECCION ADMINISTRATIVA Y FINANCIERA</v>
          </cell>
          <cell r="AL16" t="str">
            <v>JULIA ASTRID DEL CASTILLO SABOGAL</v>
          </cell>
          <cell r="AM16">
            <v>51790514</v>
          </cell>
          <cell r="AN16" t="str">
            <v>SUBDIRECCIÓN ADMINISTRATIVA Y FINANCIERA</v>
          </cell>
          <cell r="AO16" t="str">
            <v>2 SUPERVISOR</v>
          </cell>
          <cell r="AP16" t="str">
            <v>3 CÉDULA DE CIUDADANÍA</v>
          </cell>
          <cell r="AQ16">
            <v>51790514</v>
          </cell>
          <cell r="AR16" t="str">
            <v>JULIA ASTRID DEL CASTILLO SABOGAL</v>
          </cell>
          <cell r="AS16">
            <v>351</v>
          </cell>
          <cell r="AT16" t="str">
            <v>3 NO PACTADOS</v>
          </cell>
          <cell r="AU16" t="str">
            <v>4 NO SE HA ADICIONADO NI EN VALOR y EN TIEMPO</v>
          </cell>
          <cell r="AV16">
            <v>0</v>
          </cell>
          <cell r="AW16">
            <v>0</v>
          </cell>
          <cell r="AX16" t="str">
            <v>-</v>
          </cell>
          <cell r="AY16">
            <v>0</v>
          </cell>
          <cell r="AZ16" t="str">
            <v>-</v>
          </cell>
          <cell r="BA16">
            <v>45665</v>
          </cell>
          <cell r="BB16">
            <v>45667</v>
          </cell>
          <cell r="BC16">
            <v>45667</v>
          </cell>
          <cell r="BD16">
            <v>46022</v>
          </cell>
          <cell r="BO16" t="str">
            <v>2025420501000015E</v>
          </cell>
          <cell r="BP16">
            <v>92212708</v>
          </cell>
          <cell r="BQ16" t="str">
            <v>ALBERTO GAONA</v>
          </cell>
          <cell r="BR16" t="str">
            <v>https://www.secop.gov.co/CO1BusinessLine/Tendering/BuyerWorkArea/Index?docUniqueIdentifier=CO1.BDOS.7295307</v>
          </cell>
          <cell r="BS16" t="str">
            <v>VIGENTE</v>
          </cell>
          <cell r="BU16" t="str">
            <v>https://community.secop.gov.co/Public/Tendering/OpportunityDetail/Index?noticeUID=CO1.NTC.7317859&amp;isFromPublicArea=True&amp;isModal=False</v>
          </cell>
          <cell r="BV16" t="str">
            <v>katherinne.rodriguez</v>
          </cell>
          <cell r="BW16" t="str">
            <v>@parquesnacionales.gov.co</v>
          </cell>
          <cell r="BX16" t="str">
            <v>katherinne.rodriguez@parquesnacionales.gov.co</v>
          </cell>
          <cell r="BY16" t="str">
            <v>ECONOMISTA</v>
          </cell>
          <cell r="BZ16" t="str">
            <v>DAVIVIENDA</v>
          </cell>
          <cell r="CA16" t="str">
            <v>AHORROS</v>
          </cell>
          <cell r="CB16" t="str">
            <v>007000731278</v>
          </cell>
          <cell r="CC16" t="str">
            <v>29/11/1994</v>
          </cell>
          <cell r="CD16" t="str">
            <v>NO</v>
          </cell>
        </row>
        <row r="17">
          <cell r="A17" t="str">
            <v>CD-NC-016-2025</v>
          </cell>
          <cell r="B17" t="str">
            <v>2 NACION</v>
          </cell>
          <cell r="C17" t="str">
            <v>NC-CPS-016-2025</v>
          </cell>
          <cell r="D17" t="str">
            <v>ERIKA YORLEY BUSTOS RUIZ</v>
          </cell>
          <cell r="E17">
            <v>45667</v>
          </cell>
          <cell r="F17" t="str">
            <v>NC12-3299011-1_2-001 NC12-3299016-5-002 Prestación de servicios profesionales como ingeniera civil con plena autonomía técnica y administrativa en el Grupo de Infraestructura, para el seguimiento del avance en las cantidades de obra, presupuestos y ejecución de los proyectos; así como la elaboración y proyección técnica de los estudios previos y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17" t="str">
            <v>PROFESIONAL</v>
          </cell>
          <cell r="H17" t="str">
            <v>2 CONTRATACIÓN DIRECTA</v>
          </cell>
          <cell r="I17" t="str">
            <v>14 PRESTACIÓN DE SERVICIOS</v>
          </cell>
          <cell r="J17" t="str">
            <v>N/A</v>
          </cell>
          <cell r="K17">
            <v>80111600</v>
          </cell>
          <cell r="L17">
            <v>3925</v>
          </cell>
          <cell r="M17">
            <v>3025</v>
          </cell>
          <cell r="N17">
            <v>45670</v>
          </cell>
          <cell r="O17">
            <v>7014443</v>
          </cell>
          <cell r="P17">
            <v>82068983</v>
          </cell>
          <cell r="Q17" t="str">
            <v>OCHENTA Y DOS MILLONES SESENTA Y OCHO MIL NOVECIENTOS OCHENTA Y TRES PESOS</v>
          </cell>
          <cell r="R17" t="str">
            <v>1 PERSONA NATURAL</v>
          </cell>
          <cell r="S17" t="str">
            <v>3 CÉDULA DE CIUDADANÍA</v>
          </cell>
          <cell r="T17">
            <v>1018485016</v>
          </cell>
          <cell r="U17">
            <v>5</v>
          </cell>
          <cell r="V17" t="str">
            <v>N-A</v>
          </cell>
          <cell r="W17" t="str">
            <v>11 NO SE DILIGENCIA INFORMACIÓN PARA ESTE FORMULARIO EN ESTE PERÍODO DE REPORTE</v>
          </cell>
          <cell r="X17" t="str">
            <v>FEMENINO</v>
          </cell>
          <cell r="Y17" t="str">
            <v>CUNDINAMARCA</v>
          </cell>
          <cell r="Z17" t="str">
            <v>PACHO</v>
          </cell>
          <cell r="AA17" t="str">
            <v>ERIKA</v>
          </cell>
          <cell r="AB17" t="str">
            <v>YORLEY</v>
          </cell>
          <cell r="AC17" t="str">
            <v>BUSTOS</v>
          </cell>
          <cell r="AD17" t="str">
            <v>RUIZ</v>
          </cell>
          <cell r="AE17" t="str">
            <v>SI</v>
          </cell>
          <cell r="AF17" t="str">
            <v>1 PÓLIZA</v>
          </cell>
          <cell r="AG17" t="str">
            <v>12 SEGUROS DEL ESTADO</v>
          </cell>
          <cell r="AH17" t="str">
            <v>2 CUMPLIMIENTO</v>
          </cell>
          <cell r="AI17">
            <v>45667</v>
          </cell>
          <cell r="AJ17" t="str">
            <v>21-46-101103680</v>
          </cell>
          <cell r="AK17" t="str">
            <v>SAF-SUBDIRECCION ADMINISTRATIVA Y FINANCIERA</v>
          </cell>
          <cell r="AL17" t="str">
            <v>JULIA ASTRID DEL CASTILLO SABOGAL</v>
          </cell>
          <cell r="AM17">
            <v>51790514</v>
          </cell>
          <cell r="AN17" t="str">
            <v>GRUPO DE INFRAESTRUCTURA</v>
          </cell>
          <cell r="AO17" t="str">
            <v>2 SUPERVISOR</v>
          </cell>
          <cell r="AP17" t="str">
            <v>3 CÉDULA DE CIUDADANÍA</v>
          </cell>
          <cell r="AQ17">
            <v>79787250</v>
          </cell>
          <cell r="AR17" t="str">
            <v>JUAN MANUEL HOYOS MORA</v>
          </cell>
          <cell r="AS17">
            <v>351</v>
          </cell>
          <cell r="AT17" t="str">
            <v>3 NO PACTADOS</v>
          </cell>
          <cell r="AU17" t="str">
            <v>4 NO SE HA ADICIONADO NI EN VALOR y EN TIEMPO</v>
          </cell>
          <cell r="AV17">
            <v>0</v>
          </cell>
          <cell r="AW17">
            <v>0</v>
          </cell>
          <cell r="AX17" t="str">
            <v>-</v>
          </cell>
          <cell r="AY17">
            <v>0</v>
          </cell>
          <cell r="AZ17" t="str">
            <v>-</v>
          </cell>
          <cell r="BA17">
            <v>45665</v>
          </cell>
          <cell r="BB17">
            <v>45667</v>
          </cell>
          <cell r="BC17">
            <v>45670</v>
          </cell>
          <cell r="BD17">
            <v>46022</v>
          </cell>
          <cell r="BG17" t="str">
            <v>1. SI</v>
          </cell>
          <cell r="BH17">
            <v>45842</v>
          </cell>
          <cell r="BI17">
            <v>22</v>
          </cell>
          <cell r="BL17" t="str">
            <v>Reinicar contrato el 01 de agosto inclusive</v>
          </cell>
          <cell r="BO17" t="str">
            <v>2025420501000016E</v>
          </cell>
          <cell r="BP17">
            <v>82068983</v>
          </cell>
          <cell r="BQ17" t="str">
            <v>YULY ANDREA LEON BUSTOS</v>
          </cell>
          <cell r="BR17" t="str">
            <v>https://www.secop.gov.co/CO1BusinessLine/Tendering/BuyerWorkArea/Index?docUniqueIdentifier=CO1.BDOS.7299103</v>
          </cell>
          <cell r="BS17" t="str">
            <v>MOD-SUSP</v>
          </cell>
          <cell r="BU17" t="str">
            <v>https://community.secop.gov.co/Public/Tendering/OpportunityDetail/Index?noticeUID=CO1.NTC.7318026&amp;isFromPublicArea=True&amp;isModal=False</v>
          </cell>
          <cell r="BV17" t="str">
            <v>erika.bustos</v>
          </cell>
          <cell r="BW17" t="str">
            <v>@parquesnacionales.gov.co</v>
          </cell>
          <cell r="BX17" t="str">
            <v>erika.bustos@parquesnacionales.gov.co</v>
          </cell>
          <cell r="BY17" t="str">
            <v>INGENIERIA CIVIL</v>
          </cell>
          <cell r="BZ17" t="str">
            <v>BANCOLOMBIA</v>
          </cell>
          <cell r="CA17" t="str">
            <v>AHORROS</v>
          </cell>
          <cell r="CB17" t="str">
            <v>22543468855</v>
          </cell>
          <cell r="CC17" t="str">
            <v>20/03/1996</v>
          </cell>
          <cell r="CD17" t="str">
            <v>NO</v>
          </cell>
        </row>
        <row r="18">
          <cell r="A18" t="str">
            <v>CD-NC-017-2025</v>
          </cell>
          <cell r="B18" t="str">
            <v>2 NACION</v>
          </cell>
          <cell r="C18" t="str">
            <v>NC-CPS-017-2025</v>
          </cell>
          <cell r="D18" t="str">
            <v>LILIAN ALEXANDRA HURTADO BUITRAGO</v>
          </cell>
          <cell r="E18">
            <v>45667</v>
          </cell>
          <cell r="F18" t="str">
            <v>NC10-3299060-7-022 Prestación de servicios profesionales con plena autonomía técnica y administrativa en el Grupo de Gestión Humana para la elaboración, implementación, desarrollo, seguimiento y evaluación del Plan Estratégico de Gestión Humana de la entidad, en el marco del servicio de implementación de sistemas de gestión del proyecto de fortalecimiento de la capacidad institucional de Parques Nacionales Naturales a nivel nacional.</v>
          </cell>
          <cell r="G18" t="str">
            <v>PROFESIONAL</v>
          </cell>
          <cell r="H18" t="str">
            <v>2 CONTRATACIÓN DIRECTA</v>
          </cell>
          <cell r="I18" t="str">
            <v>14 PRESTACIÓN DE SERVICIOS</v>
          </cell>
          <cell r="J18" t="str">
            <v>N/A</v>
          </cell>
          <cell r="K18">
            <v>80111600</v>
          </cell>
          <cell r="L18">
            <v>3125</v>
          </cell>
          <cell r="M18">
            <v>2525</v>
          </cell>
          <cell r="N18">
            <v>45667</v>
          </cell>
          <cell r="O18">
            <v>10530551</v>
          </cell>
          <cell r="P18">
            <v>123207447</v>
          </cell>
          <cell r="Q18" t="str">
            <v>CIENTO VEINTITRES MILLONES DOSCIENTOS SIETE MIL CUATROCIENTOS CUARENTA Y SIETE PESOS</v>
          </cell>
          <cell r="R18" t="str">
            <v>1 PERSONA NATURAL</v>
          </cell>
          <cell r="S18" t="str">
            <v>3 CÉDULA DE CIUDADANÍA</v>
          </cell>
          <cell r="T18">
            <v>52031168</v>
          </cell>
          <cell r="U18">
            <v>0</v>
          </cell>
          <cell r="V18" t="str">
            <v>N-A</v>
          </cell>
          <cell r="W18" t="str">
            <v>11 NO SE DILIGENCIA INFORMACIÓN PARA ESTE FORMULARIO EN ESTE PERÍODO DE REPORTE</v>
          </cell>
          <cell r="X18" t="str">
            <v>FEMENINO</v>
          </cell>
          <cell r="Y18" t="str">
            <v>CUNDINAMARCA</v>
          </cell>
          <cell r="Z18" t="str">
            <v>BOGOTÁ</v>
          </cell>
          <cell r="AA18" t="str">
            <v>LILIAN</v>
          </cell>
          <cell r="AB18" t="str">
            <v>ALEXANDRA</v>
          </cell>
          <cell r="AC18" t="str">
            <v>HURTADO</v>
          </cell>
          <cell r="AD18" t="str">
            <v>BUITRAGO</v>
          </cell>
          <cell r="AE18" t="str">
            <v>SI</v>
          </cell>
          <cell r="AF18" t="str">
            <v>1 PÓLIZA</v>
          </cell>
          <cell r="AG18" t="str">
            <v>12 SEGUROS DEL ESTADO</v>
          </cell>
          <cell r="AH18" t="str">
            <v>2 CUMPLIMIENTO</v>
          </cell>
          <cell r="AI18">
            <v>45667</v>
          </cell>
          <cell r="AJ18" t="str">
            <v>21-46-101103679</v>
          </cell>
          <cell r="AK18" t="str">
            <v>SAF-SUBDIRECCION ADMINISTRATIVA Y FINANCIERA</v>
          </cell>
          <cell r="AL18" t="str">
            <v>JULIA ASTRID DEL CASTILLO SABOGAL</v>
          </cell>
          <cell r="AM18">
            <v>51790514</v>
          </cell>
          <cell r="AN18" t="str">
            <v>GRUPO DE GESTIÓN HUMANA</v>
          </cell>
          <cell r="AO18" t="str">
            <v>2 SUPERVISOR</v>
          </cell>
          <cell r="AP18" t="str">
            <v>3 CÉDULA DE CIUDADANÍA</v>
          </cell>
          <cell r="AQ18">
            <v>51790514</v>
          </cell>
          <cell r="AR18" t="str">
            <v>JULIA ASTRID DEL CASTILLO SABOGAL</v>
          </cell>
          <cell r="AS18">
            <v>351</v>
          </cell>
          <cell r="AT18" t="str">
            <v>3 NO PACTADOS</v>
          </cell>
          <cell r="AU18" t="str">
            <v>4 NO SE HA ADICIONADO NI EN VALOR y EN TIEMPO</v>
          </cell>
          <cell r="AV18">
            <v>0</v>
          </cell>
          <cell r="AW18">
            <v>0</v>
          </cell>
          <cell r="AX18" t="str">
            <v>-</v>
          </cell>
          <cell r="AY18">
            <v>0</v>
          </cell>
          <cell r="AZ18" t="str">
            <v>-</v>
          </cell>
          <cell r="BA18">
            <v>45667</v>
          </cell>
          <cell r="BB18">
            <v>45667</v>
          </cell>
          <cell r="BC18">
            <v>45667</v>
          </cell>
          <cell r="BD18">
            <v>46022</v>
          </cell>
          <cell r="BO18" t="str">
            <v>2025420501000017E</v>
          </cell>
          <cell r="BP18">
            <v>123207447</v>
          </cell>
          <cell r="BQ18" t="str">
            <v>MARIA PAULA PEÑA</v>
          </cell>
          <cell r="BR18" t="str">
            <v>https://www.secop.gov.co/CO1BusinessLine/Tendering/BuyerWorkArea/Index?docUniqueIdentifier=CO1.BDOS.7301220</v>
          </cell>
          <cell r="BS18" t="str">
            <v>VIGENTE</v>
          </cell>
          <cell r="BU18" t="str">
            <v>https://community.secop.gov.co/Public/Tendering/OpportunityDetail/Index?noticeUID=CO1.NTC.7317945&amp;isFromPublicArea=True&amp;isModal=False</v>
          </cell>
          <cell r="BV18" t="str">
            <v>lilian.hurtado</v>
          </cell>
          <cell r="BW18" t="str">
            <v>@parquesnacionales.gov.co</v>
          </cell>
          <cell r="BX18" t="str">
            <v>lilian.hurtado@parquesnacionales.gov.co</v>
          </cell>
          <cell r="BY18" t="str">
            <v>ABOGADA</v>
          </cell>
          <cell r="BZ18" t="str">
            <v>CAJA SOCIAL</v>
          </cell>
          <cell r="CA18" t="str">
            <v>AHORROS</v>
          </cell>
          <cell r="CB18" t="str">
            <v>24510404136</v>
          </cell>
          <cell r="CC18" t="str">
            <v>12/04/1970</v>
          </cell>
          <cell r="CD18" t="str">
            <v>NO</v>
          </cell>
        </row>
        <row r="19">
          <cell r="A19" t="str">
            <v>CD-NC-018-2025</v>
          </cell>
          <cell r="B19" t="str">
            <v>2 NACION</v>
          </cell>
          <cell r="C19" t="str">
            <v>NC-CPS-018-2025</v>
          </cell>
          <cell r="D19" t="str">
            <v>HIEFER URIEL FONSECA MORENO</v>
          </cell>
          <cell r="E19">
            <v>45667</v>
          </cell>
          <cell r="F19" t="str">
            <v>NC04-3299054-4-004 Prestar los servicios profesionales con plena autonomía técnica y administrativa a la oficina asesora de planeación en la revisión de documentos presupuestales requeridos por las dependencias del nivel central y territorial, así como en la revisión y generación de reportes presupuestales para el seguimiento a la ejecución de los recursos de inversión por las diversas fuentes de financiación, acorde con los lineamientos del modelo integrado de planeación y gestión y en el marco del fortalecimiento de la capacidad institucional de Parques Nacionales Naturales</v>
          </cell>
          <cell r="G19" t="str">
            <v>PROFESIONAL</v>
          </cell>
          <cell r="H19" t="str">
            <v>2 CONTRATACIÓN DIRECTA</v>
          </cell>
          <cell r="I19" t="str">
            <v>14 PRESTACIÓN DE SERVICIOS</v>
          </cell>
          <cell r="J19" t="str">
            <v>N/A</v>
          </cell>
          <cell r="K19">
            <v>80111600</v>
          </cell>
          <cell r="L19">
            <v>3325</v>
          </cell>
          <cell r="M19">
            <v>2825</v>
          </cell>
          <cell r="N19">
            <v>45667</v>
          </cell>
          <cell r="O19">
            <v>9981565</v>
          </cell>
          <cell r="P19">
            <v>116784311</v>
          </cell>
          <cell r="Q19" t="str">
            <v>CIENTO DIECISÉIS MILLONES SETECIENTOS OCHENTA Y CUATRO MIL TRESCIENTOS ONCE PESOS</v>
          </cell>
          <cell r="R19" t="str">
            <v>1 PERSONA NATURAL</v>
          </cell>
          <cell r="S19" t="str">
            <v>3 CÉDULA DE CIUDADANÍA</v>
          </cell>
          <cell r="T19">
            <v>79408783</v>
          </cell>
          <cell r="U19">
            <v>9</v>
          </cell>
          <cell r="V19" t="str">
            <v>N-A</v>
          </cell>
          <cell r="W19" t="str">
            <v>11 NO SE DILIGENCIA INFORMACIÓN PARA ESTE FORMULARIO EN ESTE PERÍODO DE REPORTE</v>
          </cell>
          <cell r="X19" t="str">
            <v>MASCULINO</v>
          </cell>
          <cell r="Y19" t="str">
            <v>CUNDINAMARCA</v>
          </cell>
          <cell r="Z19" t="str">
            <v>BOGOTÁ</v>
          </cell>
          <cell r="AA19" t="str">
            <v>HIEFER</v>
          </cell>
          <cell r="AB19" t="str">
            <v>URIEL</v>
          </cell>
          <cell r="AC19" t="str">
            <v>FONSECA</v>
          </cell>
          <cell r="AD19" t="str">
            <v>MORENO</v>
          </cell>
          <cell r="AE19" t="str">
            <v>SI</v>
          </cell>
          <cell r="AF19" t="str">
            <v>1 PÓLIZA</v>
          </cell>
          <cell r="AG19" t="str">
            <v>12 SEGUROS DEL ESTADO</v>
          </cell>
          <cell r="AH19" t="str">
            <v>2 CUMPLIMIENTO</v>
          </cell>
          <cell r="AI19">
            <v>45667</v>
          </cell>
          <cell r="AJ19" t="str">
            <v>21-46-101103685</v>
          </cell>
          <cell r="AK19" t="str">
            <v>OTRAS OFICINAS DE LA SAF - SUBDIRECCION ADMINISTRATIVA Y FINANCIERA</v>
          </cell>
          <cell r="AL19" t="str">
            <v>JULIA ASTRID DEL CASTILLO SABOGAL</v>
          </cell>
          <cell r="AM19">
            <v>51790514</v>
          </cell>
          <cell r="AN19" t="str">
            <v xml:space="preserve">OFICINA ASESORA DE PLANEACIÓN </v>
          </cell>
          <cell r="AO19" t="str">
            <v>2 SUPERVISOR</v>
          </cell>
          <cell r="AP19" t="str">
            <v>3 CÉDULA DE CIUDADANÍA</v>
          </cell>
          <cell r="AQ19">
            <v>80076849</v>
          </cell>
          <cell r="AR19" t="str">
            <v>ANDRES MAURICIO LEON LOPEZ</v>
          </cell>
          <cell r="AS19">
            <v>351</v>
          </cell>
          <cell r="AT19" t="str">
            <v>3 NO PACTADOS</v>
          </cell>
          <cell r="AU19" t="str">
            <v>4 NO SE HA ADICIONADO NI EN VALOR y EN TIEMPO</v>
          </cell>
          <cell r="AV19">
            <v>0</v>
          </cell>
          <cell r="AW19">
            <v>0</v>
          </cell>
          <cell r="AX19" t="str">
            <v>-</v>
          </cell>
          <cell r="AY19">
            <v>0</v>
          </cell>
          <cell r="AZ19" t="str">
            <v>-</v>
          </cell>
          <cell r="BA19">
            <v>45667</v>
          </cell>
          <cell r="BB19">
            <v>45667</v>
          </cell>
          <cell r="BC19">
            <v>45667</v>
          </cell>
          <cell r="BD19">
            <v>46022</v>
          </cell>
          <cell r="BO19" t="str">
            <v>2025420501000018E</v>
          </cell>
          <cell r="BP19">
            <v>116784311</v>
          </cell>
          <cell r="BQ19" t="str">
            <v>EDNA ROCIO CASTRO</v>
          </cell>
          <cell r="BR19" t="str">
            <v>https://www.secop.gov.co/CO1BusinessLine/Tendering/BuyerWorkArea/Index?docUniqueIdentifier=CO1.BDOS.7300988</v>
          </cell>
          <cell r="BS19" t="str">
            <v>VIGENTE</v>
          </cell>
          <cell r="BU19" t="str">
            <v>https://community.secop.gov.co/Public/Tendering/OpportunityDetail/Index?noticeUID=CO1.NTC.7318646&amp;isFromPublicArea=True&amp;isModal=False</v>
          </cell>
          <cell r="BV19" t="str">
            <v>uriel.fonseca</v>
          </cell>
          <cell r="BW19" t="str">
            <v>@parquesnacionales.gov.co</v>
          </cell>
          <cell r="BX19" t="str">
            <v>uriel.fonseca@parquesnacionales.gov.co</v>
          </cell>
          <cell r="BY19" t="str">
            <v>INGENIERO FINANCIERO</v>
          </cell>
          <cell r="BZ19" t="str">
            <v>DAVIVIENDA</v>
          </cell>
          <cell r="CA19" t="str">
            <v>CORRIENTE</v>
          </cell>
          <cell r="CB19" t="str">
            <v>0560004960003475</v>
          </cell>
          <cell r="CC19" t="str">
            <v>19/10/1966</v>
          </cell>
          <cell r="CD19" t="str">
            <v>NO</v>
          </cell>
        </row>
        <row r="20">
          <cell r="A20" t="str">
            <v>CD-NC-019-2025</v>
          </cell>
          <cell r="B20" t="str">
            <v>2 NACION</v>
          </cell>
          <cell r="C20" t="str">
            <v>NC-CPS-019-2025</v>
          </cell>
          <cell r="D20" t="str">
            <v>MARLA VANESSA QUINTERO MORENO</v>
          </cell>
          <cell r="E20">
            <v>45667</v>
          </cell>
          <cell r="F20" t="str">
            <v>NC10-3299060-7-026 Prestación de servicios profesionales con plena autonomía técnica y administrativa en el Grupo de Gestión Humana para la realización de las actividades requeridas en desarrollo del proceso de gestión humana, en especial en temas relacionados con la administración de personal en el marco del servicio de implementación de sistemas de gestión del proyecto de fortalecimiento de la capacidad institucional de Parques Nacionales Naturales a nivel nacional</v>
          </cell>
          <cell r="G20" t="str">
            <v>PROFESIONAL</v>
          </cell>
          <cell r="H20" t="str">
            <v>2 CONTRATACIÓN DIRECTA</v>
          </cell>
          <cell r="I20" t="str">
            <v>14 PRESTACIÓN DE SERVICIOS</v>
          </cell>
          <cell r="J20" t="str">
            <v>N/A</v>
          </cell>
          <cell r="K20">
            <v>80111600</v>
          </cell>
          <cell r="L20">
            <v>3025</v>
          </cell>
          <cell r="M20">
            <v>2925</v>
          </cell>
          <cell r="N20">
            <v>45667</v>
          </cell>
          <cell r="O20">
            <v>7014443</v>
          </cell>
          <cell r="P20">
            <v>82068983</v>
          </cell>
          <cell r="Q20" t="str">
            <v>OCHENTA Y DOS MILLONES SESENTA Y OCHO MIL NOVECIENTOS OCHENTA Y TRES PESOS</v>
          </cell>
          <cell r="R20" t="str">
            <v>1 PERSONA NATURAL</v>
          </cell>
          <cell r="S20" t="str">
            <v>3 CÉDULA DE CIUDADANÍA</v>
          </cell>
          <cell r="T20">
            <v>1019107709</v>
          </cell>
          <cell r="U20">
            <v>4</v>
          </cell>
          <cell r="V20" t="str">
            <v>N-A</v>
          </cell>
          <cell r="W20" t="str">
            <v>11 NO SE DILIGENCIA INFORMACIÓN PARA ESTE FORMULARIO EN ESTE PERÍODO DE REPORTE</v>
          </cell>
          <cell r="X20" t="str">
            <v>FEMENINO</v>
          </cell>
          <cell r="Y20" t="str">
            <v>CUNDINAMARCA</v>
          </cell>
          <cell r="Z20" t="str">
            <v>BOGOTÁ</v>
          </cell>
          <cell r="AA20" t="str">
            <v>MARLA</v>
          </cell>
          <cell r="AB20" t="str">
            <v>VANESSA</v>
          </cell>
          <cell r="AC20" t="str">
            <v>QUINTERO</v>
          </cell>
          <cell r="AD20" t="str">
            <v>MORENO</v>
          </cell>
          <cell r="AE20" t="str">
            <v>SI</v>
          </cell>
          <cell r="AF20" t="str">
            <v>1 PÓLIZA</v>
          </cell>
          <cell r="AG20" t="str">
            <v>12 SEGUROS DEL ESTADO</v>
          </cell>
          <cell r="AH20" t="str">
            <v>2 CUMPLIMIENTO</v>
          </cell>
          <cell r="AI20">
            <v>45667</v>
          </cell>
          <cell r="AJ20" t="str">
            <v>21-46-101103687</v>
          </cell>
          <cell r="AK20" t="str">
            <v>SAF-SUBDIRECCION ADMINISTRATIVA Y FINANCIERA</v>
          </cell>
          <cell r="AL20" t="str">
            <v>JULIA ASTRID DEL CASTILLO SABOGAL</v>
          </cell>
          <cell r="AM20">
            <v>51790514</v>
          </cell>
          <cell r="AN20" t="str">
            <v>GRUPO DE GESTIÓN HUMANA</v>
          </cell>
          <cell r="AO20" t="str">
            <v>2 SUPERVISOR</v>
          </cell>
          <cell r="AP20" t="str">
            <v>3 CÉDULA DE CIUDADANÍA</v>
          </cell>
          <cell r="AQ20">
            <v>51790514</v>
          </cell>
          <cell r="AR20" t="str">
            <v>JULIA ASTRID DEL CASTILLO SABOGAL</v>
          </cell>
          <cell r="AS20">
            <v>351</v>
          </cell>
          <cell r="AT20" t="str">
            <v>3 NO PACTADOS</v>
          </cell>
          <cell r="AU20" t="str">
            <v>4 NO SE HA ADICIONADO NI EN VALOR y EN TIEMPO</v>
          </cell>
          <cell r="AV20">
            <v>0</v>
          </cell>
          <cell r="AW20">
            <v>0</v>
          </cell>
          <cell r="AX20" t="str">
            <v>-</v>
          </cell>
          <cell r="AY20">
            <v>0</v>
          </cell>
          <cell r="AZ20" t="str">
            <v>-</v>
          </cell>
          <cell r="BA20">
            <v>45665</v>
          </cell>
          <cell r="BB20">
            <v>45667</v>
          </cell>
          <cell r="BC20">
            <v>45667</v>
          </cell>
          <cell r="BD20">
            <v>46022</v>
          </cell>
          <cell r="BO20" t="str">
            <v>2025420501000019E</v>
          </cell>
          <cell r="BP20">
            <v>82068983</v>
          </cell>
          <cell r="BQ20" t="str">
            <v>YULY ANDREA LEON BUSTOS</v>
          </cell>
          <cell r="BR20" t="str">
            <v>https://www.secop.gov.co/CO1BusinessLine/Tendering/BuyerWorkArea/Index?docUniqueIdentifier=CO1.BDOS.7302139</v>
          </cell>
          <cell r="BS20" t="str">
            <v>VIGENTE</v>
          </cell>
          <cell r="BU20" t="str">
            <v>https://community.secop.gov.co/Public/Tendering/OpportunityDetail/Index?noticeUID=CO1.NTC.7318594&amp;isFromPublicArea=True&amp;isModal=False</v>
          </cell>
          <cell r="BV20" t="str">
            <v>marla.quintero</v>
          </cell>
          <cell r="BW20" t="str">
            <v>@parquesnacionales.gov.co</v>
          </cell>
          <cell r="BX20" t="str">
            <v>marla.quintero@parquesnacionales.gov.co</v>
          </cell>
          <cell r="BY20" t="str">
            <v>ABOGADA</v>
          </cell>
          <cell r="BZ20" t="str">
            <v>DAVIVIENDA</v>
          </cell>
          <cell r="CA20" t="str">
            <v>AHORROS</v>
          </cell>
          <cell r="CB20" t="str">
            <v>0550488403671974</v>
          </cell>
          <cell r="CC20" t="str">
            <v>10/05/1995</v>
          </cell>
          <cell r="CD20" t="str">
            <v>NO</v>
          </cell>
        </row>
        <row r="21">
          <cell r="A21" t="str">
            <v>CD-NC-020-2025</v>
          </cell>
          <cell r="B21" t="str">
            <v>2 NACION</v>
          </cell>
          <cell r="C21" t="str">
            <v>NC-CPS-020-2025</v>
          </cell>
          <cell r="D21" t="str">
            <v>ANGÉLICA MARIA PINTO DUARTE</v>
          </cell>
          <cell r="E21">
            <v>45670</v>
          </cell>
          <cell r="F21" t="str">
            <v>NC10-3299060-7-029 Prestación de servicios profesionales con plena autonomía técnica y administrativa en el Grupo de Gestión Humana para la elaboración, implementación y seguimiento del plan anual de seguridad y salud en el trabajo y el plan de vigilancia epidemiológica psicosocial, de acuerdo con el plan estratégico de gestión humana de la entidad en el marco del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2325</v>
          </cell>
          <cell r="M21">
            <v>3225</v>
          </cell>
          <cell r="N21">
            <v>45670</v>
          </cell>
          <cell r="O21">
            <v>5693195</v>
          </cell>
          <cell r="P21">
            <v>66041062</v>
          </cell>
          <cell r="Q21" t="str">
            <v>SESENTA Y SEIS MILLONES CUARENTA Y UN MIL SESENTA Y DOS PESOS</v>
          </cell>
          <cell r="R21" t="str">
            <v>1 PERSONA NATURAL</v>
          </cell>
          <cell r="S21" t="str">
            <v>3 CÉDULA DE CIUDADANÍA</v>
          </cell>
          <cell r="T21">
            <v>1110590183</v>
          </cell>
          <cell r="U21">
            <v>1</v>
          </cell>
          <cell r="V21" t="str">
            <v>N-A</v>
          </cell>
          <cell r="W21" t="str">
            <v>11 NO SE DILIGENCIA INFORMACIÓN PARA ESTE FORMULARIO EN ESTE PERÍODO DE REPORTE</v>
          </cell>
          <cell r="X21" t="str">
            <v>FEMENINO</v>
          </cell>
          <cell r="Y21" t="str">
            <v>TOLIMA</v>
          </cell>
          <cell r="Z21" t="str">
            <v>IBAGUE</v>
          </cell>
          <cell r="AA21" t="str">
            <v>ANGÉLICA</v>
          </cell>
          <cell r="AB21" t="str">
            <v>MARIA</v>
          </cell>
          <cell r="AC21" t="str">
            <v>PINTO</v>
          </cell>
          <cell r="AD21" t="str">
            <v>DUARTE</v>
          </cell>
          <cell r="AE21" t="str">
            <v>SI</v>
          </cell>
          <cell r="AF21" t="str">
            <v>1 PÓLIZA</v>
          </cell>
          <cell r="AG21" t="str">
            <v>12 SEGUROS DEL ESTADO</v>
          </cell>
          <cell r="AH21" t="str">
            <v>2 CUMPLIMIENTO</v>
          </cell>
          <cell r="AI21">
            <v>45670</v>
          </cell>
          <cell r="AJ21" t="str">
            <v>21-46-101103982</v>
          </cell>
          <cell r="AK21" t="str">
            <v>SAF-SUBDIRECCION ADMINISTRATIVA Y FINANCIERA</v>
          </cell>
          <cell r="AL21" t="str">
            <v>JULIA ASTRID DEL CASTILLO SABOGAL</v>
          </cell>
          <cell r="AM21">
            <v>51790514</v>
          </cell>
          <cell r="AN21" t="str">
            <v>GRUPO DE GESTIÓN HUMANA</v>
          </cell>
          <cell r="AO21" t="str">
            <v>2 SUPERVISOR</v>
          </cell>
          <cell r="AP21" t="str">
            <v>3 CÉDULA DE CIUDADANÍA</v>
          </cell>
          <cell r="AQ21">
            <v>51790514</v>
          </cell>
          <cell r="AR21" t="str">
            <v>JULIA ASTRID DEL CASTILLO SABOGAL</v>
          </cell>
          <cell r="AS21">
            <v>348</v>
          </cell>
          <cell r="AT21" t="str">
            <v>3 NO PACTADOS</v>
          </cell>
          <cell r="AU21" t="str">
            <v>4 NO SE HA ADICIONADO NI EN VALOR y EN TIEMPO</v>
          </cell>
          <cell r="AV21">
            <v>0</v>
          </cell>
          <cell r="AW21">
            <v>0</v>
          </cell>
          <cell r="AX21" t="str">
            <v>-</v>
          </cell>
          <cell r="AY21">
            <v>0</v>
          </cell>
          <cell r="AZ21" t="str">
            <v>-</v>
          </cell>
          <cell r="BA21">
            <v>45668</v>
          </cell>
          <cell r="BB21">
            <v>45670</v>
          </cell>
          <cell r="BC21">
            <v>45670</v>
          </cell>
          <cell r="BD21">
            <v>46022</v>
          </cell>
          <cell r="BO21" t="str">
            <v>2025420501000020E</v>
          </cell>
          <cell r="BP21">
            <v>66041062</v>
          </cell>
          <cell r="BQ21" t="str">
            <v>LEIDY SANCHEZ</v>
          </cell>
          <cell r="BR21" t="str">
            <v>https://www.secop.gov.co/CO1BusinessLine/Tendering/BuyerWorkArea/Index?docUniqueIdentifier=CO1.BDOS.7313020</v>
          </cell>
          <cell r="BS21" t="str">
            <v>VIGENTE</v>
          </cell>
          <cell r="BU21" t="str">
            <v>https://community.secop.gov.co/Public/Tendering/OpportunityDetail/Index?noticeUID=CO1.NTC.7330205&amp;isFromPublicArea=True&amp;isModal=False</v>
          </cell>
          <cell r="BV21" t="str">
            <v>angelica.pinto</v>
          </cell>
          <cell r="BW21" t="str">
            <v>@parquesnacionales.gov.co</v>
          </cell>
          <cell r="BX21" t="str">
            <v>angelica.pinto@parquesnacionales.gov.co</v>
          </cell>
          <cell r="BY21" t="str">
            <v>PSICOLOGA</v>
          </cell>
          <cell r="BZ21" t="str">
            <v>BANCOLOMBIA</v>
          </cell>
          <cell r="CA21" t="str">
            <v>AHORROS</v>
          </cell>
          <cell r="CB21" t="str">
            <v>91210090814</v>
          </cell>
          <cell r="CC21" t="str">
            <v>23/04/1998</v>
          </cell>
          <cell r="CD21" t="str">
            <v>NO</v>
          </cell>
        </row>
        <row r="22">
          <cell r="A22" t="str">
            <v>CD-NC-021-2025</v>
          </cell>
          <cell r="B22" t="str">
            <v>2 NACION</v>
          </cell>
          <cell r="C22" t="str">
            <v>NC-CPS-021-2025</v>
          </cell>
          <cell r="D22" t="str">
            <v>HERLY GARCIA DUARTE</v>
          </cell>
          <cell r="E22">
            <v>45670</v>
          </cell>
          <cell r="F22" t="str">
            <v>NC10-3299060-7-015-Prestar los servicios profesionales con plena autonomía técnica y administrativa en el Grupo de Gestión Financiera para realizar las actividades tendientes al cumplimiento de las obligaciones formales e instrumentales en materia tributaria en relación con los impuestos nacionales y territoriales, tasas, contribuciones y la conciliación de saldos contables y operaciones recíprocas asociadas a las obligaciones tributarias a cargo a cargo de Parques Nacionales Naturales y la Subcuenta FONAM PNNC, en el marco del servicio de implementación de sistemas de gestión del proyecto de fortalecimiento de la capacidad institucional de Parques Nacionales Naturales a Nivel Nacional</v>
          </cell>
          <cell r="G22" t="str">
            <v>PROFESIONAL</v>
          </cell>
          <cell r="H22" t="str">
            <v>2 CONTRATACIÓN DIRECTA</v>
          </cell>
          <cell r="I22" t="str">
            <v>14 PRESTACIÓN DE SERVICIOS</v>
          </cell>
          <cell r="J22" t="str">
            <v>N/A</v>
          </cell>
          <cell r="K22">
            <v>80111600</v>
          </cell>
          <cell r="L22">
            <v>3725</v>
          </cell>
          <cell r="M22">
            <v>3125</v>
          </cell>
          <cell r="N22">
            <v>45670</v>
          </cell>
          <cell r="O22">
            <v>7014443</v>
          </cell>
          <cell r="P22">
            <v>81367539</v>
          </cell>
          <cell r="Q22" t="str">
            <v>OCHENTA Y UN MILLONES TRESCIENTOS SESENTA Y SIETE MIL QUINIENTOS TREINTA Y NUEVE PESOS</v>
          </cell>
          <cell r="R22" t="str">
            <v>1 PERSONA NATURAL</v>
          </cell>
          <cell r="S22" t="str">
            <v>3 CÉDULA DE CIUDADANÍA</v>
          </cell>
          <cell r="T22">
            <v>52764997</v>
          </cell>
          <cell r="U22">
            <v>5</v>
          </cell>
          <cell r="V22" t="str">
            <v>N-A</v>
          </cell>
          <cell r="W22" t="str">
            <v>11 NO SE DILIGENCIA INFORMACIÓN PARA ESTE FORMULARIO EN ESTE PERÍODO DE REPORTE</v>
          </cell>
          <cell r="X22" t="str">
            <v>FEMENINO</v>
          </cell>
          <cell r="Y22" t="str">
            <v>CUNDINAMARCA</v>
          </cell>
          <cell r="Z22" t="str">
            <v>BOGOTÁ</v>
          </cell>
          <cell r="AA22" t="str">
            <v>HERLY</v>
          </cell>
          <cell r="AB22" t="str">
            <v>-</v>
          </cell>
          <cell r="AC22" t="str">
            <v xml:space="preserve">GARCIA </v>
          </cell>
          <cell r="AD22" t="str">
            <v>DUARTE</v>
          </cell>
          <cell r="AE22" t="str">
            <v>SI</v>
          </cell>
          <cell r="AF22" t="str">
            <v>1 PÓLIZA</v>
          </cell>
          <cell r="AG22" t="str">
            <v>12 SEGUROS DEL ESTADO</v>
          </cell>
          <cell r="AH22" t="str">
            <v>2 CUMPLIMIENTO</v>
          </cell>
          <cell r="AI22">
            <v>45670</v>
          </cell>
          <cell r="AJ22" t="str">
            <v>21-46-101103986</v>
          </cell>
          <cell r="AK22" t="str">
            <v>SAF-SUBDIRECCION ADMINISTRATIVA Y FINANCIERA</v>
          </cell>
          <cell r="AL22" t="str">
            <v>JULIA ASTRID DEL CASTILLO SABOGAL</v>
          </cell>
          <cell r="AM22">
            <v>51790514</v>
          </cell>
          <cell r="AN22" t="str">
            <v>GRUPO DE GESTIÓN FINANCIERA</v>
          </cell>
          <cell r="AO22" t="str">
            <v>2 SUPERVISOR</v>
          </cell>
          <cell r="AP22" t="str">
            <v>3 CÉDULA DE CIUDADANÍA</v>
          </cell>
          <cell r="AQ22">
            <v>52384904</v>
          </cell>
          <cell r="AR22" t="str">
            <v>MILENA CRUZ SANDOVAL</v>
          </cell>
          <cell r="AS22">
            <v>348</v>
          </cell>
          <cell r="AT22" t="str">
            <v>3 NO PACTADOS</v>
          </cell>
          <cell r="AU22" t="str">
            <v>4 NO SE HA ADICIONADO NI EN VALOR y EN TIEMPO</v>
          </cell>
          <cell r="AV22">
            <v>0</v>
          </cell>
          <cell r="AW22">
            <v>0</v>
          </cell>
          <cell r="AX22" t="str">
            <v>-</v>
          </cell>
          <cell r="AY22">
            <v>0</v>
          </cell>
          <cell r="AZ22" t="str">
            <v>-</v>
          </cell>
          <cell r="BA22">
            <v>45665</v>
          </cell>
          <cell r="BB22">
            <v>45671</v>
          </cell>
          <cell r="BC22">
            <v>45671</v>
          </cell>
          <cell r="BD22">
            <v>46022</v>
          </cell>
          <cell r="BO22" t="str">
            <v>2025420501000021E</v>
          </cell>
          <cell r="BP22">
            <v>81367539</v>
          </cell>
          <cell r="BQ22" t="str">
            <v>EDNA ROCIO CASTRO</v>
          </cell>
          <cell r="BR22" t="str">
            <v>https://www.secop.gov.co/CO1BusinessLine/Tendering/BuyerWorkArea/Index?docUniqueIdentifier=CO1.BDOS.7312673</v>
          </cell>
          <cell r="BS22" t="str">
            <v>VIGENTE</v>
          </cell>
          <cell r="BU22" t="str">
            <v>https://community.secop.gov.co/Public/Tendering/OpportunityDetail/Index?noticeUID=CO1.NTC.7329826&amp;isFromPublicArea=True&amp;isModal=False</v>
          </cell>
          <cell r="BV22" t="str">
            <v>herly.garcia</v>
          </cell>
          <cell r="BW22" t="str">
            <v>@parquesnacionales.gov.co</v>
          </cell>
          <cell r="BX22" t="str">
            <v>herly.garcia@parquesnacionales.gov.co</v>
          </cell>
          <cell r="BY22" t="str">
            <v>CONTADORA PUBLICA</v>
          </cell>
          <cell r="BZ22" t="str">
            <v>BBVA</v>
          </cell>
          <cell r="CA22" t="str">
            <v>AHORROS</v>
          </cell>
          <cell r="CB22" t="str">
            <v>178094801</v>
          </cell>
          <cell r="CC22" t="str">
            <v>24/07/1979</v>
          </cell>
          <cell r="CD22" t="str">
            <v>NO</v>
          </cell>
        </row>
        <row r="23">
          <cell r="A23" t="str">
            <v>CD-NC-022-2025</v>
          </cell>
          <cell r="B23" t="str">
            <v>2 NACION</v>
          </cell>
          <cell r="C23" t="str">
            <v>NC-CPS-022-2025</v>
          </cell>
          <cell r="D23" t="str">
            <v>CHRISTIAN CAMILO DE ZUBIRIA LOZANO</v>
          </cell>
          <cell r="E23">
            <v>45670</v>
          </cell>
          <cell r="F23" t="str">
            <v>NC12-3299011-1_2-007 NC12-3299016-5-008 Prestación de servicios profesionales como diseñador industrial con plena autonomía técnica y administrativa en el Grupo de Infraestructura, para la actualización de fichas técnicas y la actualización de los datos técnicos relacionados con la infraestructura física, en el marco de las sedes adecuadas y las sedes mantenidas del proyecto de mejoramiento de la infraestructura física en los Parques Nacionales Naturales de Colombia y sus áreas protegidas a nivivel nacional</v>
          </cell>
          <cell r="G23" t="str">
            <v>PROFESIONAL</v>
          </cell>
          <cell r="H23" t="str">
            <v>2 CONTRATACIÓN DIRECTA</v>
          </cell>
          <cell r="I23" t="str">
            <v>14 PRESTACIÓN DE SERVICIOS</v>
          </cell>
          <cell r="J23" t="str">
            <v>N/A</v>
          </cell>
          <cell r="K23">
            <v>80111600</v>
          </cell>
          <cell r="L23">
            <v>4125</v>
          </cell>
          <cell r="M23">
            <v>3425</v>
          </cell>
          <cell r="N23">
            <v>45670</v>
          </cell>
          <cell r="O23">
            <v>5106004</v>
          </cell>
          <cell r="P23">
            <v>59229646</v>
          </cell>
          <cell r="Q23" t="str">
            <v>CINCUENTA Y NUEVE MILLONES DOSCIENTOS VEINTINUEVE MIL SEISCIENTOS CUARENTA Y SEIS PESOS</v>
          </cell>
          <cell r="R23" t="str">
            <v>1 PERSONA NATURAL</v>
          </cell>
          <cell r="S23" t="str">
            <v>3 CÉDULA DE CIUDADANÍA</v>
          </cell>
          <cell r="T23">
            <v>1019011989</v>
          </cell>
          <cell r="U23">
            <v>6</v>
          </cell>
          <cell r="V23" t="str">
            <v>N-A</v>
          </cell>
          <cell r="W23" t="str">
            <v>11 NO SE DILIGENCIA INFORMACIÓN PARA ESTE FORMULARIO EN ESTE PERÍODO DE REPORTE</v>
          </cell>
          <cell r="X23" t="str">
            <v>MASCULINO</v>
          </cell>
          <cell r="Y23" t="str">
            <v>CUNDINAMARCA</v>
          </cell>
          <cell r="Z23" t="str">
            <v>BOGOTÁ</v>
          </cell>
          <cell r="AA23" t="str">
            <v>CRISTIAN</v>
          </cell>
          <cell r="AB23" t="str">
            <v>CAMILO</v>
          </cell>
          <cell r="AC23" t="str">
            <v>DE ZUBIRIA</v>
          </cell>
          <cell r="AD23" t="str">
            <v>LOZANO</v>
          </cell>
          <cell r="AE23" t="str">
            <v>NO</v>
          </cell>
          <cell r="AF23" t="str">
            <v>6 NO CONSTITUYÓ GARANTÍAS</v>
          </cell>
          <cell r="AG23" t="str">
            <v>N-A</v>
          </cell>
          <cell r="AH23" t="str">
            <v>99999998 NO SE DILIGENCIA INFORMACIÓN PARA ESTE FORMULARIO EN ESTE PERÍODO DE REPORTE</v>
          </cell>
          <cell r="AI23">
            <v>2</v>
          </cell>
          <cell r="AJ23" t="str">
            <v>N-A</v>
          </cell>
          <cell r="AK23" t="str">
            <v>SAF-SUBDIRECCION ADMINISTRATIVA Y FINANCIERA</v>
          </cell>
          <cell r="AL23" t="str">
            <v>JULIA ASTRID DEL CASTILLO SABOGAL</v>
          </cell>
          <cell r="AM23">
            <v>51790514</v>
          </cell>
          <cell r="AN23" t="str">
            <v>GRUPO DE INFRAESTRUCTURA</v>
          </cell>
          <cell r="AO23" t="str">
            <v>2 SUPERVISOR</v>
          </cell>
          <cell r="AP23" t="str">
            <v>3 CÉDULA DE CIUDADANÍA</v>
          </cell>
          <cell r="AQ23">
            <v>79787250</v>
          </cell>
          <cell r="AR23" t="str">
            <v>JUAN MANUEL HOYOS MORA</v>
          </cell>
          <cell r="AS23">
            <v>348</v>
          </cell>
          <cell r="AT23" t="str">
            <v>3 NO PACTADOS</v>
          </cell>
          <cell r="AU23" t="str">
            <v>4 NO SE HA ADICIONADO NI EN VALOR y EN TIEMPO</v>
          </cell>
          <cell r="AV23">
            <v>0</v>
          </cell>
          <cell r="AW23">
            <v>0</v>
          </cell>
          <cell r="AX23" t="str">
            <v>-</v>
          </cell>
          <cell r="AY23">
            <v>0</v>
          </cell>
          <cell r="AZ23" t="str">
            <v>-</v>
          </cell>
          <cell r="BA23">
            <v>45665</v>
          </cell>
          <cell r="BB23" t="str">
            <v>N/A</v>
          </cell>
          <cell r="BC23">
            <v>45670</v>
          </cell>
          <cell r="BD23">
            <v>46022</v>
          </cell>
          <cell r="BO23" t="str">
            <v>2025420501000022E</v>
          </cell>
          <cell r="BP23">
            <v>59229646</v>
          </cell>
          <cell r="BQ23" t="str">
            <v>ALBERTO GAONA</v>
          </cell>
          <cell r="BR23" t="str">
            <v>https://www.secop.gov.co/CO1BusinessLine/Tendering/BuyerWorkArea/Index?docUniqueIdentifier=CO1.BDOS.7312844</v>
          </cell>
          <cell r="BS23" t="str">
            <v>VIGENTE</v>
          </cell>
          <cell r="BU23" t="str">
            <v>https://community.secop.gov.co/Public/Tendering/OpportunityDetail/Index?noticeUID=CO1.NTC.7332192&amp;isFromPublicArea=True&amp;isModal=False</v>
          </cell>
          <cell r="BV23" t="str">
            <v>christian.dezubiria</v>
          </cell>
          <cell r="BW23" t="str">
            <v>@parquesnacionales.gov.co</v>
          </cell>
          <cell r="BX23" t="str">
            <v>christian.dezubiria@parquesnacionales.gov.co</v>
          </cell>
          <cell r="BY23" t="str">
            <v>DISEÑADOR INDUSTRIAL</v>
          </cell>
          <cell r="BZ23" t="str">
            <v>BANCOLOMBIA</v>
          </cell>
          <cell r="CA23" t="str">
            <v>AHORROS</v>
          </cell>
          <cell r="CB23" t="str">
            <v xml:space="preserve">66200000205 </v>
          </cell>
          <cell r="CC23" t="str">
            <v>04/12/1986</v>
          </cell>
          <cell r="CD23" t="str">
            <v>NO</v>
          </cell>
        </row>
        <row r="24">
          <cell r="A24" t="str">
            <v>CD-NC-023-2025</v>
          </cell>
          <cell r="B24" t="str">
            <v>2 NACION</v>
          </cell>
          <cell r="C24" t="str">
            <v>NC-CPS-023-2025</v>
          </cell>
          <cell r="D24" t="str">
            <v>DANIEL FELIPE QUIÑONES MORENO</v>
          </cell>
          <cell r="E24">
            <v>45670</v>
          </cell>
          <cell r="F24" t="str">
            <v>NC10-3299060-7-021 Prestación de servicios profesionales con plena autonomía técnica y administrativa en el Grupo de Gestión Financiera para registrar, revisar, conciliar y ajustar la información contable de la entidad en el marco del servicio de implementación de sistemas de gestión del proyecto de fortalecimiento de la capacidad institucional de Parques Nacionales Naturales a nivel nacional</v>
          </cell>
          <cell r="G24" t="str">
            <v>PROFESIONAL</v>
          </cell>
          <cell r="H24" t="str">
            <v>2 CONTRATACIÓN DIRECTA</v>
          </cell>
          <cell r="I24" t="str">
            <v>14 PRESTACIÓN DE SERVICIOS</v>
          </cell>
          <cell r="J24" t="str">
            <v>N/A</v>
          </cell>
          <cell r="K24">
            <v>80111600</v>
          </cell>
          <cell r="L24">
            <v>2925</v>
          </cell>
          <cell r="M24">
            <v>3325</v>
          </cell>
          <cell r="N24">
            <v>45670</v>
          </cell>
          <cell r="O24">
            <v>5693195</v>
          </cell>
          <cell r="P24">
            <v>66041062</v>
          </cell>
          <cell r="Q24" t="str">
            <v>SESENTA Y SEIS MILLONES CUARENTA Y UN MIL SESENTA Y DOS PESOS</v>
          </cell>
          <cell r="R24" t="str">
            <v>1 PERSONA NATURAL</v>
          </cell>
          <cell r="S24" t="str">
            <v>3 CÉDULA DE CIUDADANÍA</v>
          </cell>
          <cell r="T24">
            <v>1023955810</v>
          </cell>
          <cell r="U24">
            <v>2</v>
          </cell>
          <cell r="V24" t="str">
            <v>N-A</v>
          </cell>
          <cell r="W24" t="str">
            <v>11 NO SE DILIGENCIA INFORMACIÓN PARA ESTE FORMULARIO EN ESTE PERÍODO DE REPORTE</v>
          </cell>
          <cell r="X24" t="str">
            <v>MASCULINO</v>
          </cell>
          <cell r="Y24" t="str">
            <v>CUNDINAMARCA</v>
          </cell>
          <cell r="Z24" t="str">
            <v>BOGOTÁ</v>
          </cell>
          <cell r="AA24" t="str">
            <v>DANIEL</v>
          </cell>
          <cell r="AB24" t="str">
            <v>FELIPE</v>
          </cell>
          <cell r="AC24" t="str">
            <v>QUIÑONES</v>
          </cell>
          <cell r="AD24" t="str">
            <v>MORENO</v>
          </cell>
          <cell r="AE24" t="str">
            <v>SI</v>
          </cell>
          <cell r="AF24" t="str">
            <v>1 PÓLIZA</v>
          </cell>
          <cell r="AG24" t="str">
            <v>12 SEGUROS DEL ESTADO</v>
          </cell>
          <cell r="AH24" t="str">
            <v>2 CUMPLIMIENTO</v>
          </cell>
          <cell r="AI24">
            <v>45670</v>
          </cell>
          <cell r="AJ24" t="str">
            <v>21-44-101461246</v>
          </cell>
          <cell r="AK24" t="str">
            <v>SAF-SUBDIRECCION ADMINISTRATIVA Y FINANCIERA</v>
          </cell>
          <cell r="AL24" t="str">
            <v>JULIA ASTRID DEL CASTILLO SABOGAL</v>
          </cell>
          <cell r="AM24">
            <v>51790514</v>
          </cell>
          <cell r="AN24" t="str">
            <v>GRUPO DE GESTIÓN FINANCIERA</v>
          </cell>
          <cell r="AO24" t="str">
            <v>2 SUPERVISOR</v>
          </cell>
          <cell r="AP24" t="str">
            <v>3 CÉDULA DE CIUDADANÍA</v>
          </cell>
          <cell r="AQ24">
            <v>52384904</v>
          </cell>
          <cell r="AR24" t="str">
            <v>MILENA CRUZ SANDOVAL</v>
          </cell>
          <cell r="AS24">
            <v>348</v>
          </cell>
          <cell r="AT24" t="str">
            <v>3 NO PACTADOS</v>
          </cell>
          <cell r="AU24" t="str">
            <v>4 NO SE HA ADICIONADO NI EN VALOR y EN TIEMPO</v>
          </cell>
          <cell r="AV24">
            <v>0</v>
          </cell>
          <cell r="AW24">
            <v>0</v>
          </cell>
          <cell r="AX24" t="str">
            <v>-</v>
          </cell>
          <cell r="AY24">
            <v>0</v>
          </cell>
          <cell r="AZ24" t="str">
            <v>-</v>
          </cell>
          <cell r="BA24">
            <v>45666</v>
          </cell>
          <cell r="BB24">
            <v>45671</v>
          </cell>
          <cell r="BC24">
            <v>45671</v>
          </cell>
          <cell r="BD24">
            <v>46022</v>
          </cell>
          <cell r="BO24" t="str">
            <v>2025420501000023E</v>
          </cell>
          <cell r="BP24">
            <v>66041062</v>
          </cell>
          <cell r="BQ24" t="str">
            <v>HECTOR ALFONSO CUESTA</v>
          </cell>
          <cell r="BR24" t="str">
            <v>https://www.secop.gov.co/CO1BusinessLine/Tendering/BuyerWorkArea/Index?docUniqueIdentifier=CO1.BDOS.7313042</v>
          </cell>
          <cell r="BS24" t="str">
            <v>VIGENTE</v>
          </cell>
          <cell r="BU24" t="str">
            <v>https://community.secop.gov.co/Public/Tendering/OpportunityDetail/Index?noticeUID=CO1.NTC.7332030&amp;isFromPublicArea=True&amp;isModal=False</v>
          </cell>
          <cell r="BV24" t="str">
            <v>daniel.quinones</v>
          </cell>
          <cell r="BW24" t="str">
            <v>@parquesnacionales.gov.co</v>
          </cell>
          <cell r="BX24" t="str">
            <v>daniel.quinones@parquesnacionales.gov.co</v>
          </cell>
          <cell r="BY24" t="str">
            <v>CONTADOR PUBLICO</v>
          </cell>
          <cell r="BZ24" t="str">
            <v>BOGOTA</v>
          </cell>
          <cell r="CA24" t="str">
            <v>AHORROS</v>
          </cell>
          <cell r="CB24" t="str">
            <v>135178168</v>
          </cell>
          <cell r="CC24" t="str">
            <v>23/11/1996</v>
          </cell>
          <cell r="CD24" t="str">
            <v>NO</v>
          </cell>
        </row>
        <row r="25">
          <cell r="A25" t="str">
            <v>CD-NC-024-2025</v>
          </cell>
          <cell r="B25" t="str">
            <v>2 NACION</v>
          </cell>
          <cell r="C25" t="str">
            <v>NC-CPS-024-2025</v>
          </cell>
          <cell r="D25" t="str">
            <v>MARÍA ALEJANDRA FONTECHA HERNÁNDEZ</v>
          </cell>
          <cell r="E25">
            <v>45670</v>
          </cell>
          <cell r="F25" t="str">
            <v>NC12-3299011-1_2-003 NC12-3299016-5-004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25" t="str">
            <v>PROFESIONAL</v>
          </cell>
          <cell r="H25" t="str">
            <v>2 CONTRATACIÓN DIRECTA</v>
          </cell>
          <cell r="I25" t="str">
            <v>14 PRESTACIÓN DE SERVICIOS</v>
          </cell>
          <cell r="J25" t="str">
            <v>N/A</v>
          </cell>
          <cell r="K25">
            <v>80111600</v>
          </cell>
          <cell r="L25">
            <v>4025</v>
          </cell>
          <cell r="M25">
            <v>3525</v>
          </cell>
          <cell r="N25">
            <v>45670</v>
          </cell>
          <cell r="O25">
            <v>7014443</v>
          </cell>
          <cell r="P25">
            <v>81367539</v>
          </cell>
          <cell r="Q25" t="str">
            <v>OCHENTA Y UN MILLONES TRESCIENTOS SESENTA Y SIETE MIL QUINIENTOS TREINTA Y NUEVE PESOS</v>
          </cell>
          <cell r="R25" t="str">
            <v>1 PERSONA NATURAL</v>
          </cell>
          <cell r="S25" t="str">
            <v>3 CÉDULA DE CIUDADANÍA</v>
          </cell>
          <cell r="T25">
            <v>1010234173</v>
          </cell>
          <cell r="U25">
            <v>8</v>
          </cell>
          <cell r="V25" t="str">
            <v>N-A</v>
          </cell>
          <cell r="W25" t="str">
            <v>11 NO SE DILIGENCIA INFORMACIÓN PARA ESTE FORMULARIO EN ESTE PERÍODO DE REPORTE</v>
          </cell>
          <cell r="X25" t="str">
            <v>FEMENINO</v>
          </cell>
          <cell r="Y25" t="str">
            <v>CUNDINAMARCA</v>
          </cell>
          <cell r="Z25" t="str">
            <v>BOGOTÁ</v>
          </cell>
          <cell r="AA25" t="str">
            <v>MARÍA</v>
          </cell>
          <cell r="AB25" t="str">
            <v>ALEJANDRA</v>
          </cell>
          <cell r="AC25" t="str">
            <v>FONTECHA</v>
          </cell>
          <cell r="AD25" t="str">
            <v>HERNÁNDEZ</v>
          </cell>
          <cell r="AE25" t="str">
            <v>SI</v>
          </cell>
          <cell r="AF25" t="str">
            <v>1 PÓLIZA</v>
          </cell>
          <cell r="AG25" t="str">
            <v>12 SEGUROS DEL ESTADO</v>
          </cell>
          <cell r="AH25" t="str">
            <v>2 CUMPLIMIENTO</v>
          </cell>
          <cell r="AI25">
            <v>45670</v>
          </cell>
          <cell r="AJ25" t="str">
            <v>21-46-101104012</v>
          </cell>
          <cell r="AK25" t="str">
            <v>SAF-SUBDIRECCION ADMINISTRATIVA Y FINANCIERA</v>
          </cell>
          <cell r="AL25" t="str">
            <v>JULIA ASTRID DEL CASTILLO SABOGAL</v>
          </cell>
          <cell r="AM25">
            <v>51790514</v>
          </cell>
          <cell r="AN25" t="str">
            <v>GRUPO DE INFRAESTRUCTURA</v>
          </cell>
          <cell r="AO25" t="str">
            <v>2 SUPERVISOR</v>
          </cell>
          <cell r="AP25" t="str">
            <v>3 CÉDULA DE CIUDADANÍA</v>
          </cell>
          <cell r="AQ25">
            <v>79787250</v>
          </cell>
          <cell r="AR25" t="str">
            <v>JUAN MANUEL HOYOS MORA</v>
          </cell>
          <cell r="AS25">
            <v>348</v>
          </cell>
          <cell r="AT25" t="str">
            <v>3 NO PACTADOS</v>
          </cell>
          <cell r="AU25" t="str">
            <v>4 NO SE HA ADICIONADO NI EN VALOR y EN TIEMPO</v>
          </cell>
          <cell r="AV25">
            <v>0</v>
          </cell>
          <cell r="AW25">
            <v>0</v>
          </cell>
          <cell r="AX25" t="str">
            <v>-</v>
          </cell>
          <cell r="AY25">
            <v>0</v>
          </cell>
          <cell r="AZ25" t="str">
            <v>-</v>
          </cell>
          <cell r="BA25">
            <v>45665</v>
          </cell>
          <cell r="BB25">
            <v>45670</v>
          </cell>
          <cell r="BC25">
            <v>45670</v>
          </cell>
          <cell r="BD25">
            <v>46022</v>
          </cell>
          <cell r="BO25" t="str">
            <v>2025420501000024E</v>
          </cell>
          <cell r="BP25">
            <v>81367539</v>
          </cell>
          <cell r="BQ25" t="str">
            <v>LEIDY SANCHEZ</v>
          </cell>
          <cell r="BR25" t="str">
            <v>https://www.secop.gov.co/CO1BusinessLine/Tendering/BuyerWorkArea/Index?docUniqueIdentifier=CO1.BDOS.7313084</v>
          </cell>
          <cell r="BS25" t="str">
            <v>VIGENTE</v>
          </cell>
          <cell r="BU25" t="str">
            <v>https://community.secop.gov.co/Public/Tendering/OpportunityDetail/Index?noticeUID=CO1.NTC.7331337&amp;isFromPublicArea=True&amp;isModal=False</v>
          </cell>
          <cell r="BV25" t="str">
            <v>alejandra.fontecha</v>
          </cell>
          <cell r="BW25" t="str">
            <v>@parquesnacionales.gov.co</v>
          </cell>
          <cell r="BX25" t="str">
            <v>alejandra.fontecha@parquesnacionales.gov.co</v>
          </cell>
          <cell r="BY25" t="str">
            <v>ARQUITECTA</v>
          </cell>
          <cell r="BZ25" t="str">
            <v>BBVA</v>
          </cell>
          <cell r="CA25" t="str">
            <v>AHORROS</v>
          </cell>
          <cell r="CB25" t="str">
            <v>036260057</v>
          </cell>
          <cell r="CC25" t="str">
            <v>23/05/1997</v>
          </cell>
          <cell r="CD25" t="str">
            <v>NO</v>
          </cell>
        </row>
        <row r="26">
          <cell r="A26" t="str">
            <v>CD-NC-025-2025</v>
          </cell>
          <cell r="B26" t="str">
            <v>2 NACION</v>
          </cell>
          <cell r="C26" t="str">
            <v>NC-CPS-025-2025</v>
          </cell>
          <cell r="D26" t="str">
            <v>ANGELICA LILIANA RUIZ NIETO</v>
          </cell>
          <cell r="E26">
            <v>45670</v>
          </cell>
          <cell r="F26" t="str">
            <v>NC12-3299011-1_2-005 NC12-3299016-5-006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26" t="str">
            <v>PROFESIONAL</v>
          </cell>
          <cell r="H26" t="str">
            <v>2 CONTRATACIÓN DIRECTA</v>
          </cell>
          <cell r="I26" t="str">
            <v>14 PRESTACIÓN DE SERVICIOS</v>
          </cell>
          <cell r="J26" t="str">
            <v>N/A</v>
          </cell>
          <cell r="K26">
            <v>80111600</v>
          </cell>
          <cell r="L26">
            <v>3825</v>
          </cell>
          <cell r="M26">
            <v>3625</v>
          </cell>
          <cell r="N26">
            <v>45670</v>
          </cell>
          <cell r="O26">
            <v>7014443</v>
          </cell>
          <cell r="P26">
            <v>81367539</v>
          </cell>
          <cell r="Q26" t="str">
            <v>OCHENTA Y UN MILLONES TRESCIENTOS SESENTA Y SIETE MIL QUINIENTOS TREINTA Y NUEVE PESOS</v>
          </cell>
          <cell r="R26" t="str">
            <v>1 PERSONA NATURAL</v>
          </cell>
          <cell r="S26" t="str">
            <v>3 CÉDULA DE CIUDADANÍA</v>
          </cell>
          <cell r="T26">
            <v>1015452326</v>
          </cell>
          <cell r="U26">
            <v>0</v>
          </cell>
          <cell r="V26" t="str">
            <v>N-A</v>
          </cell>
          <cell r="W26" t="str">
            <v>11 NO SE DILIGENCIA INFORMACIÓN PARA ESTE FORMULARIO EN ESTE PERÍODO DE REPORTE</v>
          </cell>
          <cell r="X26" t="str">
            <v>FEMENINO</v>
          </cell>
          <cell r="Y26" t="str">
            <v>CUNDINAMARCA</v>
          </cell>
          <cell r="Z26" t="str">
            <v>BOGOTÁ</v>
          </cell>
          <cell r="AA26" t="str">
            <v>ANGELICA</v>
          </cell>
          <cell r="AB26" t="str">
            <v>LILIANA</v>
          </cell>
          <cell r="AC26" t="str">
            <v>RUIZ</v>
          </cell>
          <cell r="AD26" t="str">
            <v>NIETO</v>
          </cell>
          <cell r="AE26" t="str">
            <v>SI</v>
          </cell>
          <cell r="AF26" t="str">
            <v>1 PÓLIZA</v>
          </cell>
          <cell r="AG26" t="str">
            <v>12 SEGUROS DEL ESTADO</v>
          </cell>
          <cell r="AH26" t="str">
            <v>2 CUMPLIMIENTO</v>
          </cell>
          <cell r="AI26">
            <v>45670</v>
          </cell>
          <cell r="AJ26" t="str">
            <v>21-46-101104041</v>
          </cell>
          <cell r="AK26" t="str">
            <v>SAF-SUBDIRECCION ADMINISTRATIVA Y FINANCIERA</v>
          </cell>
          <cell r="AL26" t="str">
            <v>JULIA ASTRID DEL CASTILLO SABOGAL</v>
          </cell>
          <cell r="AM26">
            <v>51790514</v>
          </cell>
          <cell r="AN26" t="str">
            <v>GRUPO DE INFRAESTRUCTURA</v>
          </cell>
          <cell r="AO26" t="str">
            <v>2 SUPERVISOR</v>
          </cell>
          <cell r="AP26" t="str">
            <v>3 CÉDULA DE CIUDADANÍA</v>
          </cell>
          <cell r="AQ26">
            <v>79787250</v>
          </cell>
          <cell r="AR26" t="str">
            <v>JUAN MANUEL HOYOS MORA</v>
          </cell>
          <cell r="AS26">
            <v>348</v>
          </cell>
          <cell r="AT26" t="str">
            <v>3 NO PACTADOS</v>
          </cell>
          <cell r="AU26" t="str">
            <v>4 NO SE HA ADICIONADO NI EN VALOR y EN TIEMPO</v>
          </cell>
          <cell r="AV26">
            <v>0</v>
          </cell>
          <cell r="AW26">
            <v>0</v>
          </cell>
          <cell r="AX26" t="str">
            <v>-</v>
          </cell>
          <cell r="AY26">
            <v>0</v>
          </cell>
          <cell r="AZ26" t="str">
            <v>-</v>
          </cell>
          <cell r="BA26">
            <v>45665</v>
          </cell>
          <cell r="BB26">
            <v>45670</v>
          </cell>
          <cell r="BC26">
            <v>45670</v>
          </cell>
          <cell r="BD26">
            <v>46022</v>
          </cell>
          <cell r="BO26" t="str">
            <v>2025420501000025E</v>
          </cell>
          <cell r="BP26">
            <v>81367539</v>
          </cell>
          <cell r="BQ26" t="str">
            <v>YULY ANDREA LEON BUSTOS</v>
          </cell>
          <cell r="BR26" t="str">
            <v>https://www.secop.gov.co/CO1BusinessLine/Tendering/BuyerWorkArea/Index?docUniqueIdentifier=CO1.BDOS.7314228</v>
          </cell>
          <cell r="BS26" t="str">
            <v>VIGENTE</v>
          </cell>
          <cell r="BU26" t="str">
            <v>https://community.secop.gov.co/Public/Tendering/OpportunityDetail/Index?noticeUID=CO1.NTC.7332810&amp;isFromPublicArea=True&amp;isModal=False</v>
          </cell>
          <cell r="BV26" t="str">
            <v>angelica.ruiz</v>
          </cell>
          <cell r="BW26" t="str">
            <v>@parquesnacionales.gov.co</v>
          </cell>
          <cell r="BX26" t="str">
            <v>angelica.ruiz@parquesnacionales.gov.co</v>
          </cell>
          <cell r="BY26" t="str">
            <v>ARQUITECTA</v>
          </cell>
          <cell r="BZ26" t="str">
            <v>CAJA SOCIAL</v>
          </cell>
          <cell r="CA26" t="str">
            <v>AHORROS</v>
          </cell>
          <cell r="CB26" t="str">
            <v>24108004661</v>
          </cell>
          <cell r="CC26" t="str">
            <v>05/02/1995</v>
          </cell>
          <cell r="CD26" t="str">
            <v>NO</v>
          </cell>
        </row>
        <row r="27">
          <cell r="A27" t="str">
            <v>CD-NC-026-2025</v>
          </cell>
          <cell r="B27" t="str">
            <v>2 NACION</v>
          </cell>
          <cell r="C27" t="str">
            <v>NC-CPS-026-2025</v>
          </cell>
          <cell r="D27" t="str">
            <v>AMAURY GONZALEZ BEDOYA</v>
          </cell>
          <cell r="E27">
            <v>45670</v>
          </cell>
          <cell r="F27" t="str">
            <v>NC10-3299060-7-011 Prestar los servicios profesionales con plena autonomía técnica y administrativa para soportar la gestión administrativa del Grupo de Contratos en el marco del servicio de implementación de sistemas de gestión del proyecto de fortalecimiento de la capacidad institucional de Parques Nacionales Naturales a nivel nacional.</v>
          </cell>
          <cell r="G27" t="str">
            <v>PROFESIONAL</v>
          </cell>
          <cell r="H27" t="str">
            <v>2 CONTRATACIÓN DIRECTA</v>
          </cell>
          <cell r="I27" t="str">
            <v>14 PRESTACIÓN DE SERVICIOS</v>
          </cell>
          <cell r="J27" t="str">
            <v>N/A</v>
          </cell>
          <cell r="K27">
            <v>80111600</v>
          </cell>
          <cell r="L27">
            <v>6225</v>
          </cell>
          <cell r="M27">
            <v>3725</v>
          </cell>
          <cell r="N27">
            <v>45670</v>
          </cell>
          <cell r="O27">
            <v>3670921</v>
          </cell>
          <cell r="P27">
            <v>42582684</v>
          </cell>
          <cell r="Q27" t="str">
            <v>CUARENTA Y DOS MILLONES QUINIENTOS OCHENTA Y DOS MIL SEISCIENTOS OCHENTA Y CUATRO PESOS</v>
          </cell>
          <cell r="R27" t="str">
            <v>1 PERSONA NATURAL</v>
          </cell>
          <cell r="S27" t="str">
            <v>3 CÉDULA DE CIUDADANÍA</v>
          </cell>
          <cell r="T27">
            <v>78716191</v>
          </cell>
          <cell r="U27">
            <v>6</v>
          </cell>
          <cell r="V27" t="str">
            <v>N-A</v>
          </cell>
          <cell r="W27" t="str">
            <v>11 NO SE DILIGENCIA INFORMACIÓN PARA ESTE FORMULARIO EN ESTE PERÍODO DE REPORTE</v>
          </cell>
          <cell r="X27" t="str">
            <v>MASCULINO</v>
          </cell>
          <cell r="Y27" t="str">
            <v>CORDOBA</v>
          </cell>
          <cell r="Z27" t="str">
            <v>MONTERÍA</v>
          </cell>
          <cell r="AA27" t="str">
            <v>AMAURY</v>
          </cell>
          <cell r="AB27" t="str">
            <v>-</v>
          </cell>
          <cell r="AC27" t="str">
            <v>GONZALEZ</v>
          </cell>
          <cell r="AD27" t="str">
            <v>BEDOYA</v>
          </cell>
          <cell r="AE27" t="str">
            <v>NO</v>
          </cell>
          <cell r="AF27" t="str">
            <v>6 NO CONSTITUYÓ GARANTÍAS</v>
          </cell>
          <cell r="AG27" t="str">
            <v>N-A</v>
          </cell>
          <cell r="AH27" t="str">
            <v>99999998 NO SE DILIGENCIA INFORMACIÓN PARA ESTE FORMULARIO EN ESTE PERÍODO DE REPORTE</v>
          </cell>
          <cell r="AI27">
            <v>2</v>
          </cell>
          <cell r="AJ27" t="str">
            <v>N-A</v>
          </cell>
          <cell r="AK27" t="str">
            <v>SAF-SUBDIRECCION ADMINISTRATIVA Y FINANCIERA</v>
          </cell>
          <cell r="AL27" t="str">
            <v>JULIA ASTRID DEL CASTILLO SABOGAL</v>
          </cell>
          <cell r="AM27">
            <v>51790514</v>
          </cell>
          <cell r="AN27" t="str">
            <v>GRUPO DE CONTRATOS</v>
          </cell>
          <cell r="AO27" t="str">
            <v>2 SUPERVISOR</v>
          </cell>
          <cell r="AP27" t="str">
            <v>3 CÉDULA DE CIUDADANÍA</v>
          </cell>
          <cell r="AQ27">
            <v>1070781143</v>
          </cell>
          <cell r="AR27" t="str">
            <v>LEIDY MARCELA GARAVITO ROMERO</v>
          </cell>
          <cell r="AS27">
            <v>348</v>
          </cell>
          <cell r="AT27" t="str">
            <v>3 NO PACTADOS</v>
          </cell>
          <cell r="AU27" t="str">
            <v>4 NO SE HA ADICIONADO NI EN VALOR y EN TIEMPO</v>
          </cell>
          <cell r="AV27">
            <v>0</v>
          </cell>
          <cell r="AW27">
            <v>0</v>
          </cell>
          <cell r="AX27" t="str">
            <v>-</v>
          </cell>
          <cell r="AY27">
            <v>0</v>
          </cell>
          <cell r="AZ27" t="str">
            <v>-</v>
          </cell>
          <cell r="BA27">
            <v>45666</v>
          </cell>
          <cell r="BB27" t="str">
            <v>N/A</v>
          </cell>
          <cell r="BC27">
            <v>45670</v>
          </cell>
          <cell r="BD27">
            <v>46022</v>
          </cell>
          <cell r="BO27" t="str">
            <v>2025420501000026E</v>
          </cell>
          <cell r="BP27">
            <v>42582684</v>
          </cell>
          <cell r="BQ27" t="str">
            <v>EDNA ROCIO CASTRO</v>
          </cell>
          <cell r="BR27" t="str">
            <v>https://www.secop.gov.co/CO1BusinessLine/Tendering/BuyerWorkArea/Index?docUniqueIdentifier=CO1.BDOS.7314742</v>
          </cell>
          <cell r="BS27" t="str">
            <v>VIGENTE</v>
          </cell>
          <cell r="BU27" t="str">
            <v>https://community.secop.gov.co/Public/Tendering/OpportunityDetail/Index?noticeUID=CO1.NTC.7332551&amp;isFromPublicArea=True&amp;isModal=False</v>
          </cell>
          <cell r="BV27" t="str">
            <v>amaury.gonzalez</v>
          </cell>
          <cell r="BW27" t="str">
            <v>@parquesnacionales.gov.co</v>
          </cell>
          <cell r="BX27" t="str">
            <v>amaury.gonzalez@parquesnacionales.gov.co</v>
          </cell>
          <cell r="BY27" t="str">
            <v>ADMINISTRADOR DE EMPRESAS</v>
          </cell>
          <cell r="BZ27" t="str">
            <v>CAJA SOCIAL</v>
          </cell>
          <cell r="CA27" t="str">
            <v>AHORROS</v>
          </cell>
          <cell r="CB27" t="str">
            <v>24025007563</v>
          </cell>
          <cell r="CC27" t="str">
            <v>14/04/1974</v>
          </cell>
          <cell r="CD27" t="str">
            <v>NO</v>
          </cell>
        </row>
        <row r="28">
          <cell r="A28" t="str">
            <v>CD-NC-027-2025</v>
          </cell>
          <cell r="B28" t="str">
            <v>2 NACION</v>
          </cell>
          <cell r="C28" t="str">
            <v>NC-CPS-027-2025</v>
          </cell>
          <cell r="D28" t="str">
            <v>JUAN CAMILO ALARCON JARAMILLO</v>
          </cell>
          <cell r="E28">
            <v>45670</v>
          </cell>
          <cell r="F28" t="str">
            <v>NC04-3299054-4-008 Prestar los servicios profesionales con plena autonomía técnica y administrativa a la oficina asesora de planeación en el uso y manejo de la plataforma SENDA, generación de bases de datos e informes requeridos por la entidad, así como en la revisión y ejecución de los movimientos presupuestales internos de los Proyectos de Inversión, acorde con los lineamientos del Modelo Integrado de Planeación y Gestión y en el marco del fortalecimiento de la capacidad institucional de Parques Nacionales Naturales</v>
          </cell>
          <cell r="G28" t="str">
            <v>PROFESIONAL</v>
          </cell>
          <cell r="H28" t="str">
            <v>2 CONTRATACIÓN DIRECTA</v>
          </cell>
          <cell r="I28" t="str">
            <v>14 PRESTACIÓN DE SERVICIOS</v>
          </cell>
          <cell r="J28" t="str">
            <v>N/A</v>
          </cell>
          <cell r="K28">
            <v>80111600</v>
          </cell>
          <cell r="L28">
            <v>3225</v>
          </cell>
          <cell r="M28">
            <v>3825</v>
          </cell>
          <cell r="N28">
            <v>45670</v>
          </cell>
          <cell r="O28">
            <v>4620818</v>
          </cell>
          <cell r="P28">
            <v>53601489</v>
          </cell>
          <cell r="Q28" t="str">
            <v>CINCUENTA Y TRES MILLONES SEISCIENTOS UN MIL CUATROCIENTOS OCHENTA Y NUEVE PESOS</v>
          </cell>
          <cell r="R28" t="str">
            <v>1 PERSONA NATURAL</v>
          </cell>
          <cell r="S28" t="str">
            <v>3 CÉDULA DE CIUDADANÍA</v>
          </cell>
          <cell r="T28">
            <v>1233507688</v>
          </cell>
          <cell r="U28">
            <v>0</v>
          </cell>
          <cell r="V28" t="str">
            <v>N-A</v>
          </cell>
          <cell r="W28" t="str">
            <v>11 NO SE DILIGENCIA INFORMACIÓN PARA ESTE FORMULARIO EN ESTE PERÍODO DE REPORTE</v>
          </cell>
          <cell r="X28" t="str">
            <v>MASCULINO</v>
          </cell>
          <cell r="Y28" t="str">
            <v>VALLE DEL CAUCA</v>
          </cell>
          <cell r="Z28" t="str">
            <v>CALI</v>
          </cell>
          <cell r="AA28" t="str">
            <v>JUAN</v>
          </cell>
          <cell r="AB28" t="str">
            <v>CAMILO</v>
          </cell>
          <cell r="AC28" t="str">
            <v>ALARCON</v>
          </cell>
          <cell r="AD28" t="str">
            <v>JARAMILLO</v>
          </cell>
          <cell r="AE28" t="str">
            <v>NO</v>
          </cell>
          <cell r="AF28" t="str">
            <v>6 NO CONSTITUYÓ GARANTÍAS</v>
          </cell>
          <cell r="AG28" t="str">
            <v>N-A</v>
          </cell>
          <cell r="AH28" t="str">
            <v>99999998 NO SE DILIGENCIA INFORMACIÓN PARA ESTE FORMULARIO EN ESTE PERÍODO DE REPORTE</v>
          </cell>
          <cell r="AI28">
            <v>2</v>
          </cell>
          <cell r="AJ28" t="str">
            <v>N-A</v>
          </cell>
          <cell r="AK28" t="str">
            <v>OTRAS OFICINAS DE LA SAF - SUBDIRECCION ADMINISTRATIVA Y FINANCIERA</v>
          </cell>
          <cell r="AL28" t="str">
            <v>JULIA ASTRID DEL CASTILLO SABOGAL</v>
          </cell>
          <cell r="AM28">
            <v>51790514</v>
          </cell>
          <cell r="AN28" t="str">
            <v xml:space="preserve">OFICINA ASESORA DE PLANEACIÓN </v>
          </cell>
          <cell r="AO28" t="str">
            <v>2 SUPERVISOR</v>
          </cell>
          <cell r="AP28" t="str">
            <v>3 CÉDULA DE CIUDADANÍA</v>
          </cell>
          <cell r="AQ28">
            <v>80076849</v>
          </cell>
          <cell r="AR28" t="str">
            <v>ANDRES MAURICIO LEON LOPEZ</v>
          </cell>
          <cell r="AS28">
            <v>348</v>
          </cell>
          <cell r="AT28" t="str">
            <v>3 NO PACTADOS</v>
          </cell>
          <cell r="AU28" t="str">
            <v>4 NO SE HA ADICIONADO NI EN VALOR y EN TIEMPO</v>
          </cell>
          <cell r="AV28">
            <v>0</v>
          </cell>
          <cell r="AW28">
            <v>0</v>
          </cell>
          <cell r="AX28" t="str">
            <v>-</v>
          </cell>
          <cell r="AY28">
            <v>0</v>
          </cell>
          <cell r="AZ28" t="str">
            <v>-</v>
          </cell>
          <cell r="BA28">
            <v>45667</v>
          </cell>
          <cell r="BB28" t="str">
            <v>N/A</v>
          </cell>
          <cell r="BC28">
            <v>45670</v>
          </cell>
          <cell r="BD28">
            <v>46022</v>
          </cell>
          <cell r="BO28" t="str">
            <v>2025420501000027E</v>
          </cell>
          <cell r="BP28">
            <v>53601489</v>
          </cell>
          <cell r="BQ28" t="str">
            <v>HECTOR ALFONSO CUESTA</v>
          </cell>
          <cell r="BR28" t="str">
            <v>https://www.secop.gov.co/CO1BusinessLine/Tendering/BuyerWorkArea/Index?docUniqueIdentifier=CO1.BDOS.7301534</v>
          </cell>
          <cell r="BS28" t="str">
            <v>VIGENTE</v>
          </cell>
          <cell r="BU28" t="str">
            <v>https://community.secop.gov.co/Public/Tendering/OpportunityDetail/Index?noticeUID=CO1.NTC.7332590&amp;isFromPublicArea=True&amp;isModal=False</v>
          </cell>
          <cell r="BV28" t="str">
            <v>juan.alarcon</v>
          </cell>
          <cell r="BW28" t="str">
            <v>@parquesnacionales.gov.co</v>
          </cell>
          <cell r="BX28" t="str">
            <v>juan.alarcon@parquesnacionales.gov.co</v>
          </cell>
          <cell r="BY28" t="str">
            <v>INGENIERO MECATRONICO</v>
          </cell>
          <cell r="BZ28" t="str">
            <v>CAJA SOCIAL</v>
          </cell>
          <cell r="CA28" t="str">
            <v>AHORROS</v>
          </cell>
          <cell r="CB28" t="str">
            <v>24082596770</v>
          </cell>
          <cell r="CC28" t="str">
            <v>28/06/1999</v>
          </cell>
          <cell r="CD28" t="str">
            <v>NO</v>
          </cell>
        </row>
        <row r="29">
          <cell r="A29" t="str">
            <v>CD-NC-028-2025</v>
          </cell>
          <cell r="B29" t="str">
            <v>2 NACION</v>
          </cell>
          <cell r="C29" t="str">
            <v>NC-CPS-028-2025</v>
          </cell>
          <cell r="D29" t="str">
            <v>MARCO TOVAR BARRAGÁN</v>
          </cell>
          <cell r="E29">
            <v>45670</v>
          </cell>
          <cell r="F29" t="str">
            <v>NC10-3299060-7-009 Prestación de servicios profesionales con plena autonomía técnica y administrativa en el Grupo de Contratos para brindar acompañamiento en la utilización de las diferentes plataformas de contratación pública del Estado Colombiano y en la realización de las actividades requeridas para la adecuada gestión de la información contractual de la entidad, en el marco del servicio de implementación de sistemas de gestión del proyecto de fortalecimiento de la capacidad institucional de Parques Nacionales Naturales a nivel nacional</v>
          </cell>
          <cell r="G29" t="str">
            <v>PROFESIONAL</v>
          </cell>
          <cell r="H29" t="str">
            <v>2 CONTRATACIÓN DIRECTA</v>
          </cell>
          <cell r="I29" t="str">
            <v>14 PRESTACIÓN DE SERVICIOS</v>
          </cell>
          <cell r="J29" t="str">
            <v>N/A</v>
          </cell>
          <cell r="K29">
            <v>80111600</v>
          </cell>
          <cell r="L29">
            <v>4325</v>
          </cell>
          <cell r="M29">
            <v>3925</v>
          </cell>
          <cell r="N29">
            <v>45670</v>
          </cell>
          <cell r="O29">
            <v>7435309</v>
          </cell>
          <cell r="P29">
            <v>86249584</v>
          </cell>
          <cell r="Q29" t="str">
            <v>OCHENTA Y SEIS MILLONES DOSCIENTOS CUARENTA Y NUEVE MIL QUINIENTOS OCHENTA Y CUATRO PESOS</v>
          </cell>
          <cell r="R29" t="str">
            <v>1 PERSONA NATURAL</v>
          </cell>
          <cell r="S29" t="str">
            <v>3 CÉDULA DE CIUDADANÍA</v>
          </cell>
          <cell r="T29">
            <v>1022408342</v>
          </cell>
          <cell r="U29">
            <v>8</v>
          </cell>
          <cell r="V29" t="str">
            <v>N-A</v>
          </cell>
          <cell r="W29" t="str">
            <v>11 NO SE DILIGENCIA INFORMACIÓN PARA ESTE FORMULARIO EN ESTE PERÍODO DE REPORTE</v>
          </cell>
          <cell r="X29" t="str">
            <v>MASCULINO</v>
          </cell>
          <cell r="Y29" t="str">
            <v>CUNDINAMARCA</v>
          </cell>
          <cell r="Z29" t="str">
            <v>BOGOTÁ</v>
          </cell>
          <cell r="AA29" t="str">
            <v>MARCO</v>
          </cell>
          <cell r="AB29" t="str">
            <v>-</v>
          </cell>
          <cell r="AC29" t="str">
            <v>TOVAR</v>
          </cell>
          <cell r="AD29" t="str">
            <v>BARRAGAN</v>
          </cell>
          <cell r="AE29" t="str">
            <v>SI</v>
          </cell>
          <cell r="AF29" t="str">
            <v>1 PÓLIZA</v>
          </cell>
          <cell r="AG29" t="str">
            <v>12 SEGUROS DEL ESTADO</v>
          </cell>
          <cell r="AH29" t="str">
            <v>2 CUMPLIMIENTO</v>
          </cell>
          <cell r="AI29">
            <v>45670</v>
          </cell>
          <cell r="AJ29" t="str">
            <v>33-46-101061575</v>
          </cell>
          <cell r="AK29" t="str">
            <v>SAF-SUBDIRECCION ADMINISTRATIVA Y FINANCIERA</v>
          </cell>
          <cell r="AL29" t="str">
            <v>JULIA ASTRID DEL CASTILLO SABOGAL</v>
          </cell>
          <cell r="AM29">
            <v>51790514</v>
          </cell>
          <cell r="AN29" t="str">
            <v>GRUPO DE CONTRATOS</v>
          </cell>
          <cell r="AO29" t="str">
            <v>2 SUPERVISOR</v>
          </cell>
          <cell r="AP29" t="str">
            <v>3 CÉDULA DE CIUDADANÍA</v>
          </cell>
          <cell r="AQ29">
            <v>1070781143</v>
          </cell>
          <cell r="AR29" t="str">
            <v>LEIDY MARCELA GARAVITO ROMERO</v>
          </cell>
          <cell r="AS29">
            <v>348</v>
          </cell>
          <cell r="AT29" t="str">
            <v>3 NO PACTADOS</v>
          </cell>
          <cell r="AU29" t="str">
            <v>4 NO SE HA ADICIONADO NI EN VALOR y EN TIEMPO</v>
          </cell>
          <cell r="AV29">
            <v>0</v>
          </cell>
          <cell r="AW29">
            <v>0</v>
          </cell>
          <cell r="AX29" t="str">
            <v>-</v>
          </cell>
          <cell r="AY29">
            <v>0</v>
          </cell>
          <cell r="AZ29" t="str">
            <v>-</v>
          </cell>
          <cell r="BA29">
            <v>45666</v>
          </cell>
          <cell r="BB29">
            <v>45670</v>
          </cell>
          <cell r="BC29">
            <v>45670</v>
          </cell>
          <cell r="BD29">
            <v>46022</v>
          </cell>
          <cell r="BO29" t="str">
            <v>2025420501000028E</v>
          </cell>
          <cell r="BP29">
            <v>86249584</v>
          </cell>
          <cell r="BQ29" t="str">
            <v>HECTOR ALFONSO CUESTA</v>
          </cell>
          <cell r="BR29" t="str">
            <v>https://www.secop.gov.co/CO1BusinessLine/Tendering/BuyerWorkArea/Index?docUniqueIdentifier=CO1.BDOS.7315995</v>
          </cell>
          <cell r="BS29" t="str">
            <v>VIGENTE</v>
          </cell>
          <cell r="BU29" t="str">
            <v>https://community.secop.gov.co/Public/Tendering/OpportunityDetail/Index?noticeUID=CO1.NTC.7333102&amp;isFromPublicArea=True&amp;isModal=False</v>
          </cell>
          <cell r="BV29" t="str">
            <v>marco.tovar</v>
          </cell>
          <cell r="BW29" t="str">
            <v>@parquesnacionales.gov.co</v>
          </cell>
          <cell r="BX29" t="str">
            <v>marco.tovar@parquesnacionales.gov.co</v>
          </cell>
          <cell r="BY29" t="str">
            <v>ADMINISTRADOR PUBLICO</v>
          </cell>
          <cell r="BZ29" t="str">
            <v>DAVIVIENDA</v>
          </cell>
          <cell r="CA29" t="str">
            <v>AHORROS</v>
          </cell>
          <cell r="CB29" t="str">
            <v>472970054137</v>
          </cell>
          <cell r="CC29" t="str">
            <v>05/10/1995</v>
          </cell>
          <cell r="CD29" t="str">
            <v>NO</v>
          </cell>
        </row>
        <row r="30">
          <cell r="A30" t="str">
            <v>CD-NC-029-2025</v>
          </cell>
          <cell r="B30" t="str">
            <v>2 NACION</v>
          </cell>
          <cell r="C30" t="str">
            <v>NC-CPS-029-2025</v>
          </cell>
          <cell r="D30" t="str">
            <v>MIGUEL ÁNGEL RICO RAMÍREZ</v>
          </cell>
          <cell r="E30">
            <v>45671</v>
          </cell>
          <cell r="F30" t="str">
            <v>NC10-3299060-7-001 Prestación de servicios profesionales con plena autonomía técnica y administrativa en el Grupo de Atención al Ciudadano para articular la recepción, control, verificación, seguimiento y reporte de las PQRSDF recibidas por la entidad en el marco del servicio de implementación de sistemas de gestión del proyecto de fortalecimiento de la capacidad institucional de Parques Nacionales Naturales a nivel nacional.</v>
          </cell>
          <cell r="G30" t="str">
            <v>PROFESIONAL</v>
          </cell>
          <cell r="H30" t="str">
            <v>2 CONTRATACIÓN DIRECTA</v>
          </cell>
          <cell r="I30" t="str">
            <v>14 PRESTACIÓN DE SERVICIOS</v>
          </cell>
          <cell r="J30" t="str">
            <v>N/A</v>
          </cell>
          <cell r="K30">
            <v>80111600</v>
          </cell>
          <cell r="L30">
            <v>4525</v>
          </cell>
          <cell r="M30">
            <v>4125</v>
          </cell>
          <cell r="N30">
            <v>45671</v>
          </cell>
          <cell r="O30">
            <v>5693195</v>
          </cell>
          <cell r="P30">
            <v>65851289</v>
          </cell>
          <cell r="Q30" t="str">
            <v>SESENTA Y CINCO MILLONES OCHOCIENTOS CINCUENTA Y UN MIL DOSCIENTOS OCHENTA Y NUEVE PESOS</v>
          </cell>
          <cell r="R30" t="str">
            <v>1 PERSONA NATURAL</v>
          </cell>
          <cell r="S30" t="str">
            <v>3 CÉDULA DE CIUDADANÍA</v>
          </cell>
          <cell r="T30">
            <v>1010173073</v>
          </cell>
          <cell r="U30">
            <v>7</v>
          </cell>
          <cell r="V30" t="str">
            <v>N-A</v>
          </cell>
          <cell r="W30" t="str">
            <v>11 NO SE DILIGENCIA INFORMACIÓN PARA ESTE FORMULARIO EN ESTE PERÍODO DE REPORTE</v>
          </cell>
          <cell r="X30" t="str">
            <v>MASCULINO</v>
          </cell>
          <cell r="Y30" t="str">
            <v>CUNDINAMARCA</v>
          </cell>
          <cell r="Z30" t="str">
            <v>BOGOTÁ</v>
          </cell>
          <cell r="AA30" t="str">
            <v>MIGUEL</v>
          </cell>
          <cell r="AB30" t="str">
            <v>ÁNGEL</v>
          </cell>
          <cell r="AC30" t="str">
            <v>RICO</v>
          </cell>
          <cell r="AD30" t="str">
            <v>RAMÍREZ</v>
          </cell>
          <cell r="AE30" t="str">
            <v>SI</v>
          </cell>
          <cell r="AF30" t="str">
            <v>1 PÓLIZA</v>
          </cell>
          <cell r="AG30" t="str">
            <v>12 SEGUROS DEL ESTADO</v>
          </cell>
          <cell r="AH30" t="str">
            <v>2 CUMPLIMIENTO</v>
          </cell>
          <cell r="AI30">
            <v>45671</v>
          </cell>
          <cell r="AJ30" t="str">
            <v>21-46-101104264</v>
          </cell>
          <cell r="AK30" t="str">
            <v>SAF-SUBDIRECCION ADMINISTRATIVA Y FINANCIERA</v>
          </cell>
          <cell r="AL30" t="str">
            <v>JULIA ASTRID DEL CASTILLO SABOGAL</v>
          </cell>
          <cell r="AM30">
            <v>51790514</v>
          </cell>
          <cell r="AN30" t="str">
            <v>GRUPO DE ATENCIÓN AL CIUDADANO</v>
          </cell>
          <cell r="AO30" t="str">
            <v>2 SUPERVISOR</v>
          </cell>
          <cell r="AP30" t="str">
            <v>3 CÉDULA DE CIUDADANÍA</v>
          </cell>
          <cell r="AQ30">
            <v>51717059</v>
          </cell>
          <cell r="AR30" t="str">
            <v>LILA CONCEPCION ZABARAIN GUERRA</v>
          </cell>
          <cell r="AS30">
            <v>347</v>
          </cell>
          <cell r="AT30" t="str">
            <v>3 NO PACTADOS</v>
          </cell>
          <cell r="AU30" t="str">
            <v>4 NO SE HA ADICIONADO NI EN VALOR y EN TIEMPO</v>
          </cell>
          <cell r="AV30">
            <v>0</v>
          </cell>
          <cell r="AW30">
            <v>0</v>
          </cell>
          <cell r="AX30" t="str">
            <v>-</v>
          </cell>
          <cell r="AY30">
            <v>0</v>
          </cell>
          <cell r="AZ30" t="str">
            <v>-</v>
          </cell>
          <cell r="BA30">
            <v>45672</v>
          </cell>
          <cell r="BB30">
            <v>45671</v>
          </cell>
          <cell r="BC30">
            <v>45672</v>
          </cell>
          <cell r="BD30">
            <v>46022</v>
          </cell>
          <cell r="BO30" t="str">
            <v>2025420501000029E</v>
          </cell>
          <cell r="BP30">
            <v>65851289</v>
          </cell>
          <cell r="BQ30" t="str">
            <v>ALBERTO GAONA</v>
          </cell>
          <cell r="BR30" t="str">
            <v>https://www.secop.gov.co/CO1BusinessLine/Tendering/BuyerWorkArea/Index?docUniqueIdentifier=CO1.BDOS.7319484</v>
          </cell>
          <cell r="BS30" t="str">
            <v>VIGENTE</v>
          </cell>
          <cell r="BU30" t="str">
            <v>https://community.secop.gov.co/Public/Tendering/OpportunityDetail/Index?noticeUID=CO1.NTC.7339143&amp;isFromPublicArea=True&amp;isModal=False</v>
          </cell>
          <cell r="BV30" t="str">
            <v>miguel.rico</v>
          </cell>
          <cell r="BW30" t="str">
            <v>@parquesnacionales.gov.co</v>
          </cell>
          <cell r="BX30" t="str">
            <v>miguel.rico@parquesnacionales.gov.co</v>
          </cell>
          <cell r="BY30" t="str">
            <v>COMUNICADOR SOCIAL</v>
          </cell>
          <cell r="BZ30" t="str">
            <v>BANCOLOMBIA</v>
          </cell>
          <cell r="CA30" t="str">
            <v>AHORROS</v>
          </cell>
          <cell r="CB30" t="str">
            <v>89599258206</v>
          </cell>
          <cell r="CC30" t="str">
            <v>14/09/1987</v>
          </cell>
          <cell r="CD30" t="str">
            <v>NO</v>
          </cell>
        </row>
        <row r="31">
          <cell r="A31" t="str">
            <v>CD-NC-030-2025</v>
          </cell>
          <cell r="B31" t="str">
            <v>2 NACION</v>
          </cell>
          <cell r="C31" t="str">
            <v>NC-CPS-030-2025</v>
          </cell>
          <cell r="D31" t="str">
            <v>GINA LYNETH CIFUENTES SILVA</v>
          </cell>
          <cell r="E31">
            <v>45671</v>
          </cell>
          <cell r="F31" t="str">
            <v>NC10-3299060-7-016-Prestación de servicios profesionales con plena autonomía técnica y administrativa en el Grupo de Gestión Financiera para la verificación y seguimiento de los reportes de planes de mejoramiento, procedimientos y requerimientos de calidad, y realización de las actividades que hacen parte de la cadena presupuestal en el marco del servicio de implementación de sistemas de gestión del proyecto de fortalecimiento de la capacidad institucional de Parques Nacionales Naturales a nivela nacional</v>
          </cell>
          <cell r="G31" t="str">
            <v>PROFESIONAL</v>
          </cell>
          <cell r="H31" t="str">
            <v>2 CONTRATACIÓN DIRECTA</v>
          </cell>
          <cell r="I31" t="str">
            <v>14 PRESTACIÓN DE SERVICIOS</v>
          </cell>
          <cell r="J31" t="str">
            <v>N/A</v>
          </cell>
          <cell r="K31">
            <v>80111600</v>
          </cell>
          <cell r="L31">
            <v>3625</v>
          </cell>
          <cell r="M31">
            <v>4025</v>
          </cell>
          <cell r="N31">
            <v>45671</v>
          </cell>
          <cell r="O31">
            <v>7014443</v>
          </cell>
          <cell r="P31">
            <v>81367539</v>
          </cell>
          <cell r="Q31" t="str">
            <v>OCHENTA Y UN MILLONES TRESCIENTOS SESENTA Y SIETE MIL QUINIENTOS TREINTA Y NUEVE PESOS</v>
          </cell>
          <cell r="R31" t="str">
            <v>1 PERSONA NATURAL</v>
          </cell>
          <cell r="S31" t="str">
            <v>3 CÉDULA DE CIUDADANÍA</v>
          </cell>
          <cell r="T31">
            <v>20505185</v>
          </cell>
          <cell r="U31">
            <v>5</v>
          </cell>
          <cell r="V31" t="str">
            <v>N-A</v>
          </cell>
          <cell r="W31" t="str">
            <v>11 NO SE DILIGENCIA INFORMACIÓN PARA ESTE FORMULARIO EN ESTE PERÍODO DE REPORTE</v>
          </cell>
          <cell r="X31" t="str">
            <v>FEMENINO</v>
          </cell>
          <cell r="Y31" t="str">
            <v>CUNDINAMARCA</v>
          </cell>
          <cell r="Z31" t="str">
            <v>PACHO</v>
          </cell>
          <cell r="AA31" t="str">
            <v>GINA</v>
          </cell>
          <cell r="AB31" t="str">
            <v>LYNETH</v>
          </cell>
          <cell r="AC31" t="str">
            <v>CIFUENTES</v>
          </cell>
          <cell r="AD31" t="str">
            <v>SILVA</v>
          </cell>
          <cell r="AE31" t="str">
            <v>SI</v>
          </cell>
          <cell r="AF31" t="str">
            <v>1 PÓLIZA</v>
          </cell>
          <cell r="AG31" t="str">
            <v>12 SEGUROS DEL ESTADO</v>
          </cell>
          <cell r="AH31" t="str">
            <v>2 CUMPLIMIENTO</v>
          </cell>
          <cell r="AI31">
            <v>45671</v>
          </cell>
          <cell r="AJ31" t="str">
            <v>21-44-101461368</v>
          </cell>
          <cell r="AK31" t="str">
            <v>SAF-SUBDIRECCION ADMINISTRATIVA Y FINANCIERA</v>
          </cell>
          <cell r="AL31" t="str">
            <v>JULIA ASTRID DEL CASTILLO SABOGAL</v>
          </cell>
          <cell r="AM31">
            <v>51790514</v>
          </cell>
          <cell r="AN31" t="str">
            <v>GRUPO DE GESTIÓN FINANCIERA</v>
          </cell>
          <cell r="AO31" t="str">
            <v>2 SUPERVISOR</v>
          </cell>
          <cell r="AP31" t="str">
            <v>3 CÉDULA DE CIUDADANÍA</v>
          </cell>
          <cell r="AQ31">
            <v>52384904</v>
          </cell>
          <cell r="AR31" t="str">
            <v>MILENA CRUZ SANDOVAL</v>
          </cell>
          <cell r="AS31">
            <v>347</v>
          </cell>
          <cell r="AT31" t="str">
            <v>3 NO PACTADOS</v>
          </cell>
          <cell r="AU31" t="str">
            <v>4 NO SE HA ADICIONADO NI EN VALOR y EN TIEMPO</v>
          </cell>
          <cell r="AV31">
            <v>0</v>
          </cell>
          <cell r="AW31">
            <v>0</v>
          </cell>
          <cell r="AX31" t="str">
            <v>-</v>
          </cell>
          <cell r="AY31">
            <v>0</v>
          </cell>
          <cell r="AZ31" t="str">
            <v>-</v>
          </cell>
          <cell r="BA31">
            <v>45668</v>
          </cell>
          <cell r="BB31">
            <v>45671</v>
          </cell>
          <cell r="BC31">
            <v>45671</v>
          </cell>
          <cell r="BD31">
            <v>46022</v>
          </cell>
          <cell r="BO31" t="str">
            <v>2025420501000030E</v>
          </cell>
          <cell r="BP31">
            <v>81367539</v>
          </cell>
          <cell r="BQ31" t="str">
            <v>EDNA ROCIO CASTRO</v>
          </cell>
          <cell r="BR31" t="str">
            <v>https://www.secop.gov.co/CO1BusinessLine/Tendering/BuyerWorkArea/Index?docUniqueIdentifier=CO1.BDOS.7320122</v>
          </cell>
          <cell r="BS31" t="str">
            <v>VIGENTE</v>
          </cell>
          <cell r="BU31" t="str">
            <v>https://community.secop.gov.co/Public/Tendering/OpportunityDetail/Index?noticeUID=CO1.NTC.7336855&amp;isFromPublicArea=True&amp;isModal=False</v>
          </cell>
          <cell r="BV31" t="str">
            <v>gina.cifuentes</v>
          </cell>
          <cell r="BW31" t="str">
            <v>@parquesnacionales.gov.co</v>
          </cell>
          <cell r="BX31" t="str">
            <v>gina.cifuentes@parquesnacionales.gov.co</v>
          </cell>
          <cell r="BY31" t="str">
            <v>ADMINISTRADORA DE EMPRESAS</v>
          </cell>
          <cell r="BZ31" t="str">
            <v>BANCOLOMBIA</v>
          </cell>
          <cell r="CA31" t="str">
            <v>AHORROS</v>
          </cell>
          <cell r="CB31" t="str">
            <v>34180777492</v>
          </cell>
          <cell r="CC31" t="str">
            <v>26/07/1980</v>
          </cell>
          <cell r="CD31" t="str">
            <v>NO</v>
          </cell>
        </row>
        <row r="32">
          <cell r="A32" t="str">
            <v>CD-NC-033-2025</v>
          </cell>
          <cell r="B32" t="str">
            <v>2 NACION</v>
          </cell>
          <cell r="C32" t="str">
            <v>NC-CPS-031-2025</v>
          </cell>
          <cell r="D32" t="str">
            <v>FERNEY DARIO GUERRERO ANTONIO</v>
          </cell>
          <cell r="E32">
            <v>45671</v>
          </cell>
          <cell r="F32" t="str">
            <v>NC10-3299060-7-031 Prestación de servicios de apoyo a la gestión con plena autonomía técnica y administrativa en el Grupo de Gestión Humana para el desarrollo de las actividades propias de la ejecución del Plan de Bienestar e Incentivos de la entidad, en el marco del servicio de implementación de sistemas de gestión del proyecto de fortalecimiento de la capacidad institucional de Parques Nacionales Naturales a nivel nacional</v>
          </cell>
          <cell r="G32" t="str">
            <v>APOYO A LA GESTIÓN</v>
          </cell>
          <cell r="H32" t="str">
            <v>2 CONTRATACIÓN DIRECTA</v>
          </cell>
          <cell r="I32" t="str">
            <v>14 PRESTACIÓN DE SERVICIOS</v>
          </cell>
          <cell r="J32" t="str">
            <v>N/A</v>
          </cell>
          <cell r="K32">
            <v>80111600</v>
          </cell>
          <cell r="L32">
            <v>6925</v>
          </cell>
          <cell r="M32">
            <v>4225</v>
          </cell>
          <cell r="N32">
            <v>45671</v>
          </cell>
          <cell r="O32">
            <v>3670920</v>
          </cell>
          <cell r="P32">
            <v>42460308</v>
          </cell>
          <cell r="Q32" t="str">
            <v>CUARENTA Y DOS MILLONES CUATROCIENTOS SESENTA MIL TRESCIENTOS OCHO PESOS</v>
          </cell>
          <cell r="R32" t="str">
            <v>1 PERSONA NATURAL</v>
          </cell>
          <cell r="S32" t="str">
            <v>3 CÉDULA DE CIUDADANÍA</v>
          </cell>
          <cell r="T32">
            <v>7317480</v>
          </cell>
          <cell r="U32">
            <v>1</v>
          </cell>
          <cell r="V32" t="str">
            <v>N-A</v>
          </cell>
          <cell r="W32" t="str">
            <v>11 NO SE DILIGENCIA INFORMACIÓN PARA ESTE FORMULARIO EN ESTE PERÍODO DE REPORTE</v>
          </cell>
          <cell r="X32" t="str">
            <v>MASCULINO</v>
          </cell>
          <cell r="Y32" t="str">
            <v>BOYACA</v>
          </cell>
          <cell r="Z32" t="str">
            <v>CHIQUINQUIRA</v>
          </cell>
          <cell r="AA32" t="str">
            <v>FERNEY</v>
          </cell>
          <cell r="AB32" t="str">
            <v>DARIO</v>
          </cell>
          <cell r="AC32" t="str">
            <v>GUERRERO</v>
          </cell>
          <cell r="AD32" t="str">
            <v>ANTONIO</v>
          </cell>
          <cell r="AE32" t="str">
            <v>NO</v>
          </cell>
          <cell r="AF32" t="str">
            <v>6 NO CONSTITUYÓ GARANTÍAS</v>
          </cell>
          <cell r="AG32" t="str">
            <v>N-A</v>
          </cell>
          <cell r="AH32" t="str">
            <v>99999998 NO SE DILIGENCIA INFORMACIÓN PARA ESTE FORMULARIO EN ESTE PERÍODO DE REPORTE</v>
          </cell>
          <cell r="AI32">
            <v>2</v>
          </cell>
          <cell r="AJ32" t="str">
            <v>N-A</v>
          </cell>
          <cell r="AK32" t="str">
            <v>SAF-SUBDIRECCION ADMINISTRATIVA Y FINANCIERA</v>
          </cell>
          <cell r="AL32" t="str">
            <v>JULIA ASTRID DEL CASTILLO SABOGAL</v>
          </cell>
          <cell r="AM32">
            <v>51790514</v>
          </cell>
          <cell r="AN32" t="str">
            <v>GRUPO DE GESTIÓN HUMANA</v>
          </cell>
          <cell r="AO32" t="str">
            <v>2 SUPERVISOR</v>
          </cell>
          <cell r="AP32" t="str">
            <v>3 CÉDULA DE CIUDADANÍA</v>
          </cell>
          <cell r="AQ32">
            <v>51790514</v>
          </cell>
          <cell r="AR32" t="str">
            <v>JULIA ASTRID DEL CASTILLO SABOGAL</v>
          </cell>
          <cell r="AS32">
            <v>347</v>
          </cell>
          <cell r="AT32" t="str">
            <v>3 NO PACTADOS</v>
          </cell>
          <cell r="AU32" t="str">
            <v>4 NO SE HA ADICIONADO NI EN VALOR y EN TIEMPO</v>
          </cell>
          <cell r="AV32">
            <v>0</v>
          </cell>
          <cell r="AW32">
            <v>0</v>
          </cell>
          <cell r="AX32" t="str">
            <v>-</v>
          </cell>
          <cell r="AY32">
            <v>0</v>
          </cell>
          <cell r="AZ32" t="str">
            <v>-</v>
          </cell>
          <cell r="BA32">
            <v>45668</v>
          </cell>
          <cell r="BB32" t="str">
            <v>N/A</v>
          </cell>
          <cell r="BC32">
            <v>45671</v>
          </cell>
          <cell r="BD32">
            <v>46022</v>
          </cell>
          <cell r="BO32" t="str">
            <v>2025420501000031E</v>
          </cell>
          <cell r="BP32">
            <v>42460308</v>
          </cell>
          <cell r="BQ32" t="str">
            <v>EDNA ROCIO CASTRO</v>
          </cell>
          <cell r="BR32" t="str">
            <v>https://www.secop.gov.co/CO1BusinessLine/Tendering/BuyerWorkArea/Index?docUniqueIdentifier=CO1.BDOS.7323253</v>
          </cell>
          <cell r="BS32" t="str">
            <v>VIGENTE</v>
          </cell>
          <cell r="BU32" t="str">
            <v>https://community.secop.gov.co/Public/Tendering/OpportunityDetail/Index?noticeUID=CO1.NTC.7342281&amp;isFromPublicArea=True&amp;isModal=False</v>
          </cell>
          <cell r="BV32" t="str">
            <v>ferney.guerrero</v>
          </cell>
          <cell r="BW32" t="str">
            <v>@parquesnacionales.gov.co</v>
          </cell>
          <cell r="BX32" t="str">
            <v>ferney.guerrero@parquesnacionales.gov.co</v>
          </cell>
          <cell r="BY32" t="str">
            <v xml:space="preserve">UNIVERSITARIO </v>
          </cell>
          <cell r="BZ32" t="str">
            <v>DAVIVIENDA</v>
          </cell>
          <cell r="CA32" t="str">
            <v>AHORROS</v>
          </cell>
          <cell r="CB32" t="str">
            <v>386000100613</v>
          </cell>
          <cell r="CC32" t="str">
            <v>21/06/1981</v>
          </cell>
          <cell r="CD32" t="str">
            <v>NO</v>
          </cell>
        </row>
        <row r="33">
          <cell r="A33" t="str">
            <v>CD-NC-032-2025</v>
          </cell>
          <cell r="B33" t="str">
            <v>2 NACION</v>
          </cell>
          <cell r="C33" t="str">
            <v>NC-CPS-032-2025</v>
          </cell>
          <cell r="D33" t="str">
            <v>ANDREA CAROLINA PAEZ MALDONADO</v>
          </cell>
          <cell r="E33">
            <v>45671</v>
          </cell>
          <cell r="F33" t="str">
            <v>NC07-3202032-1-001 Prestar los servicios profesionales con plena autonomía técnica y administrativa en la Oficina Gestión del Riesgo, para el acompañamiento de la planeación estratégica, seguimiento de planes, programas, proyectos e indicadores y gestión presupuestal establecidos por la entidad, en el marco del servicio de prevención, vigilancia y control de las áreas protegidas del proyecto de conservación de la diversidad biológica de las áreas protegidas del SINAP Nacional.</v>
          </cell>
          <cell r="G33" t="str">
            <v>PROFESIONAL</v>
          </cell>
          <cell r="H33" t="str">
            <v>2 CONTRATACIÓN DIRECTA</v>
          </cell>
          <cell r="I33" t="str">
            <v>14 PRESTACIÓN DE SERVICIOS</v>
          </cell>
          <cell r="J33" t="str">
            <v>N/A</v>
          </cell>
          <cell r="K33">
            <v>80111600</v>
          </cell>
          <cell r="L33">
            <v>4425</v>
          </cell>
          <cell r="M33">
            <v>4325</v>
          </cell>
          <cell r="N33">
            <v>45671</v>
          </cell>
          <cell r="O33">
            <v>7881428</v>
          </cell>
          <cell r="P33">
            <v>91161851</v>
          </cell>
          <cell r="Q33" t="str">
            <v>NOVENTA Y UN MILLONES CIENTO SESENTA Y UN MIL OCHOCIENTOS CINCUENTA Y UN PESOS</v>
          </cell>
          <cell r="R33" t="str">
            <v>1 PERSONA NATURAL</v>
          </cell>
          <cell r="S33" t="str">
            <v>3 CÉDULA DE CIUDADANÍA</v>
          </cell>
          <cell r="T33">
            <v>52885169</v>
          </cell>
          <cell r="U33">
            <v>2</v>
          </cell>
          <cell r="V33" t="str">
            <v>N-A</v>
          </cell>
          <cell r="W33" t="str">
            <v>11 NO SE DILIGENCIA INFORMACIÓN PARA ESTE FORMULARIO EN ESTE PERÍODO DE REPORTE</v>
          </cell>
          <cell r="X33" t="str">
            <v>FEMENINO</v>
          </cell>
          <cell r="Y33" t="str">
            <v>CUNDINAMARCA</v>
          </cell>
          <cell r="Z33" t="str">
            <v>BOGOTÁ</v>
          </cell>
          <cell r="AA33" t="str">
            <v>ANDREA</v>
          </cell>
          <cell r="AB33" t="str">
            <v>CAROLINA</v>
          </cell>
          <cell r="AC33" t="str">
            <v>PAEZ</v>
          </cell>
          <cell r="AD33" t="str">
            <v>MALDONADO</v>
          </cell>
          <cell r="AE33" t="str">
            <v>SI</v>
          </cell>
          <cell r="AF33" t="str">
            <v>1 PÓLIZA</v>
          </cell>
          <cell r="AG33" t="str">
            <v>12 SEGUROS DEL ESTADO</v>
          </cell>
          <cell r="AH33" t="str">
            <v>2 CUMPLIMIENTO</v>
          </cell>
          <cell r="AI33">
            <v>45671</v>
          </cell>
          <cell r="AJ33" t="str">
            <v>21-46-101104284</v>
          </cell>
          <cell r="AK33" t="str">
            <v>OTRAS OFICINAS DE LA SAF - SUBDIRECCION ADMINISTRATIVA Y FINANCIERA</v>
          </cell>
          <cell r="AL33" t="str">
            <v>JULIA ASTRID DEL CASTILLO SABOGAL</v>
          </cell>
          <cell r="AM33">
            <v>51790514</v>
          </cell>
          <cell r="AN33" t="str">
            <v>OFICINA GESTION DEL RIESGO</v>
          </cell>
          <cell r="AO33" t="str">
            <v>2 SUPERVISOR</v>
          </cell>
          <cell r="AP33" t="str">
            <v>3 CÉDULA DE CIUDADANÍA</v>
          </cell>
          <cell r="AQ33">
            <v>1026272261</v>
          </cell>
          <cell r="AR33" t="str">
            <v>GIPSY VIVIAN ARENAS HERNANDEZ</v>
          </cell>
          <cell r="AS33">
            <v>347</v>
          </cell>
          <cell r="AT33" t="str">
            <v>3 NO PACTADOS</v>
          </cell>
          <cell r="AU33" t="str">
            <v>4 NO SE HA ADICIONADO NI EN VALOR y EN TIEMPO</v>
          </cell>
          <cell r="AV33">
            <v>0</v>
          </cell>
          <cell r="AW33">
            <v>0</v>
          </cell>
          <cell r="AX33" t="str">
            <v>-</v>
          </cell>
          <cell r="AY33">
            <v>0</v>
          </cell>
          <cell r="AZ33" t="str">
            <v>-</v>
          </cell>
          <cell r="BA33">
            <v>45671</v>
          </cell>
          <cell r="BB33">
            <v>45671</v>
          </cell>
          <cell r="BC33">
            <v>45671</v>
          </cell>
          <cell r="BD33">
            <v>46022</v>
          </cell>
          <cell r="BO33" t="str">
            <v>2025420501000032E</v>
          </cell>
          <cell r="BP33">
            <v>91161851</v>
          </cell>
          <cell r="BQ33" t="str">
            <v>HECTOR ALFONSO CUESTA</v>
          </cell>
          <cell r="BR33" t="str">
            <v>https://www.secop.gov.co/CO1BusinessLine/Tendering/BuyerWorkArea/Index?docUniqueIdentifier=CO1.BDOS.7321152</v>
          </cell>
          <cell r="BS33" t="str">
            <v>VIGENTE</v>
          </cell>
          <cell r="BU33" t="str">
            <v>https://community.secop.gov.co/Public/Tendering/OpportunityDetail/Index?noticeUID=CO1.NTC.7342287&amp;isFromPublicArea=True&amp;isModal=False</v>
          </cell>
          <cell r="BV33" t="str">
            <v>andrea.maldonado</v>
          </cell>
          <cell r="BW33" t="str">
            <v>@parquesnacionales.gov.co</v>
          </cell>
          <cell r="BX33" t="str">
            <v>andrea.maldonado@parquesnacionales.gov.co</v>
          </cell>
          <cell r="BY33" t="str">
            <v>INGENIERA AMBIENTAL Y SANITARIA</v>
          </cell>
          <cell r="BZ33" t="str">
            <v>DAVIVIENDA</v>
          </cell>
          <cell r="CA33" t="str">
            <v>AHORROS</v>
          </cell>
          <cell r="CB33" t="str">
            <v>008600698966</v>
          </cell>
          <cell r="CC33" t="str">
            <v>06/12/1981</v>
          </cell>
          <cell r="CD33" t="str">
            <v>NO</v>
          </cell>
        </row>
        <row r="34">
          <cell r="A34" t="str">
            <v>CD-NC-031-2025</v>
          </cell>
          <cell r="B34" t="str">
            <v>2 NACION</v>
          </cell>
          <cell r="C34" t="str">
            <v>NC-CPS-033-2025</v>
          </cell>
          <cell r="D34" t="str">
            <v>JUAN CAMILO CASALLAS ANDRADE</v>
          </cell>
          <cell r="E34">
            <v>45671</v>
          </cell>
          <cell r="F34" t="str">
            <v>NC10-3299060-7-019 Prestación de servicios profesionales con plena autonomía técnica y administrativa en el Grupo de Gestión Financiera para la revisión y registro de los ingresos y recaudo de la entidad en el marco del servicio de implementación de sistemas de gestión del proyecto de fortalecimiento de la capacidad institucional de Parques Nacionales Naturales a nivel nacional.</v>
          </cell>
          <cell r="G34" t="str">
            <v>PROFESIONAL</v>
          </cell>
          <cell r="H34" t="str">
            <v>2 CONTRATACIÓN DIRECTA</v>
          </cell>
          <cell r="I34" t="str">
            <v>14 PRESTACIÓN DE SERVICIOS</v>
          </cell>
          <cell r="J34" t="str">
            <v>N/A</v>
          </cell>
          <cell r="K34">
            <v>80111600</v>
          </cell>
          <cell r="L34">
            <v>3525</v>
          </cell>
          <cell r="M34">
            <v>4425</v>
          </cell>
          <cell r="N34">
            <v>45671</v>
          </cell>
          <cell r="O34">
            <v>5693195</v>
          </cell>
          <cell r="P34">
            <v>65851289</v>
          </cell>
          <cell r="Q34" t="str">
            <v>SESENTA Y CINCO MILLONES OCHOCIENTOS CINCUENTA Y UN MIL DOSCIENTOS OCHENTA Y NUEVE PESOS</v>
          </cell>
          <cell r="R34" t="str">
            <v>1 PERSONA NATURAL</v>
          </cell>
          <cell r="S34" t="str">
            <v>3 CÉDULA DE CIUDADANÍA</v>
          </cell>
          <cell r="T34">
            <v>1073604861</v>
          </cell>
          <cell r="U34">
            <v>4</v>
          </cell>
          <cell r="V34" t="str">
            <v>N-A</v>
          </cell>
          <cell r="W34" t="str">
            <v>11 NO SE DILIGENCIA INFORMACIÓN PARA ESTE FORMULARIO EN ESTE PERÍODO DE REPORTE</v>
          </cell>
          <cell r="X34" t="str">
            <v>MASCULINO</v>
          </cell>
          <cell r="Y34" t="str">
            <v>CUNDINAMARCA</v>
          </cell>
          <cell r="Z34" t="str">
            <v>PACHO</v>
          </cell>
          <cell r="AA34" t="str">
            <v>JUAN</v>
          </cell>
          <cell r="AB34" t="str">
            <v>CAMILO</v>
          </cell>
          <cell r="AC34" t="str">
            <v>CASALLAS</v>
          </cell>
          <cell r="AD34" t="str">
            <v>ANDRADE</v>
          </cell>
          <cell r="AE34" t="str">
            <v>SI</v>
          </cell>
          <cell r="AF34" t="str">
            <v>1 PÓLIZA</v>
          </cell>
          <cell r="AG34" t="str">
            <v>12 SEGUROS DEL ESTADO</v>
          </cell>
          <cell r="AH34" t="str">
            <v>2 CUMPLIMIENTO</v>
          </cell>
          <cell r="AI34">
            <v>45671</v>
          </cell>
          <cell r="AJ34" t="str">
            <v>21-46-101104282</v>
          </cell>
          <cell r="AK34" t="str">
            <v>SAF-SUBDIRECCION ADMINISTRATIVA Y FINANCIERA</v>
          </cell>
          <cell r="AL34" t="str">
            <v>JULIA ASTRID DEL CASTILLO SABOGAL</v>
          </cell>
          <cell r="AM34">
            <v>51790514</v>
          </cell>
          <cell r="AN34" t="str">
            <v>GRUPO DE GESTIÓN FINANCIERA</v>
          </cell>
          <cell r="AO34" t="str">
            <v>2 SUPERVISOR</v>
          </cell>
          <cell r="AP34" t="str">
            <v>3 CÉDULA DE CIUDADANÍA</v>
          </cell>
          <cell r="AQ34">
            <v>52384904</v>
          </cell>
          <cell r="AR34" t="str">
            <v>MILENA CRUZ SANDOVAL</v>
          </cell>
          <cell r="AS34">
            <v>347</v>
          </cell>
          <cell r="AT34" t="str">
            <v>3 NO PACTADOS</v>
          </cell>
          <cell r="AU34" t="str">
            <v>4 NO SE HA ADICIONADO NI EN VALOR y EN TIEMPO</v>
          </cell>
          <cell r="AV34">
            <v>0</v>
          </cell>
          <cell r="AW34">
            <v>0</v>
          </cell>
          <cell r="AX34" t="str">
            <v>-</v>
          </cell>
          <cell r="AY34">
            <v>0</v>
          </cell>
          <cell r="AZ34" t="str">
            <v>-</v>
          </cell>
          <cell r="BA34">
            <v>45668</v>
          </cell>
          <cell r="BB34">
            <v>45671</v>
          </cell>
          <cell r="BC34">
            <v>45671</v>
          </cell>
          <cell r="BD34">
            <v>46022</v>
          </cell>
          <cell r="BO34" t="str">
            <v>2025420501000033E</v>
          </cell>
          <cell r="BP34">
            <v>65851289</v>
          </cell>
          <cell r="BQ34" t="str">
            <v>MARIA PAULA PEÑA</v>
          </cell>
          <cell r="BR34" t="str">
            <v>https://www.secop.gov.co/CO1BusinessLine/Tendering/BuyerWorkArea/Index?docUniqueIdentifier=CO1.BDOS.7324685</v>
          </cell>
          <cell r="BS34" t="str">
            <v>VIGENTE</v>
          </cell>
          <cell r="BU34" t="str">
            <v>https://community.secop.gov.co/Public/Tendering/OpportunityDetail/Index?noticeUID=CO1.NTC.7342500&amp;isFromPublicArea=True&amp;isModal=False</v>
          </cell>
          <cell r="BV34" t="str">
            <v>juan.casallas</v>
          </cell>
          <cell r="BW34" t="str">
            <v>@parquesnacionales.gov.co</v>
          </cell>
          <cell r="BX34" t="str">
            <v>juan.casallas@parquesnacionales.gov.co</v>
          </cell>
          <cell r="BY34" t="str">
            <v>CONTADOR PUBLICO</v>
          </cell>
          <cell r="BZ34" t="str">
            <v>BOGOTA</v>
          </cell>
          <cell r="CA34" t="str">
            <v>AHORROS</v>
          </cell>
          <cell r="CB34" t="str">
            <v>081516304</v>
          </cell>
          <cell r="CC34" t="str">
            <v>22/01/1993</v>
          </cell>
          <cell r="CD34" t="str">
            <v>NO</v>
          </cell>
        </row>
        <row r="35">
          <cell r="A35" t="str">
            <v>CD-NC-034-2025</v>
          </cell>
          <cell r="B35" t="str">
            <v>2 NACION</v>
          </cell>
          <cell r="C35" t="str">
            <v>NC-CPS-034-2025</v>
          </cell>
          <cell r="D35" t="str">
            <v>GINA DANIELA GONZALEZ SARMIENTO</v>
          </cell>
          <cell r="E35">
            <v>45672</v>
          </cell>
          <cell r="F35" t="str">
            <v>NC04-3299054-4-006 Prestar los servicios profesionales con plena autonomía técnica y administrativa a la oficina asesora de planeación en la formulación y actualización de los planes de gestión que requiera la entidad, así como en la elaboración de informes sobre en avance en la gestión física y financiera de la entidad, acorde con los lineamientos del modelo integrado de planeación y gestión y en el marco del fortalecimiento de la capacidad institucional de Parques Nacionales Naturales</v>
          </cell>
          <cell r="G35" t="str">
            <v>PROFESIONAL</v>
          </cell>
          <cell r="H35" t="str">
            <v>2 CONTRATACIÓN DIRECTA</v>
          </cell>
          <cell r="I35" t="str">
            <v>14 PRESTACIÓN DE SERVICIOS</v>
          </cell>
          <cell r="J35" t="str">
            <v>N/A</v>
          </cell>
          <cell r="K35">
            <v>80111600</v>
          </cell>
          <cell r="L35">
            <v>7525</v>
          </cell>
          <cell r="M35">
            <v>4925</v>
          </cell>
          <cell r="N35">
            <v>45672</v>
          </cell>
          <cell r="O35">
            <v>7435309</v>
          </cell>
          <cell r="P35">
            <v>86993115</v>
          </cell>
          <cell r="Q35" t="str">
            <v>OCHENTA Y SEIS MILLONES NOVECIENTOS NOVENTA Y TRES MIL CIENTO QUINCE PESOS</v>
          </cell>
          <cell r="R35" t="str">
            <v>1 PERSONA NATURAL</v>
          </cell>
          <cell r="S35" t="str">
            <v>3 CÉDULA DE CIUDADANÍA</v>
          </cell>
          <cell r="T35">
            <v>1078369655</v>
          </cell>
          <cell r="U35">
            <v>3</v>
          </cell>
          <cell r="V35" t="str">
            <v>N-A</v>
          </cell>
          <cell r="W35" t="str">
            <v>11 NO SE DILIGENCIA INFORMACIÓN PARA ESTE FORMULARIO EN ESTE PERÍODO DE REPORTE</v>
          </cell>
          <cell r="X35" t="str">
            <v>FEMENINO</v>
          </cell>
          <cell r="Y35" t="str">
            <v>CUNDINAMARCA</v>
          </cell>
          <cell r="Z35" t="str">
            <v>BOGOTÁ</v>
          </cell>
          <cell r="AA35" t="str">
            <v>GINA</v>
          </cell>
          <cell r="AB35" t="str">
            <v>DANIELA</v>
          </cell>
          <cell r="AC35" t="str">
            <v>GONZALEZ</v>
          </cell>
          <cell r="AD35" t="str">
            <v>SARMIENTO</v>
          </cell>
          <cell r="AE35" t="str">
            <v>SI</v>
          </cell>
          <cell r="AF35" t="str">
            <v>1 PÓLIZA</v>
          </cell>
          <cell r="AG35" t="str">
            <v>12 SEGUROS DEL ESTADO</v>
          </cell>
          <cell r="AH35" t="str">
            <v>2 CUMPLIMIENTO</v>
          </cell>
          <cell r="AI35">
            <v>45672</v>
          </cell>
          <cell r="AJ35" t="str">
            <v>21-46-101104445</v>
          </cell>
          <cell r="AK35" t="str">
            <v>OTRAS OFICINAS DE LA SAF - SUBDIRECCION ADMINISTRATIVA Y FINANCIERA</v>
          </cell>
          <cell r="AL35" t="str">
            <v>JULIA ASTRID DEL CASTILLO SABOGAL</v>
          </cell>
          <cell r="AM35">
            <v>51790514</v>
          </cell>
          <cell r="AN35" t="str">
            <v xml:space="preserve">OFICINA ASESORA DE PLANEACIÓN </v>
          </cell>
          <cell r="AO35" t="str">
            <v>2 SUPERVISOR</v>
          </cell>
          <cell r="AP35" t="str">
            <v>3 CÉDULA DE CIUDADANÍA</v>
          </cell>
          <cell r="AQ35">
            <v>80076849</v>
          </cell>
          <cell r="AR35" t="str">
            <v>ANDRES MAURICIO LEON LOPEZ</v>
          </cell>
          <cell r="AS35">
            <v>346</v>
          </cell>
          <cell r="AT35" t="str">
            <v>3 NO PACTADOS</v>
          </cell>
          <cell r="AU35" t="str">
            <v>4 NO SE HA ADICIONADO NI EN VALOR y EN TIEMPO</v>
          </cell>
          <cell r="AV35">
            <v>0</v>
          </cell>
          <cell r="AW35">
            <v>0</v>
          </cell>
          <cell r="AX35" t="str">
            <v>-</v>
          </cell>
          <cell r="AY35">
            <v>0</v>
          </cell>
          <cell r="AZ35" t="str">
            <v>-</v>
          </cell>
          <cell r="BA35">
            <v>45672</v>
          </cell>
          <cell r="BB35">
            <v>45672</v>
          </cell>
          <cell r="BC35">
            <v>45672</v>
          </cell>
          <cell r="BD35">
            <v>46022</v>
          </cell>
          <cell r="BO35" t="str">
            <v>2025420501000034E</v>
          </cell>
          <cell r="BP35">
            <v>86993115</v>
          </cell>
          <cell r="BQ35" t="str">
            <v>YULY ANDREA LEON BUSTOS</v>
          </cell>
          <cell r="BR35" t="str">
            <v>https://www.secop.gov.co/CO1BusinessLine/Tendering/BuyerWorkArea/Index?docUniqueIdentifier=CO1.BDOS.7326389</v>
          </cell>
          <cell r="BS35" t="str">
            <v>VIGENTE</v>
          </cell>
          <cell r="BU35" t="str">
            <v>https://community.secop.gov.co/Public/Tendering/OpportunityDetail/Index?noticeUID=CO1.NTC.7346919&amp;isFromPublicArea=True&amp;isModal=False</v>
          </cell>
          <cell r="BV35" t="str">
            <v>gina.gonzalez</v>
          </cell>
          <cell r="BW35" t="str">
            <v>@parquesnacionales.gov.co</v>
          </cell>
          <cell r="BX35" t="str">
            <v>gina.gonzalez@parquesnacionales.gov.co</v>
          </cell>
          <cell r="BY35" t="str">
            <v>INGENIERA INDUSTRIAL</v>
          </cell>
          <cell r="BZ35" t="str">
            <v>BACOLOMBIA</v>
          </cell>
          <cell r="CA35" t="str">
            <v>AHORROS</v>
          </cell>
          <cell r="CB35" t="str">
            <v>38819328550</v>
          </cell>
          <cell r="CC35" t="str">
            <v>05/08/1993</v>
          </cell>
          <cell r="CD35" t="str">
            <v>NO</v>
          </cell>
        </row>
        <row r="36">
          <cell r="A36" t="str">
            <v>CD-NC-035-2025</v>
          </cell>
          <cell r="B36" t="str">
            <v>2 NACION</v>
          </cell>
          <cell r="C36" t="str">
            <v>NC-CPS-035-2025</v>
          </cell>
          <cell r="D36" t="str">
            <v>BEATRIZ ANDREA ALVAREZ VELEZ</v>
          </cell>
          <cell r="E36">
            <v>45672</v>
          </cell>
          <cell r="F36" t="str">
            <v>NC10-3299060-7-027 Prestar los servicios profesionales con plena autonomía técnica y administrativa en el Grupo de Gestión Humana en la realización de las actividades propias del Plan de Bienestar e Incentivos, con énfasis en los ejes de Equilibrio Psicosocial, de Salud Mental y Diversidad e Inclusión e identidad y vocación por el servicio público para la consolidación del clima laboral, en el marco del servicio e implementación del sistemas de gestión del proyecto de fortalecimiento de la capacidad institucional de Parques Nacionales Naturales a nivel nacional.</v>
          </cell>
          <cell r="G36" t="str">
            <v>PROFESIONAL</v>
          </cell>
          <cell r="H36" t="str">
            <v>2 CONTRATACIÓN DIRECTA</v>
          </cell>
          <cell r="I36" t="str">
            <v>14 PRESTACIÓN DE SERVICIOS</v>
          </cell>
          <cell r="J36" t="str">
            <v>N/A</v>
          </cell>
          <cell r="K36">
            <v>80111600</v>
          </cell>
          <cell r="L36">
            <v>6725</v>
          </cell>
          <cell r="M36">
            <v>5025</v>
          </cell>
          <cell r="N36">
            <v>45672</v>
          </cell>
          <cell r="O36">
            <v>6347912</v>
          </cell>
          <cell r="P36">
            <v>73212585</v>
          </cell>
          <cell r="Q36" t="str">
            <v>SETENTA Y TRES MILLONES DOSCIENTOS DOCE MIL QUINIENTOS OCHENTA Y CINCO PESOS</v>
          </cell>
          <cell r="R36" t="str">
            <v>1 PERSONA NATURAL</v>
          </cell>
          <cell r="S36" t="str">
            <v>3 CÉDULA DE CIUDADANÍA</v>
          </cell>
          <cell r="T36">
            <v>52693688</v>
          </cell>
          <cell r="U36">
            <v>9</v>
          </cell>
          <cell r="V36" t="str">
            <v>N-A</v>
          </cell>
          <cell r="W36" t="str">
            <v>11 NO SE DILIGENCIA INFORMACIÓN PARA ESTE FORMULARIO EN ESTE PERÍODO DE REPORTE</v>
          </cell>
          <cell r="X36" t="str">
            <v>FEMENINO</v>
          </cell>
          <cell r="Y36" t="str">
            <v>VENEZUELA</v>
          </cell>
          <cell r="Z36" t="str">
            <v>VENEZUELA</v>
          </cell>
          <cell r="AA36" t="str">
            <v>BEATRIZ</v>
          </cell>
          <cell r="AB36" t="str">
            <v>ANDREA</v>
          </cell>
          <cell r="AC36" t="str">
            <v>ALVAREZ</v>
          </cell>
          <cell r="AD36" t="str">
            <v>VELEZ</v>
          </cell>
          <cell r="AE36" t="str">
            <v>SI</v>
          </cell>
          <cell r="AF36" t="str">
            <v>1 PÓLIZA</v>
          </cell>
          <cell r="AG36" t="str">
            <v>12 SEGUROS DEL ESTADO</v>
          </cell>
          <cell r="AH36" t="str">
            <v>2 CUMPLIMIENTO</v>
          </cell>
          <cell r="AI36">
            <v>45672</v>
          </cell>
          <cell r="AJ36" t="str">
            <v>33-44-101258240</v>
          </cell>
          <cell r="AK36" t="str">
            <v>SAF-SUBDIRECCION ADMINISTRATIVA Y FINANCIERA</v>
          </cell>
          <cell r="AL36" t="str">
            <v>JULIA ASTRID DEL CASTILLO SABOGAL</v>
          </cell>
          <cell r="AM36">
            <v>51790514</v>
          </cell>
          <cell r="AN36" t="str">
            <v>GRUPO DE GESTIÓN HUMANA</v>
          </cell>
          <cell r="AO36" t="str">
            <v>2 SUPERVISOR</v>
          </cell>
          <cell r="AP36" t="str">
            <v>3 CÉDULA DE CIUDADANÍA</v>
          </cell>
          <cell r="AQ36">
            <v>51790514</v>
          </cell>
          <cell r="AR36" t="str">
            <v>JULIA ASTRID DEL CASTILLO SABOGAL</v>
          </cell>
          <cell r="AS36">
            <v>346</v>
          </cell>
          <cell r="AT36" t="str">
            <v>3 NO PACTADOS</v>
          </cell>
          <cell r="AU36" t="str">
            <v>4 NO SE HA ADICIONADO NI EN VALOR y EN TIEMPO</v>
          </cell>
          <cell r="AV36">
            <v>0</v>
          </cell>
          <cell r="AW36">
            <v>0</v>
          </cell>
          <cell r="AX36" t="str">
            <v>-</v>
          </cell>
          <cell r="AY36">
            <v>0</v>
          </cell>
          <cell r="AZ36" t="str">
            <v>-</v>
          </cell>
          <cell r="BA36">
            <v>45668</v>
          </cell>
          <cell r="BB36">
            <v>45672</v>
          </cell>
          <cell r="BC36">
            <v>45672</v>
          </cell>
          <cell r="BD36">
            <v>46022</v>
          </cell>
          <cell r="BO36" t="str">
            <v>2025420501000035E</v>
          </cell>
          <cell r="BP36">
            <v>73212585</v>
          </cell>
          <cell r="BQ36" t="str">
            <v>EDNA ROCIO CASTRO</v>
          </cell>
          <cell r="BR36" t="str">
            <v>https://www.secop.gov.co/CO1BusinessLine/Tendering/BuyerWorkArea/Index?docUniqueIdentifier=CO1.BDOS.7330383</v>
          </cell>
          <cell r="BS36" t="str">
            <v>VIGENTE</v>
          </cell>
          <cell r="BU36" t="str">
            <v>https://community.secop.gov.co/Public/Tendering/OpportunityDetail/Index?noticeUID=CO1.NTC.7348001&amp;isFromPublicArea=True&amp;isModal=False</v>
          </cell>
          <cell r="BV36" t="str">
            <v>beatriz.alvarez</v>
          </cell>
          <cell r="BW36" t="str">
            <v>@parquesnacionales.gov.co</v>
          </cell>
          <cell r="BX36" t="str">
            <v>beatriz.alvarez@parquesnacionales.gov.co</v>
          </cell>
          <cell r="BY36" t="str">
            <v>PSICOLOGA</v>
          </cell>
          <cell r="BZ36" t="str">
            <v>DAVIVIENDA</v>
          </cell>
          <cell r="CA36" t="str">
            <v>AHORROS</v>
          </cell>
          <cell r="CB36" t="str">
            <v>001570102754</v>
          </cell>
          <cell r="CC36" t="str">
            <v>06/11/1979</v>
          </cell>
          <cell r="CD36" t="str">
            <v>NO</v>
          </cell>
        </row>
        <row r="37">
          <cell r="A37" t="str">
            <v>CD-NC-036-2025</v>
          </cell>
          <cell r="B37" t="str">
            <v>2 NACION</v>
          </cell>
          <cell r="C37" t="str">
            <v>NC-CPS-036-2025</v>
          </cell>
          <cell r="D37" t="str">
            <v>HEIMUNTH ALEXANDER DUARTE CUBILLOS</v>
          </cell>
          <cell r="E37">
            <v>45672</v>
          </cell>
          <cell r="F37" t="str">
            <v>NC23-3202053-26-026 Prestación de servicios profesionales con plena autonomía técnica y administrativa para el Grupo de Planeación y Manejo con el fin de orientar técnicamente entre los equipos de las áreas protegidas y las comunidades campesinas para el establecimiento de acuerdos de conservación con bienestar en el marco del producto Documentos de Lineamientos Técnicos realizados del proyecto de conservación.</v>
          </cell>
          <cell r="G37" t="str">
            <v>PROFESIONAL</v>
          </cell>
          <cell r="H37" t="str">
            <v>2 CONTRATACIÓN DIRECTA</v>
          </cell>
          <cell r="I37" t="str">
            <v>14 PRESTACIÓN DE SERVICIOS</v>
          </cell>
          <cell r="J37" t="str">
            <v>N/A</v>
          </cell>
          <cell r="K37">
            <v>80111600</v>
          </cell>
          <cell r="L37">
            <v>6525</v>
          </cell>
          <cell r="M37">
            <v>5825</v>
          </cell>
          <cell r="N37">
            <v>45673</v>
          </cell>
          <cell r="O37">
            <v>8855572</v>
          </cell>
          <cell r="P37">
            <v>95640178</v>
          </cell>
          <cell r="Q37" t="str">
            <v>NOVENTA Y CINCO MILLONES SEISCIENTOS CUARENTA MIL CIENTO SETENTA Y OCHO PESOS</v>
          </cell>
          <cell r="R37" t="str">
            <v>1 PERSONA NATURAL</v>
          </cell>
          <cell r="S37" t="str">
            <v>3 CÉDULA DE CIUDADANÍA</v>
          </cell>
          <cell r="T37">
            <v>82394159</v>
          </cell>
          <cell r="U37">
            <v>0</v>
          </cell>
          <cell r="V37" t="str">
            <v>N-A</v>
          </cell>
          <cell r="W37" t="str">
            <v>11 NO SE DILIGENCIA INFORMACIÓN PARA ESTE FORMULARIO EN ESTE PERÍODO DE REPORTE</v>
          </cell>
          <cell r="X37" t="str">
            <v>MASCULINO</v>
          </cell>
          <cell r="Y37" t="str">
            <v>CUNDINAMARCA</v>
          </cell>
          <cell r="Z37" t="str">
            <v>FUSAGASUGA</v>
          </cell>
          <cell r="AA37" t="str">
            <v>HEIMUNTH</v>
          </cell>
          <cell r="AB37" t="str">
            <v>ALEXANDER</v>
          </cell>
          <cell r="AC37" t="str">
            <v>DUARTE</v>
          </cell>
          <cell r="AD37" t="str">
            <v>CUBILLOS</v>
          </cell>
          <cell r="AE37" t="str">
            <v>SI</v>
          </cell>
          <cell r="AF37" t="str">
            <v>1 PÓLIZA</v>
          </cell>
          <cell r="AG37" t="str">
            <v>12 SEGUROS DEL ESTADO</v>
          </cell>
          <cell r="AH37" t="str">
            <v>2 CUMPLIMIENTO</v>
          </cell>
          <cell r="AI37">
            <v>45672</v>
          </cell>
          <cell r="AJ37" t="str">
            <v>21-46-101104534</v>
          </cell>
          <cell r="AK37" t="str">
            <v>SGMAP-SUBDIRECCION DE GESTION Y MANEJO DE AREAS PROTEGIDAS</v>
          </cell>
          <cell r="AL37" t="str">
            <v>MARTA CECILIA DÍAZ LEGUIZAMÓN</v>
          </cell>
          <cell r="AM37">
            <v>40023756</v>
          </cell>
          <cell r="AN37" t="str">
            <v>GRUPO DE PLANEACIÓN Y MANEJO</v>
          </cell>
          <cell r="AO37" t="str">
            <v>2 SUPERVISOR</v>
          </cell>
          <cell r="AP37" t="str">
            <v>3 CÉDULA DE CIUDADANÍA</v>
          </cell>
          <cell r="AQ37">
            <v>80875190</v>
          </cell>
          <cell r="AR37" t="str">
            <v>CESAR ANDRES DELGADO HERNANDEZ</v>
          </cell>
          <cell r="AS37">
            <v>324</v>
          </cell>
          <cell r="AT37" t="str">
            <v>3 NO PACTADOS</v>
          </cell>
          <cell r="AU37" t="str">
            <v>4 NO SE HA ADICIONADO NI EN VALOR y EN TIEMPO</v>
          </cell>
          <cell r="AV37">
            <v>0</v>
          </cell>
          <cell r="AW37">
            <v>0</v>
          </cell>
          <cell r="AX37" t="str">
            <v>-</v>
          </cell>
          <cell r="AY37">
            <v>0</v>
          </cell>
          <cell r="AZ37" t="str">
            <v>-</v>
          </cell>
          <cell r="BA37">
            <v>45672</v>
          </cell>
          <cell r="BB37">
            <v>45673</v>
          </cell>
          <cell r="BC37">
            <v>45673</v>
          </cell>
          <cell r="BD37">
            <v>45999</v>
          </cell>
          <cell r="BO37" t="str">
            <v>2025420501000036E</v>
          </cell>
          <cell r="BP37">
            <v>95640178</v>
          </cell>
          <cell r="BQ37" t="str">
            <v>LEIDY SANCHEZ</v>
          </cell>
          <cell r="BR37" t="str">
            <v>https://www.secop.gov.co/CO1BusinessLine/Tendering/BuyerWorkArea/Index?docUniqueIdentifier=CO1.BDOS.7331751</v>
          </cell>
          <cell r="BS37" t="str">
            <v>VIGENTE</v>
          </cell>
          <cell r="BU37" t="str">
            <v>https://community.secop.gov.co/Public/Tendering/OpportunityDetail/Index?noticeUID=CO1.NTC.7353902&amp;isFromPublicArea=True&amp;isModal=False</v>
          </cell>
          <cell r="BV37" t="str">
            <v>heimunth.duarte</v>
          </cell>
          <cell r="BW37" t="str">
            <v>@parquesnacionales.gov.co</v>
          </cell>
          <cell r="BX37" t="str">
            <v>heimunth.duarte@parquesnacionales.gov.co</v>
          </cell>
          <cell r="BY37" t="str">
            <v>INGENIERO AGRONOMO</v>
          </cell>
          <cell r="BZ37" t="str">
            <v>BOGOTA</v>
          </cell>
          <cell r="CA37" t="str">
            <v>AHORROS</v>
          </cell>
          <cell r="CB37" t="str">
            <v>304462187</v>
          </cell>
          <cell r="CC37" t="str">
            <v>28/07/1979</v>
          </cell>
          <cell r="CD37" t="str">
            <v>NO</v>
          </cell>
        </row>
        <row r="38">
          <cell r="A38" t="str">
            <v>CD-NC-037-2025</v>
          </cell>
          <cell r="B38" t="str">
            <v>2 NACION</v>
          </cell>
          <cell r="C38" t="str">
            <v>NC-CPS-037-2025</v>
          </cell>
          <cell r="D38" t="str">
            <v>SANDRA YANETH PEREZ SALAZAR</v>
          </cell>
          <cell r="E38">
            <v>45672</v>
          </cell>
          <cell r="F38" t="str">
            <v>NC20-3202008-15-002 Prestar los servicios profesionales con plena autonomía técnica y administrativa para realizar las acciones de seguimiento administrativo y financiero a los recursos asignados, en la Subdirección de Gestión y Manejo en el marco del producto Servicio de administración y manejo de áreas protegidas, del proyecto de conservación</v>
          </cell>
          <cell r="G38" t="str">
            <v>PROFESIONAL</v>
          </cell>
          <cell r="H38" t="str">
            <v>2 CONTRATACIÓN DIRECTA</v>
          </cell>
          <cell r="I38" t="str">
            <v>14 PRESTACIÓN DE SERVICIOS</v>
          </cell>
          <cell r="J38" t="str">
            <v>N/A</v>
          </cell>
          <cell r="K38">
            <v>80111600</v>
          </cell>
          <cell r="L38">
            <v>6625</v>
          </cell>
          <cell r="M38">
            <v>5125</v>
          </cell>
          <cell r="N38">
            <v>45672</v>
          </cell>
          <cell r="O38">
            <v>9564018</v>
          </cell>
          <cell r="P38">
            <v>108073403</v>
          </cell>
          <cell r="Q38" t="str">
            <v>CIENTO OCHO MILLONES SETENTA Y TRES MIL CUATROCIENTOS TRES PESOS</v>
          </cell>
          <cell r="R38" t="str">
            <v>1 PERSONA NATURAL</v>
          </cell>
          <cell r="S38" t="str">
            <v>3 CÉDULA DE CIUDADANÍA</v>
          </cell>
          <cell r="T38">
            <v>46669762</v>
          </cell>
          <cell r="U38">
            <v>3</v>
          </cell>
          <cell r="V38" t="str">
            <v>N-A</v>
          </cell>
          <cell r="W38" t="str">
            <v>11 NO SE DILIGENCIA INFORMACIÓN PARA ESTE FORMULARIO EN ESTE PERÍODO DE REPORTE</v>
          </cell>
          <cell r="X38" t="str">
            <v>FEMENINO</v>
          </cell>
          <cell r="Y38" t="str">
            <v>BOYACA</v>
          </cell>
          <cell r="Z38" t="str">
            <v>DUITAMA</v>
          </cell>
          <cell r="AA38" t="str">
            <v>SANDRA</v>
          </cell>
          <cell r="AB38" t="str">
            <v>YANETH</v>
          </cell>
          <cell r="AC38" t="str">
            <v>PEREZ</v>
          </cell>
          <cell r="AD38" t="str">
            <v>SALAZAR</v>
          </cell>
          <cell r="AE38" t="str">
            <v>SI</v>
          </cell>
          <cell r="AF38" t="str">
            <v>1 PÓLIZA</v>
          </cell>
          <cell r="AG38" t="str">
            <v>12 SEGUROS DEL ESTADO</v>
          </cell>
          <cell r="AH38" t="str">
            <v>2 CUMPLIMIENTO</v>
          </cell>
          <cell r="AI38">
            <v>45672</v>
          </cell>
          <cell r="AJ38" t="str">
            <v>21-46-101104482</v>
          </cell>
          <cell r="AK38" t="str">
            <v>SGMAP-SUBDIRECCION DE GESTION Y MANEJO DE AREAS PROTEGIDAS</v>
          </cell>
          <cell r="AL38" t="str">
            <v>MARTA CECILIA DÍAZ LEGUIZAMÓN</v>
          </cell>
          <cell r="AM38">
            <v>40023756</v>
          </cell>
          <cell r="AN38" t="str">
            <v>SUBDIRECCIÓN DE GESTIÓN Y MANEJO DE ÁREAS PROTEGIDAS</v>
          </cell>
          <cell r="AO38" t="str">
            <v>2 SUPERVISOR</v>
          </cell>
          <cell r="AP38" t="str">
            <v>3 CÉDULA DE CIUDADANÍA</v>
          </cell>
          <cell r="AQ38">
            <v>40023756</v>
          </cell>
          <cell r="AR38" t="str">
            <v>MARTA CECILIA DÍAZ LEGUIZAMÓN</v>
          </cell>
          <cell r="AS38">
            <v>339</v>
          </cell>
          <cell r="AT38" t="str">
            <v>3 NO PACTADOS</v>
          </cell>
          <cell r="AU38" t="str">
            <v>4 NO SE HA ADICIONADO NI EN VALOR y EN TIEMPO</v>
          </cell>
          <cell r="AV38">
            <v>0</v>
          </cell>
          <cell r="AW38">
            <v>0</v>
          </cell>
          <cell r="AX38" t="str">
            <v>-</v>
          </cell>
          <cell r="AY38">
            <v>0</v>
          </cell>
          <cell r="AZ38" t="str">
            <v>-</v>
          </cell>
          <cell r="BA38">
            <v>45672</v>
          </cell>
          <cell r="BB38">
            <v>45672</v>
          </cell>
          <cell r="BC38">
            <v>45672</v>
          </cell>
          <cell r="BD38">
            <v>46014</v>
          </cell>
          <cell r="BO38" t="str">
            <v>2025420501000037E</v>
          </cell>
          <cell r="BP38">
            <v>108073403</v>
          </cell>
          <cell r="BQ38" t="str">
            <v>HECTOR ALFONSO CUESTA</v>
          </cell>
          <cell r="BR38" t="str">
            <v>https://www.secop.gov.co/CO1BusinessLine/Tendering/BuyerWorkArea/Index?docUniqueIdentifier=CO1.BDOS.7330577</v>
          </cell>
          <cell r="BS38" t="str">
            <v>VIGENTE</v>
          </cell>
          <cell r="BU38" t="str">
            <v>https://community.secop.gov.co/Public/Tendering/OpportunityDetail/Index?noticeUID=CO1.NTC.7349517&amp;isFromPublicArea=True&amp;isModal=False</v>
          </cell>
          <cell r="BV38" t="str">
            <v>sandra.perez</v>
          </cell>
          <cell r="BW38" t="str">
            <v>@parquesnacionales.gov.co</v>
          </cell>
          <cell r="BX38" t="str">
            <v>sandra.perez@parquesnacionales.gov.co</v>
          </cell>
          <cell r="BY38" t="str">
            <v>ADMINISTRADORA DE EMPRESAS</v>
          </cell>
          <cell r="BZ38" t="str">
            <v>BANCOLOMBIA</v>
          </cell>
          <cell r="CA38" t="str">
            <v>AHORROS</v>
          </cell>
          <cell r="CB38" t="str">
            <v>20225945869</v>
          </cell>
          <cell r="CC38" t="str">
            <v>02/01/1974</v>
          </cell>
          <cell r="CD38" t="str">
            <v>NO</v>
          </cell>
        </row>
        <row r="39">
          <cell r="A39" t="str">
            <v>CD-NC-038-2025</v>
          </cell>
          <cell r="B39" t="str">
            <v>2 NACION</v>
          </cell>
          <cell r="C39" t="str">
            <v>NC-CPS-038-2025</v>
          </cell>
          <cell r="D39" t="str">
            <v>LADY JOHANA POLANCO CHAPARRO</v>
          </cell>
          <cell r="E39">
            <v>45672</v>
          </cell>
          <cell r="F39" t="str">
            <v>NC04-3299054-1-002 Prestar los servicios profesionales con plena autonomía técnica y administrativa, a la oficina asesora de planeación en el seguimiento de los compromisos institucionales adquiridos en el marco del plan nacional de desarrollo 2022-2026 de los programas y alianzas estratégicas de la entidad, y de los espacios de concertación priorizados, orientados al desarrollo de documentos de política, en el marco del fortalecimiento institucional.</v>
          </cell>
          <cell r="G39" t="str">
            <v>PROFESIONAL</v>
          </cell>
          <cell r="H39" t="str">
            <v>2 CONTRATACIÓN DIRECTA</v>
          </cell>
          <cell r="I39" t="str">
            <v>14 PRESTACIÓN DE SERVICIOS</v>
          </cell>
          <cell r="J39" t="str">
            <v>N/A</v>
          </cell>
          <cell r="K39">
            <v>80111600</v>
          </cell>
          <cell r="L39">
            <v>3425</v>
          </cell>
          <cell r="M39">
            <v>5525</v>
          </cell>
          <cell r="N39">
            <v>45672</v>
          </cell>
          <cell r="O39">
            <v>7435309</v>
          </cell>
          <cell r="P39">
            <v>87240959</v>
          </cell>
          <cell r="Q39" t="str">
            <v>OCHENTA Y SIETE MILLONES DOSCIENTOS CUARENTA MIL NOVECIENTOS CINCUENTA Y NUEVE PESOS</v>
          </cell>
          <cell r="R39" t="str">
            <v>1 PERSONA NATURAL</v>
          </cell>
          <cell r="S39" t="str">
            <v>3 CÉDULA DE CIUDADANÍA</v>
          </cell>
          <cell r="T39">
            <v>53040485</v>
          </cell>
          <cell r="U39">
            <v>2</v>
          </cell>
          <cell r="V39" t="str">
            <v>N-A</v>
          </cell>
          <cell r="W39" t="str">
            <v>11 NO SE DILIGENCIA INFORMACIÓN PARA ESTE FORMULARIO EN ESTE PERÍODO DE REPORTE</v>
          </cell>
          <cell r="X39" t="str">
            <v>FEMENINO</v>
          </cell>
          <cell r="Y39" t="str">
            <v>CUNDINAMARCA</v>
          </cell>
          <cell r="Z39" t="str">
            <v>BOGOTÁ</v>
          </cell>
          <cell r="AA39" t="str">
            <v>LADY</v>
          </cell>
          <cell r="AB39" t="str">
            <v>JOHANA</v>
          </cell>
          <cell r="AC39" t="str">
            <v>POLANCO</v>
          </cell>
          <cell r="AD39" t="str">
            <v>CHAPARRO</v>
          </cell>
          <cell r="AE39" t="str">
            <v>SI</v>
          </cell>
          <cell r="AF39" t="str">
            <v>1 PÓLIZA</v>
          </cell>
          <cell r="AG39" t="str">
            <v>12 SEGUROS DEL ESTADO</v>
          </cell>
          <cell r="AH39" t="str">
            <v>2 CUMPLIMIENTO</v>
          </cell>
          <cell r="AI39">
            <v>45672</v>
          </cell>
          <cell r="AJ39" t="str">
            <v>21-46-101084136</v>
          </cell>
          <cell r="AK39" t="str">
            <v>OTRAS OFICINAS DE LA SAF - SUBDIRECCION ADMINISTRATIVA Y FINANCIERA</v>
          </cell>
          <cell r="AL39" t="str">
            <v>JULIA ASTRID DEL CASTILLO SABOGAL</v>
          </cell>
          <cell r="AM39">
            <v>51790514</v>
          </cell>
          <cell r="AN39" t="str">
            <v xml:space="preserve">OFICINA ASESORA DE PLANEACIÓN </v>
          </cell>
          <cell r="AO39" t="str">
            <v>2 SUPERVISOR</v>
          </cell>
          <cell r="AP39" t="str">
            <v>3 CÉDULA DE CIUDADANÍA</v>
          </cell>
          <cell r="AQ39">
            <v>80076849</v>
          </cell>
          <cell r="AR39" t="str">
            <v>ANDRES MAURICIO LEON LOPEZ</v>
          </cell>
          <cell r="AS39">
            <v>346</v>
          </cell>
          <cell r="AT39" t="str">
            <v>3 NO PACTADOS</v>
          </cell>
          <cell r="AU39" t="str">
            <v>4 NO SE HA ADICIONADO NI EN VALOR y EN TIEMPO</v>
          </cell>
          <cell r="AV39">
            <v>0</v>
          </cell>
          <cell r="AW39">
            <v>0</v>
          </cell>
          <cell r="AX39" t="str">
            <v>-</v>
          </cell>
          <cell r="AY39">
            <v>0</v>
          </cell>
          <cell r="AZ39" t="str">
            <v>-</v>
          </cell>
          <cell r="BA39">
            <v>45672</v>
          </cell>
          <cell r="BB39">
            <v>45672</v>
          </cell>
          <cell r="BC39">
            <v>45672</v>
          </cell>
          <cell r="BD39">
            <v>46022</v>
          </cell>
          <cell r="BO39" t="str">
            <v>2025420501000038E</v>
          </cell>
          <cell r="BP39">
            <v>87240959</v>
          </cell>
          <cell r="BQ39" t="str">
            <v>YULY ANDREA LEON BUSTOS</v>
          </cell>
          <cell r="BR39" t="str">
            <v>https://www.secop.gov.co/CO1BusinessLine/Tendering/BuyerWorkArea/Index?docUniqueIdentifier=CO1.BDOS.7333614</v>
          </cell>
          <cell r="BS39" t="str">
            <v>VIGENTE</v>
          </cell>
          <cell r="BU39" t="str">
            <v>https://community.secop.gov.co/Public/Tendering/OpportunityDetail/Index?noticeUID=CO1.NTC.7350248&amp;isFromPublicArea=True&amp;isModal=False</v>
          </cell>
          <cell r="BV39" t="str">
            <v>johana.polanco</v>
          </cell>
          <cell r="BW39" t="str">
            <v>@parquesnacionales.gov.co</v>
          </cell>
          <cell r="BX39" t="str">
            <v>johana.polanco@parquesnacionales.gov.co</v>
          </cell>
          <cell r="BY39" t="str">
            <v>INGENIERA INDUSTRIAL</v>
          </cell>
          <cell r="BZ39" t="str">
            <v>AV VILLAS</v>
          </cell>
          <cell r="CA39" t="str">
            <v>AHORROS</v>
          </cell>
          <cell r="CB39" t="str">
            <v>613-79622-1</v>
          </cell>
          <cell r="CC39" t="str">
            <v>28/10/1984</v>
          </cell>
          <cell r="CD39" t="str">
            <v>NO</v>
          </cell>
        </row>
        <row r="40">
          <cell r="A40" t="str">
            <v>CD-NC-039-2025</v>
          </cell>
          <cell r="B40" t="str">
            <v>2 NACION</v>
          </cell>
          <cell r="C40" t="str">
            <v>NC-CPS-039-2025</v>
          </cell>
          <cell r="D40" t="str">
            <v>MAYRA DANIELA GONZALEZ SANABRIA</v>
          </cell>
          <cell r="E40">
            <v>45672</v>
          </cell>
          <cell r="F40" t="str">
            <v>NC04-3299054-1-015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orientados al desarrollo de documento de política en el marco del fortalecimiento institucional.</v>
          </cell>
          <cell r="G40" t="str">
            <v>PROFESIONAL</v>
          </cell>
          <cell r="H40" t="str">
            <v>2 CONTRATACIÓN DIRECTA</v>
          </cell>
          <cell r="I40" t="str">
            <v>14 PRESTACIÓN DE SERVICIOS</v>
          </cell>
          <cell r="J40" t="str">
            <v>N/A</v>
          </cell>
          <cell r="K40">
            <v>80111600</v>
          </cell>
          <cell r="L40">
            <v>5725</v>
          </cell>
          <cell r="M40">
            <v>5625</v>
          </cell>
          <cell r="N40">
            <v>45672</v>
          </cell>
          <cell r="O40">
            <v>7881428</v>
          </cell>
          <cell r="P40">
            <v>91424565</v>
          </cell>
          <cell r="Q40" t="str">
            <v>NOVENTA Y UN MILLONES CUATROCIENTOS VEINTICUATRO MIL QUINIENTOS SESENTA Y CINCO PESOS</v>
          </cell>
          <cell r="R40" t="str">
            <v>1 PERSONA NATURAL</v>
          </cell>
          <cell r="S40" t="str">
            <v>3 CÉDULA DE CIUDADANÍA</v>
          </cell>
          <cell r="T40">
            <v>1010189005</v>
          </cell>
          <cell r="U40">
            <v>6</v>
          </cell>
          <cell r="V40" t="str">
            <v>N-A</v>
          </cell>
          <cell r="W40" t="str">
            <v>11 NO SE DILIGENCIA INFORMACIÓN PARA ESTE FORMULARIO EN ESTE PERÍODO DE REPORTE</v>
          </cell>
          <cell r="X40" t="str">
            <v>FEMENINO</v>
          </cell>
          <cell r="Y40" t="str">
            <v>CUNDINAMARCA</v>
          </cell>
          <cell r="Z40" t="str">
            <v>BOGOTÁ</v>
          </cell>
          <cell r="AA40" t="str">
            <v>MAYRA</v>
          </cell>
          <cell r="AB40" t="str">
            <v>DANIELA</v>
          </cell>
          <cell r="AC40" t="str">
            <v>GONZALEZ</v>
          </cell>
          <cell r="AD40" t="str">
            <v>SANABRIA</v>
          </cell>
          <cell r="AE40" t="str">
            <v>SI</v>
          </cell>
          <cell r="AF40" t="str">
            <v>1 PÓLIZA</v>
          </cell>
          <cell r="AG40" t="str">
            <v>12 SEGUROS DEL ESTADO</v>
          </cell>
          <cell r="AH40" t="str">
            <v>2 CUMPLIMIENTO</v>
          </cell>
          <cell r="AI40">
            <v>45672</v>
          </cell>
          <cell r="AJ40" t="str">
            <v>21-46-101104550</v>
          </cell>
          <cell r="AK40" t="str">
            <v>OTRAS OFICINAS DE LA SAF - SUBDIRECCION ADMINISTRATIVA Y FINANCIERA</v>
          </cell>
          <cell r="AL40" t="str">
            <v>JULIA ASTRID DEL CASTILLO SABOGAL</v>
          </cell>
          <cell r="AM40">
            <v>51790514</v>
          </cell>
          <cell r="AN40" t="str">
            <v xml:space="preserve">OFICINA ASESORA DE PLANEACIÓN </v>
          </cell>
          <cell r="AO40" t="str">
            <v>2 SUPERVISOR</v>
          </cell>
          <cell r="AP40" t="str">
            <v>3 CÉDULA DE CIUDADANÍA</v>
          </cell>
          <cell r="AQ40">
            <v>80076849</v>
          </cell>
          <cell r="AR40" t="str">
            <v>ANDRES MAURICIO LEON LOPEZ</v>
          </cell>
          <cell r="AS40">
            <v>346</v>
          </cell>
          <cell r="AT40" t="str">
            <v>3 NO PACTADOS</v>
          </cell>
          <cell r="AU40" t="str">
            <v>4 NO SE HA ADICIONADO NI EN VALOR y EN TIEMPO</v>
          </cell>
          <cell r="AV40">
            <v>0</v>
          </cell>
          <cell r="AW40">
            <v>0</v>
          </cell>
          <cell r="AX40" t="str">
            <v>-</v>
          </cell>
          <cell r="AY40">
            <v>0</v>
          </cell>
          <cell r="AZ40" t="str">
            <v>-</v>
          </cell>
          <cell r="BA40">
            <v>45672</v>
          </cell>
          <cell r="BB40">
            <v>45672</v>
          </cell>
          <cell r="BC40">
            <v>45672</v>
          </cell>
          <cell r="BD40">
            <v>46022</v>
          </cell>
          <cell r="BO40" t="str">
            <v>2025420501000039E</v>
          </cell>
          <cell r="BP40">
            <v>91424565</v>
          </cell>
          <cell r="BQ40" t="str">
            <v>ALBERTO GAONA</v>
          </cell>
          <cell r="BR40" t="str">
            <v>https://www.secop.gov.co/CO1BusinessLine/Tendering/BuyerWorkArea/Index?docUniqueIdentifier=CO1.BDOS.7333490</v>
          </cell>
          <cell r="BS40" t="str">
            <v>VIGENTE</v>
          </cell>
          <cell r="BU40" t="str">
            <v>https://community.secop.gov.co/Public/Tendering/OpportunityDetail/Index?noticeUID=CO1.NTC.7352492&amp;isFromPublicArea=True&amp;isModal=False</v>
          </cell>
          <cell r="BV40" t="str">
            <v>daniela.gonzalez</v>
          </cell>
          <cell r="BW40" t="str">
            <v>@parquesnacionales.gov.co</v>
          </cell>
          <cell r="BX40" t="str">
            <v>daniela.gonzalez@parquesnacionales.gov.co</v>
          </cell>
          <cell r="BY40" t="str">
            <v>INGENIERA FORESTAL</v>
          </cell>
          <cell r="BZ40" t="str">
            <v>DAVIVIENDA</v>
          </cell>
          <cell r="CA40" t="str">
            <v>AHORROS</v>
          </cell>
          <cell r="CB40" t="str">
            <v>2025420501000039E</v>
          </cell>
          <cell r="CC40" t="str">
            <v>09/02/1990</v>
          </cell>
          <cell r="CD40" t="str">
            <v>NO</v>
          </cell>
        </row>
        <row r="41">
          <cell r="A41" t="str">
            <v>CD-NC-040-2025</v>
          </cell>
          <cell r="B41" t="str">
            <v>2 NACION</v>
          </cell>
          <cell r="C41" t="str">
            <v>NC-CPS-040-2025</v>
          </cell>
          <cell r="D41" t="str">
            <v>MARIA CAMILA CORDOBA PERAFAN</v>
          </cell>
          <cell r="E41">
            <v>45673</v>
          </cell>
          <cell r="F41" t="str">
            <v>NC06-3299060-7-002. Prestar servicios profesionales con plena autonomía técnica y administrativa a la Oficina de Control Disciplinario en las actividades relacionadas con las actuaciones a adelantar dentro de los expedientes disciplinarios, así como organizar las evidencias necesarias para el reporte de las metas PAA y matrices del Sistema de Gestión de Calidad, en el marco del Proyecto de Fortalecimiento Institucional de Parques Nacionales Naturales de Colombia.</v>
          </cell>
          <cell r="G41" t="str">
            <v>PROFESIONAL</v>
          </cell>
          <cell r="H41" t="str">
            <v>2 CONTRATACIÓN DIRECTA</v>
          </cell>
          <cell r="I41" t="str">
            <v>14 PRESTACIÓN DE SERVICIOS</v>
          </cell>
          <cell r="J41" t="str">
            <v>N/A</v>
          </cell>
          <cell r="K41">
            <v>80111600</v>
          </cell>
          <cell r="L41">
            <v>4625</v>
          </cell>
          <cell r="M41">
            <v>6025</v>
          </cell>
          <cell r="N41">
            <v>45673</v>
          </cell>
          <cell r="O41">
            <v>3670921</v>
          </cell>
          <cell r="P41">
            <v>42215592</v>
          </cell>
          <cell r="Q41" t="str">
            <v>CUARENTA Y DOS MILLONES DOSCIENTOS QUINCE MIL QUINIENTOS NOVENTA Y DOS PESOS</v>
          </cell>
          <cell r="R41" t="str">
            <v>1 PERSONA NATURAL</v>
          </cell>
          <cell r="S41" t="str">
            <v>3 CÉDULA DE CIUDADANÍA</v>
          </cell>
          <cell r="T41">
            <v>1061790816</v>
          </cell>
          <cell r="U41">
            <v>4</v>
          </cell>
          <cell r="V41" t="str">
            <v>N-A</v>
          </cell>
          <cell r="W41" t="str">
            <v>11 NO SE DILIGENCIA INFORMACIÓN PARA ESTE FORMULARIO EN ESTE PERÍODO DE REPORTE</v>
          </cell>
          <cell r="X41" t="str">
            <v>FEMENINO</v>
          </cell>
          <cell r="Y41" t="str">
            <v>CAUCA</v>
          </cell>
          <cell r="Z41" t="str">
            <v>POPAYAN</v>
          </cell>
          <cell r="AA41" t="str">
            <v>MARIA</v>
          </cell>
          <cell r="AB41" t="str">
            <v>CAMILA</v>
          </cell>
          <cell r="AC41" t="str">
            <v>CORDOBA</v>
          </cell>
          <cell r="AD41" t="str">
            <v>PERAFAN</v>
          </cell>
          <cell r="AE41" t="str">
            <v>NO</v>
          </cell>
          <cell r="AF41" t="str">
            <v>6 NO CONSTITUYÓ GARANTÍAS</v>
          </cell>
          <cell r="AG41" t="str">
            <v>N-A</v>
          </cell>
          <cell r="AH41" t="str">
            <v>99999998 NO SE DILIGENCIA INFORMACIÓN PARA ESTE FORMULARIO EN ESTE PERÍODO DE REPORTE</v>
          </cell>
          <cell r="AI41">
            <v>2</v>
          </cell>
          <cell r="AJ41" t="str">
            <v>N-A</v>
          </cell>
          <cell r="AK41" t="str">
            <v>OTRAS OFICINAS DE LA SAF - SUBDIRECCION ADMINISTRATIVA Y FINANCIERA</v>
          </cell>
          <cell r="AL41" t="str">
            <v>JULIA ASTRID DEL CASTILLO SABOGAL</v>
          </cell>
          <cell r="AM41">
            <v>51790514</v>
          </cell>
          <cell r="AN41" t="str">
            <v>OFICINA DE CONTROL DISCIPLINARIO INTERNO</v>
          </cell>
          <cell r="AO41" t="str">
            <v>2 SUPERVISOR</v>
          </cell>
          <cell r="AP41" t="str">
            <v>3 CÉDULA DE CIUDADANÍA</v>
          </cell>
          <cell r="AQ41">
            <v>51715044</v>
          </cell>
          <cell r="AR41" t="str">
            <v>MARIA DEL PILAR RODRIGUEZ MATEUS</v>
          </cell>
          <cell r="AS41">
            <v>345</v>
          </cell>
          <cell r="AT41" t="str">
            <v>3 NO PACTADOS</v>
          </cell>
          <cell r="AU41" t="str">
            <v>4 NO SE HA ADICIONADO NI EN VALOR y EN TIEMPO</v>
          </cell>
          <cell r="AV41">
            <v>0</v>
          </cell>
          <cell r="AW41">
            <v>0</v>
          </cell>
          <cell r="AX41" t="str">
            <v>-</v>
          </cell>
          <cell r="AY41">
            <v>0</v>
          </cell>
          <cell r="AZ41" t="str">
            <v>-</v>
          </cell>
          <cell r="BA41">
            <v>45672</v>
          </cell>
          <cell r="BB41" t="str">
            <v>N/A</v>
          </cell>
          <cell r="BC41">
            <v>45673</v>
          </cell>
          <cell r="BD41">
            <v>46020</v>
          </cell>
          <cell r="BO41" t="str">
            <v>2025420501000040E</v>
          </cell>
          <cell r="BP41">
            <v>42215592</v>
          </cell>
          <cell r="BQ41" t="str">
            <v>LEIDY SANCHEZ</v>
          </cell>
          <cell r="BR41" t="str">
            <v>https://www.secop.gov.co/CO1BusinessLine/Tendering/BuyerWorkArea/Index?docUniqueIdentifier=CO1.BDOS.7334436</v>
          </cell>
          <cell r="BS41" t="str">
            <v>VIGENTE</v>
          </cell>
          <cell r="BU41" t="str">
            <v>https://community.secop.gov.co/Public/Tendering/OpportunityDetail/Index?noticeUID=CO1.NTC.7353963&amp;isFromPublicArea=True&amp;isModal=False</v>
          </cell>
          <cell r="BV41" t="str">
            <v>maria.cordoba</v>
          </cell>
          <cell r="BW41" t="str">
            <v>@parquesnacionales.gov.co</v>
          </cell>
          <cell r="BX41" t="str">
            <v>maria.cordoba@parquesnacionales.gov.co</v>
          </cell>
          <cell r="BY41" t="str">
            <v>ABOGADA</v>
          </cell>
          <cell r="BZ41" t="str">
            <v>BANCOLOMBIA</v>
          </cell>
          <cell r="CA41" t="str">
            <v>AHORROS</v>
          </cell>
          <cell r="CB41" t="str">
            <v>26184501367</v>
          </cell>
          <cell r="CC41" t="str">
            <v>20/05/1996</v>
          </cell>
          <cell r="CD41" t="str">
            <v>NO</v>
          </cell>
        </row>
        <row r="42">
          <cell r="A42" t="str">
            <v>CD-NC-041-2025</v>
          </cell>
          <cell r="B42" t="str">
            <v>2 NACION</v>
          </cell>
          <cell r="C42" t="str">
            <v>NC-CPS-041-2025</v>
          </cell>
          <cell r="D42" t="str">
            <v>CLAUDIA MILENA SALCEDO ACERO</v>
          </cell>
          <cell r="E42">
            <v>45672</v>
          </cell>
          <cell r="F42" t="str">
            <v>NC04-3299054-4-003 Prestar los servicios profesionales con plena autonomía técnica y administrativa a la oficina asesora de planeación en el desarrollo de actividades de planeación estratégica, formulación de planes, programas y proyectos, gestión presupuestal y gestión de la información, acorde con los lineamientos del modelo integrado de planeación y gestión y en el marco del fortalecimiento de la capacidad institucional de Parques Nacionales Naturales.</v>
          </cell>
          <cell r="G42" t="str">
            <v>PROFESIONAL</v>
          </cell>
          <cell r="H42" t="str">
            <v>2 CONTRATACIÓN DIRECTA</v>
          </cell>
          <cell r="I42" t="str">
            <v>14 PRESTACIÓN DE SERVICIOS</v>
          </cell>
          <cell r="J42" t="str">
            <v>N/A</v>
          </cell>
          <cell r="K42">
            <v>80111600</v>
          </cell>
          <cell r="L42">
            <v>5125</v>
          </cell>
          <cell r="M42">
            <v>5725</v>
          </cell>
          <cell r="N42">
            <v>45672</v>
          </cell>
          <cell r="O42">
            <v>11079537</v>
          </cell>
          <cell r="P42">
            <v>127783993</v>
          </cell>
          <cell r="Q42" t="str">
            <v>CIENTO VEINTISIETE MILLONES SETECIENTOS OCHENTA Y TRES MIL NOVECIENTOS NOVENTA Y TRES PESOS</v>
          </cell>
          <cell r="R42" t="str">
            <v>1 PERSONA NATURAL</v>
          </cell>
          <cell r="S42" t="str">
            <v>3 CÉDULA DE CIUDADANÍA</v>
          </cell>
          <cell r="T42">
            <v>46377028</v>
          </cell>
          <cell r="U42">
            <v>1</v>
          </cell>
          <cell r="V42" t="str">
            <v>N-A</v>
          </cell>
          <cell r="W42" t="str">
            <v>11 NO SE DILIGENCIA INFORMACIÓN PARA ESTE FORMULARIO EN ESTE PERÍODO DE REPORTE</v>
          </cell>
          <cell r="X42" t="str">
            <v>FEMENINO</v>
          </cell>
          <cell r="Y42" t="str">
            <v>CUNDINAMARCA</v>
          </cell>
          <cell r="Z42" t="str">
            <v>BOGOTÁ</v>
          </cell>
          <cell r="AA42" t="str">
            <v>CLAUDIA</v>
          </cell>
          <cell r="AB42" t="str">
            <v>MILENA</v>
          </cell>
          <cell r="AC42" t="str">
            <v>SALCEDO</v>
          </cell>
          <cell r="AD42" t="str">
            <v>ACERO</v>
          </cell>
          <cell r="AE42" t="str">
            <v>SI</v>
          </cell>
          <cell r="AF42" t="str">
            <v>1 PÓLIZA</v>
          </cell>
          <cell r="AG42" t="str">
            <v>12 SEGUROS DEL ESTADO</v>
          </cell>
          <cell r="AH42" t="str">
            <v>2 CUMPLIMIENTO</v>
          </cell>
          <cell r="AI42">
            <v>45672</v>
          </cell>
          <cell r="AJ42" t="str">
            <v>21-46-101104542</v>
          </cell>
          <cell r="AK42" t="str">
            <v>OTRAS OFICINAS DE LA SAF - SUBDIRECCION ADMINISTRATIVA Y FINANCIERA</v>
          </cell>
          <cell r="AL42" t="str">
            <v>JULIA ASTRID DEL CASTILLO SABOGAL</v>
          </cell>
          <cell r="AM42">
            <v>51790514</v>
          </cell>
          <cell r="AN42" t="str">
            <v xml:space="preserve">OFICINA ASESORA DE PLANEACIÓN </v>
          </cell>
          <cell r="AO42" t="str">
            <v>2 SUPERVISOR</v>
          </cell>
          <cell r="AP42" t="str">
            <v>3 CÉDULA DE CIUDADANÍA</v>
          </cell>
          <cell r="AQ42">
            <v>80076849</v>
          </cell>
          <cell r="AR42" t="str">
            <v>ANDRES MAURICIO LEON LOPEZ</v>
          </cell>
          <cell r="AS42">
            <v>345</v>
          </cell>
          <cell r="AT42" t="str">
            <v>3 NO PACTADOS</v>
          </cell>
          <cell r="AU42" t="str">
            <v>4 NO SE HA ADICIONADO NI EN VALOR y EN TIEMPO</v>
          </cell>
          <cell r="AV42">
            <v>0</v>
          </cell>
          <cell r="AW42">
            <v>0</v>
          </cell>
          <cell r="AX42" t="str">
            <v>-</v>
          </cell>
          <cell r="AY42">
            <v>0</v>
          </cell>
          <cell r="AZ42" t="str">
            <v>-</v>
          </cell>
          <cell r="BA42">
            <v>45673</v>
          </cell>
          <cell r="BB42">
            <v>45673</v>
          </cell>
          <cell r="BC42">
            <v>45673</v>
          </cell>
          <cell r="BD42">
            <v>46022</v>
          </cell>
          <cell r="BO42" t="str">
            <v>2025420501000041E</v>
          </cell>
          <cell r="BP42">
            <v>127783993</v>
          </cell>
          <cell r="BQ42" t="str">
            <v>LEIDY SANCHEZ</v>
          </cell>
          <cell r="BR42" t="str">
            <v>https://www.secop.gov.co/CO1BusinessLine/Tendering/BuyerWorkArea/Index?docUniqueIdentifier=CO1.BDOS.7334941</v>
          </cell>
          <cell r="BS42" t="str">
            <v>VIGENTE</v>
          </cell>
          <cell r="BU42" t="str">
            <v>https://community.secop.gov.co/Public/Tendering/OpportunityDetail/Index?noticeUID=CO1.NTC.7352918&amp;isFromPublicArea=True&amp;isModal=False</v>
          </cell>
          <cell r="BV42" t="str">
            <v>claudia.salcedo</v>
          </cell>
          <cell r="BW42" t="str">
            <v>@parquesnacionales.gov.co</v>
          </cell>
          <cell r="BX42" t="str">
            <v>claudia.salcedo@parquesnacionales.gov.co</v>
          </cell>
          <cell r="BY42" t="str">
            <v>ECONOMISTA</v>
          </cell>
          <cell r="BZ42" t="str">
            <v>BANCOLOMBIA</v>
          </cell>
          <cell r="CA42" t="str">
            <v>AHORROS</v>
          </cell>
          <cell r="CB42" t="str">
            <v>18021882026</v>
          </cell>
          <cell r="CC42" t="str">
            <v>31/03/1978</v>
          </cell>
          <cell r="CD42" t="str">
            <v>NO</v>
          </cell>
        </row>
        <row r="43">
          <cell r="A43" t="str">
            <v>CD-NC-042-2025</v>
          </cell>
          <cell r="B43" t="str">
            <v>2 NACION</v>
          </cell>
          <cell r="C43" t="str">
            <v>NC-CPS-042-2025</v>
          </cell>
          <cell r="D43" t="str">
            <v>ROBIN DAVID ROZO AVENDAÑO</v>
          </cell>
          <cell r="E43">
            <v>45672</v>
          </cell>
          <cell r="F43" t="str">
            <v>NC10-3299060-7-023 Prestar los servicios profesionales con plena autonomía técnica y administrativa en el Grupo de Gestión Humana para la realización de las actividades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v>
          </cell>
          <cell r="G43" t="str">
            <v>PROFESIONAL</v>
          </cell>
          <cell r="H43" t="str">
            <v>2 CONTRATACIÓN DIRECTA</v>
          </cell>
          <cell r="I43" t="str">
            <v>14 PRESTACIÓN DE SERVICIOS</v>
          </cell>
          <cell r="J43" t="str">
            <v>N/A</v>
          </cell>
          <cell r="K43">
            <v>80111600</v>
          </cell>
          <cell r="L43">
            <v>7025</v>
          </cell>
          <cell r="M43">
            <v>5425</v>
          </cell>
          <cell r="N43">
            <v>45672</v>
          </cell>
          <cell r="O43">
            <v>7014443</v>
          </cell>
          <cell r="P43">
            <v>80899909</v>
          </cell>
          <cell r="Q43" t="str">
            <v>OCHENTA MILLONES OCHOCIENTOS NOVENTA Y NUEVE MIL NOVECIENTOS NUEVE PESOS</v>
          </cell>
          <cell r="R43" t="str">
            <v>1 PERSONA NATURAL</v>
          </cell>
          <cell r="S43" t="str">
            <v>3 CÉDULA DE CIUDADANÍA</v>
          </cell>
          <cell r="T43">
            <v>1013594446</v>
          </cell>
          <cell r="U43">
            <v>8</v>
          </cell>
          <cell r="V43" t="str">
            <v>N-A</v>
          </cell>
          <cell r="W43" t="str">
            <v>11 NO SE DILIGENCIA INFORMACIÓN PARA ESTE FORMULARIO EN ESTE PERÍODO DE REPORTE</v>
          </cell>
          <cell r="X43" t="str">
            <v>MASCULINO</v>
          </cell>
          <cell r="Y43" t="str">
            <v>CUNDINAMARCA</v>
          </cell>
          <cell r="Z43" t="str">
            <v>BOGOTÁ</v>
          </cell>
          <cell r="AA43" t="str">
            <v>ROBIN</v>
          </cell>
          <cell r="AB43" t="str">
            <v>DAVID</v>
          </cell>
          <cell r="AC43" t="str">
            <v>ROZO</v>
          </cell>
          <cell r="AD43" t="str">
            <v>AVENDAÑO</v>
          </cell>
          <cell r="AE43" t="str">
            <v>SI</v>
          </cell>
          <cell r="AF43" t="str">
            <v>1 PÓLIZA</v>
          </cell>
          <cell r="AG43" t="str">
            <v>12 SEGUROS DEL ESTADO</v>
          </cell>
          <cell r="AH43" t="str">
            <v>2 CUMPLIMIENTO</v>
          </cell>
          <cell r="AI43">
            <v>45672</v>
          </cell>
          <cell r="AJ43" t="str">
            <v>21-46-101104537</v>
          </cell>
          <cell r="AK43" t="str">
            <v>SAF-SUBDIRECCION ADMINISTRATIVA Y FINANCIERA</v>
          </cell>
          <cell r="AL43" t="str">
            <v>JULIA ASTRID DEL CASTILLO SABOGAL</v>
          </cell>
          <cell r="AM43">
            <v>51790514</v>
          </cell>
          <cell r="AN43" t="str">
            <v>GRUPO DE GESTIÓN HUMANA</v>
          </cell>
          <cell r="AO43" t="str">
            <v>2 SUPERVISOR</v>
          </cell>
          <cell r="AP43" t="str">
            <v>3 CÉDULA DE CIUDADANÍA</v>
          </cell>
          <cell r="AQ43">
            <v>51790514</v>
          </cell>
          <cell r="AR43" t="str">
            <v>JULIA ASTRID DEL CASTILLO SABOGAL</v>
          </cell>
          <cell r="AS43">
            <v>346</v>
          </cell>
          <cell r="AT43" t="str">
            <v>3 NO PACTADOS</v>
          </cell>
          <cell r="AU43" t="str">
            <v>4 NO SE HA ADICIONADO NI EN VALOR y EN TIEMPO</v>
          </cell>
          <cell r="AV43">
            <v>0</v>
          </cell>
          <cell r="AW43">
            <v>0</v>
          </cell>
          <cell r="AX43" t="str">
            <v>-</v>
          </cell>
          <cell r="AY43">
            <v>0</v>
          </cell>
          <cell r="AZ43" t="str">
            <v>-</v>
          </cell>
          <cell r="BA43">
            <v>45668</v>
          </cell>
          <cell r="BB43">
            <v>45672</v>
          </cell>
          <cell r="BC43">
            <v>45672</v>
          </cell>
          <cell r="BD43">
            <v>46022</v>
          </cell>
          <cell r="BO43" t="str">
            <v>2025420501000042E</v>
          </cell>
          <cell r="BP43">
            <v>80899909</v>
          </cell>
          <cell r="BQ43" t="str">
            <v>EDNA ROCIO CASTRO</v>
          </cell>
          <cell r="BR43" t="str">
            <v>https://www.secop.gov.co/CO1BusinessLine/Tendering/BuyerWorkArea/Index?docUniqueIdentifier=CO1.BDOS.7335649</v>
          </cell>
          <cell r="BS43" t="str">
            <v>VIGENTE</v>
          </cell>
          <cell r="BU43" t="str">
            <v>https://community.secop.gov.co/Public/Tendering/OpportunityDetail/Index?noticeUID=CO1.NTC.7353665&amp;isFromPublicArea=True&amp;isModal=False</v>
          </cell>
          <cell r="BV43" t="str">
            <v>robin.rozo</v>
          </cell>
          <cell r="BW43" t="str">
            <v>@parquesnacionales.gov.co</v>
          </cell>
          <cell r="BX43" t="str">
            <v>robin.rozo@parquesnacionales.gov.co</v>
          </cell>
          <cell r="BY43" t="str">
            <v>INGENIERO INDUSTRIAL</v>
          </cell>
          <cell r="BZ43" t="str">
            <v xml:space="preserve">SCOTIABANK </v>
          </cell>
          <cell r="CA43" t="str">
            <v>AHORROS</v>
          </cell>
          <cell r="CB43" t="str">
            <v>1003753898</v>
          </cell>
          <cell r="CC43" t="str">
            <v>24/01/1988</v>
          </cell>
          <cell r="CD43" t="str">
            <v>NO</v>
          </cell>
        </row>
        <row r="44">
          <cell r="A44" t="str">
            <v>CD-NC-043-2025</v>
          </cell>
          <cell r="B44" t="str">
            <v>2 NACION</v>
          </cell>
          <cell r="C44" t="str">
            <v>NC-CPS-043-2025</v>
          </cell>
          <cell r="D44" t="str">
            <v>JULIE ANDREA MARTINEZ MENDEZ</v>
          </cell>
          <cell r="E44">
            <v>45673</v>
          </cell>
          <cell r="F44" t="str">
            <v>NC10-3299060-7-041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v>
          </cell>
          <cell r="G44" t="str">
            <v>PROFESIONAL</v>
          </cell>
          <cell r="H44" t="str">
            <v>2 CONTRATACIÓN DIRECTA</v>
          </cell>
          <cell r="I44" t="str">
            <v>14 PRESTACIÓN DE SERVICIOS</v>
          </cell>
          <cell r="J44" t="str">
            <v>N/A</v>
          </cell>
          <cell r="K44">
            <v>80111600</v>
          </cell>
          <cell r="L44">
            <v>2225</v>
          </cell>
          <cell r="M44">
            <v>6125</v>
          </cell>
          <cell r="N44">
            <v>45673</v>
          </cell>
          <cell r="O44">
            <v>7014443</v>
          </cell>
          <cell r="P44">
            <v>81133724</v>
          </cell>
          <cell r="Q44" t="str">
            <v>OCHENTA Y UN MILLONES CIENTO TREINTA Y TRES MIL SETECIENTOS VEINTICUATRO PESOS</v>
          </cell>
          <cell r="R44" t="str">
            <v>1 PERSONA NATURAL</v>
          </cell>
          <cell r="S44" t="str">
            <v>3 CÉDULA DE CIUDADANÍA</v>
          </cell>
          <cell r="T44">
            <v>53044900</v>
          </cell>
          <cell r="U44">
            <v>6</v>
          </cell>
          <cell r="V44" t="str">
            <v>N-A</v>
          </cell>
          <cell r="W44" t="str">
            <v>11 NO SE DILIGENCIA INFORMACIÓN PARA ESTE FORMULARIO EN ESTE PERÍODO DE REPORTE</v>
          </cell>
          <cell r="X44" t="str">
            <v>FEMENINO</v>
          </cell>
          <cell r="Y44" t="str">
            <v>CUNDINAMARCA</v>
          </cell>
          <cell r="Z44" t="str">
            <v>BOGOTÁ</v>
          </cell>
          <cell r="AA44" t="str">
            <v>JULIE</v>
          </cell>
          <cell r="AB44" t="str">
            <v>ANDREA</v>
          </cell>
          <cell r="AC44" t="str">
            <v>MARTINEZ</v>
          </cell>
          <cell r="AD44" t="str">
            <v>MENDEZ</v>
          </cell>
          <cell r="AE44" t="str">
            <v>SI</v>
          </cell>
          <cell r="AF44" t="str">
            <v>1 PÓLIZA</v>
          </cell>
          <cell r="AG44" t="str">
            <v>12 SEGUROS DEL ESTADO</v>
          </cell>
          <cell r="AH44" t="str">
            <v>2 CUMPLIMIENTO</v>
          </cell>
          <cell r="AI44">
            <v>45673</v>
          </cell>
          <cell r="AJ44" t="str">
            <v>21-46-101104762</v>
          </cell>
          <cell r="AK44" t="str">
            <v>SAF-SUBDIRECCION ADMINISTRATIVA Y FINANCIERA</v>
          </cell>
          <cell r="AL44" t="str">
            <v>JULIA ASTRID DEL CASTILLO SABOGAL</v>
          </cell>
          <cell r="AM44">
            <v>51790514</v>
          </cell>
          <cell r="AN44" t="str">
            <v>SUBDIRECCIÓN ADMINISTRATIVA Y FINANCIERA</v>
          </cell>
          <cell r="AO44" t="str">
            <v>2 SUPERVISOR</v>
          </cell>
          <cell r="AP44" t="str">
            <v>3 CÉDULA DE CIUDADANÍA</v>
          </cell>
          <cell r="AQ44">
            <v>51790514</v>
          </cell>
          <cell r="AR44" t="str">
            <v>JULIA ASTRID DEL CASTILLO SABOGAL</v>
          </cell>
          <cell r="AS44">
            <v>345</v>
          </cell>
          <cell r="AT44" t="str">
            <v>3 NO PACTADOS</v>
          </cell>
          <cell r="AU44" t="str">
            <v>4 NO SE HA ADICIONADO NI EN VALOR y EN TIEMPO</v>
          </cell>
          <cell r="AV44">
            <v>0</v>
          </cell>
          <cell r="AW44">
            <v>-46762953</v>
          </cell>
          <cell r="AX44" t="str">
            <v>-</v>
          </cell>
          <cell r="AY44">
            <v>0</v>
          </cell>
          <cell r="AZ44" t="str">
            <v>-</v>
          </cell>
          <cell r="BA44">
            <v>45668</v>
          </cell>
          <cell r="BB44">
            <v>45673</v>
          </cell>
          <cell r="BC44">
            <v>45673</v>
          </cell>
          <cell r="BD44">
            <v>46022</v>
          </cell>
          <cell r="BE44">
            <v>45821</v>
          </cell>
          <cell r="BF44">
            <v>45821</v>
          </cell>
          <cell r="BO44" t="str">
            <v>2025420501000043E</v>
          </cell>
          <cell r="BP44">
            <v>34370771</v>
          </cell>
          <cell r="BQ44" t="str">
            <v>MARIA PAULA PEÑA</v>
          </cell>
          <cell r="BR44" t="str">
            <v>https://www.secop.gov.co/CO1BusinessLine/Tendering/BuyerWorkArea/Index?docUniqueIdentifier=CO1.BDOS.7337951</v>
          </cell>
          <cell r="BS44" t="str">
            <v>TERA-LIQUIDADO</v>
          </cell>
          <cell r="BU44" t="str">
            <v>https://community.secop.gov.co/Public/Tendering/OpportunityDetail/Index?noticeUID=CO1.NTC.7359063&amp;isFromPublicArea=True&amp;isModal=False</v>
          </cell>
          <cell r="BV44" t="str">
            <v>julie.martinez</v>
          </cell>
          <cell r="BW44" t="str">
            <v>@parquesnacionales.gov.co</v>
          </cell>
          <cell r="BX44" t="str">
            <v>julie.martinez@parquesnacionales.gov.co</v>
          </cell>
          <cell r="BY44" t="str">
            <v>INGENIERA INDUSTRIAL</v>
          </cell>
          <cell r="BZ44" t="str">
            <v>DAVIVIENDA</v>
          </cell>
          <cell r="CA44" t="str">
            <v>AHORROS</v>
          </cell>
          <cell r="CB44" t="str">
            <v>001770075362</v>
          </cell>
          <cell r="CC44" t="str">
            <v>06/05/1984</v>
          </cell>
          <cell r="CD44" t="str">
            <v>NO</v>
          </cell>
        </row>
        <row r="45">
          <cell r="A45" t="str">
            <v>CD-NC-044-2025</v>
          </cell>
          <cell r="B45" t="str">
            <v>2 NACION</v>
          </cell>
          <cell r="C45" t="str">
            <v>NC-CPS-044-2025</v>
          </cell>
          <cell r="D45" t="str">
            <v>LAURA JULIANA PEÑUELA MOJICA</v>
          </cell>
          <cell r="E45">
            <v>45673</v>
          </cell>
          <cell r="F45" t="str">
            <v>NC04-3299054-4-007 Prestar los servicios profesionales con plena autonomía técnica y administrativa a la oficina asesora de planeación en la formulación y seguimiento de políticas y planes definidos por la entidad, así como en la estructuración y análisis de indicadores requeridos para la programación y seguimiento de objetivos y metas, acorde con los ineamientos del modelo integrado de planeación y gestión y en el marco del fortalecimiento de la capacidad institucional de Parques Nacionales Naturales</v>
          </cell>
          <cell r="G45" t="str">
            <v>PROFESIONAL</v>
          </cell>
          <cell r="H45" t="str">
            <v>2 CONTRATACIÓN DIRECTA</v>
          </cell>
          <cell r="I45" t="str">
            <v>14 PRESTACIÓN DE SERVICIOS</v>
          </cell>
          <cell r="J45" t="str">
            <v>N/A</v>
          </cell>
          <cell r="K45">
            <v>80111600</v>
          </cell>
          <cell r="L45">
            <v>5225</v>
          </cell>
          <cell r="M45">
            <v>6325</v>
          </cell>
          <cell r="N45">
            <v>45673</v>
          </cell>
          <cell r="O45">
            <v>3818858</v>
          </cell>
          <cell r="P45">
            <v>44680639</v>
          </cell>
          <cell r="Q45" t="str">
            <v>CUARENTA Y CUATRO MILLONES SEISCIENTOS OCHENTA MIL SEISCIENTOS TREINTA Y NUEVE PESOS</v>
          </cell>
          <cell r="R45" t="str">
            <v>1 PERSONA NATURAL</v>
          </cell>
          <cell r="S45" t="str">
            <v>3 CÉDULA DE CIUDADANÍA</v>
          </cell>
          <cell r="T45">
            <v>1032504301</v>
          </cell>
          <cell r="U45">
            <v>3</v>
          </cell>
          <cell r="V45" t="str">
            <v>N-A</v>
          </cell>
          <cell r="W45" t="str">
            <v>11 NO SE DILIGENCIA INFORMACIÓN PARA ESTE FORMULARIO EN ESTE PERÍODO DE REPORTE</v>
          </cell>
          <cell r="X45" t="str">
            <v>FEMENINO</v>
          </cell>
          <cell r="Y45" t="str">
            <v>CUNDINAMARCA</v>
          </cell>
          <cell r="Z45" t="str">
            <v>BOGOTÁ</v>
          </cell>
          <cell r="AA45" t="str">
            <v>LAURA</v>
          </cell>
          <cell r="AB45" t="str">
            <v>JULIANA</v>
          </cell>
          <cell r="AC45" t="str">
            <v>PEÑUELA</v>
          </cell>
          <cell r="AD45" t="str">
            <v>MOJICA</v>
          </cell>
          <cell r="AE45" t="str">
            <v>NO</v>
          </cell>
          <cell r="AF45" t="str">
            <v>6 NO CONSTITUYÓ GARANTÍAS</v>
          </cell>
          <cell r="AG45" t="str">
            <v>N-A</v>
          </cell>
          <cell r="AH45" t="str">
            <v>99999998 NO SE DILIGENCIA INFORMACIÓN PARA ESTE FORMULARIO EN ESTE PERÍODO DE REPORTE</v>
          </cell>
          <cell r="AI45">
            <v>2</v>
          </cell>
          <cell r="AJ45" t="str">
            <v>N-A</v>
          </cell>
          <cell r="AK45" t="str">
            <v>OTRAS OFICINAS DE LA SAF - SUBDIRECCION ADMINISTRATIVA Y FINANCIERA</v>
          </cell>
          <cell r="AL45" t="str">
            <v>JULIA ASTRID DEL CASTILLO SABOGAL</v>
          </cell>
          <cell r="AM45">
            <v>51790514</v>
          </cell>
          <cell r="AN45" t="str">
            <v xml:space="preserve">OFICINA ASESORA DE PLANEACIÓN </v>
          </cell>
          <cell r="AO45" t="str">
            <v>2 SUPERVISOR</v>
          </cell>
          <cell r="AP45" t="str">
            <v>3 CÉDULA DE CIUDADANÍA</v>
          </cell>
          <cell r="AQ45">
            <v>80076849</v>
          </cell>
          <cell r="AR45" t="str">
            <v>ANDRES MAURICIO LEON LOPEZ</v>
          </cell>
          <cell r="AS45">
            <v>345</v>
          </cell>
          <cell r="AT45" t="str">
            <v>3 NO PACTADOS</v>
          </cell>
          <cell r="AU45" t="str">
            <v>4 NO SE HA ADICIONADO NI EN VALOR y EN TIEMPO</v>
          </cell>
          <cell r="AV45">
            <v>0</v>
          </cell>
          <cell r="AW45">
            <v>0</v>
          </cell>
          <cell r="AX45" t="str">
            <v>-</v>
          </cell>
          <cell r="AY45">
            <v>0</v>
          </cell>
          <cell r="AZ45" t="str">
            <v>-</v>
          </cell>
          <cell r="BA45">
            <v>45672</v>
          </cell>
          <cell r="BB45" t="str">
            <v>N/A</v>
          </cell>
          <cell r="BC45">
            <v>45673</v>
          </cell>
          <cell r="BD45">
            <v>46022</v>
          </cell>
          <cell r="BO45" t="str">
            <v>2025420501000044E</v>
          </cell>
          <cell r="BP45">
            <v>44680639</v>
          </cell>
          <cell r="BQ45" t="str">
            <v>MARIA PAULA PEÑA</v>
          </cell>
          <cell r="BR45" t="str">
            <v>https://www.secop.gov.co/CO1BusinessLine/Tendering/BuyerWorkArea/Index?docUniqueIdentifier=CO1.BDOS.7338420</v>
          </cell>
          <cell r="BS45" t="str">
            <v>VIGENTE</v>
          </cell>
          <cell r="BU45" t="str">
            <v>https://community.secop.gov.co/Public/Tendering/OpportunityDetail/Index?noticeUID=CO1.NTC.7359607&amp;isFromPublicArea=True&amp;isModal=False</v>
          </cell>
          <cell r="BV45" t="str">
            <v>laura.penuela</v>
          </cell>
          <cell r="BW45" t="str">
            <v>@parquesnacionales.gov.co</v>
          </cell>
          <cell r="BX45" t="str">
            <v>laura.penuela@parquesnacionales.gov.co</v>
          </cell>
          <cell r="BY45" t="str">
            <v>INGENIERA AGRONOMICA</v>
          </cell>
          <cell r="BZ45" t="str">
            <v>DAVIVIENDA</v>
          </cell>
          <cell r="CA45" t="str">
            <v>AHORROS</v>
          </cell>
          <cell r="CB45" t="str">
            <v>0550488416324546</v>
          </cell>
          <cell r="CC45" t="str">
            <v>22/04/1999</v>
          </cell>
          <cell r="CD45" t="str">
            <v>NO</v>
          </cell>
        </row>
        <row r="46">
          <cell r="A46" t="str">
            <v>CD-NC-045-2025</v>
          </cell>
          <cell r="B46" t="str">
            <v>2 NACION</v>
          </cell>
          <cell r="C46" t="str">
            <v>NC-CPS-045-2025</v>
          </cell>
          <cell r="D46" t="str">
            <v>PEDRO ANTONIO PARDO LAGOS</v>
          </cell>
          <cell r="E46">
            <v>45673</v>
          </cell>
          <cell r="F46" t="str">
            <v>NC04-3299060-7-010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junto con las de relación a transparencia, participación ciudadana y eficiencia administrativa en el marco del fortalecimiento organizacional</v>
          </cell>
          <cell r="G46" t="str">
            <v>PROFESIONAL</v>
          </cell>
          <cell r="H46" t="str">
            <v>2 CONTRATACIÓN DIRECTA</v>
          </cell>
          <cell r="I46" t="str">
            <v>14 PRESTACIÓN DE SERVICIOS</v>
          </cell>
          <cell r="J46" t="str">
            <v>N/A</v>
          </cell>
          <cell r="K46">
            <v>80111600</v>
          </cell>
          <cell r="L46">
            <v>6325</v>
          </cell>
          <cell r="M46">
            <v>6425</v>
          </cell>
          <cell r="N46">
            <v>45673</v>
          </cell>
          <cell r="O46">
            <v>7435309</v>
          </cell>
          <cell r="P46">
            <v>86993115</v>
          </cell>
          <cell r="Q46" t="str">
            <v>OCHENTA Y SEIS MILLONES NOVECIENTOS NOVENTA Y TRES MIL CIENTO QUINCE PESOS</v>
          </cell>
          <cell r="R46" t="str">
            <v>1 PERSONA NATURAL</v>
          </cell>
          <cell r="S46" t="str">
            <v>3 CÉDULA DE CIUDADANÍA</v>
          </cell>
          <cell r="T46">
            <v>1022934659</v>
          </cell>
          <cell r="U46">
            <v>2</v>
          </cell>
          <cell r="V46" t="str">
            <v>N-A</v>
          </cell>
          <cell r="W46" t="str">
            <v>11 NO SE DILIGENCIA INFORMACIÓN PARA ESTE FORMULARIO EN ESTE PERÍODO DE REPORTE</v>
          </cell>
          <cell r="X46" t="str">
            <v>MASCULINO</v>
          </cell>
          <cell r="Y46" t="str">
            <v>CUNDINAMARCA</v>
          </cell>
          <cell r="Z46" t="str">
            <v>BOGOTÁ</v>
          </cell>
          <cell r="AA46" t="str">
            <v>PEDRO</v>
          </cell>
          <cell r="AB46" t="str">
            <v>ANTONIO</v>
          </cell>
          <cell r="AC46" t="str">
            <v>PARDO</v>
          </cell>
          <cell r="AD46" t="str">
            <v>LAGOS</v>
          </cell>
          <cell r="AE46" t="str">
            <v>SI</v>
          </cell>
          <cell r="AF46" t="str">
            <v>1 PÓLIZA</v>
          </cell>
          <cell r="AG46" t="str">
            <v>12 SEGUROS DEL ESTADO</v>
          </cell>
          <cell r="AH46" t="str">
            <v>2 CUMPLIMIENTO</v>
          </cell>
          <cell r="AI46">
            <v>45673</v>
          </cell>
          <cell r="AJ46" t="str">
            <v>21-46-101104776</v>
          </cell>
          <cell r="AK46" t="str">
            <v>OTRAS OFICINAS DE LA SAF - SUBDIRECCION ADMINISTRATIVA Y FINANCIERA</v>
          </cell>
          <cell r="AL46" t="str">
            <v>JULIA ASTRID DEL CASTILLO SABOGAL</v>
          </cell>
          <cell r="AM46">
            <v>51790514</v>
          </cell>
          <cell r="AN46" t="str">
            <v xml:space="preserve">OFICINA ASESORA DE PLANEACIÓN </v>
          </cell>
          <cell r="AO46" t="str">
            <v>2 SUPERVISOR</v>
          </cell>
          <cell r="AP46" t="str">
            <v>3 CÉDULA DE CIUDADANÍA</v>
          </cell>
          <cell r="AQ46">
            <v>80076849</v>
          </cell>
          <cell r="AR46" t="str">
            <v>ANDRES MAURICIO LEON LOPEZ</v>
          </cell>
          <cell r="AS46">
            <v>345</v>
          </cell>
          <cell r="AT46" t="str">
            <v>3 NO PACTADOS</v>
          </cell>
          <cell r="AU46" t="str">
            <v>4 NO SE HA ADICIONADO NI EN VALOR y EN TIEMPO</v>
          </cell>
          <cell r="AV46">
            <v>0</v>
          </cell>
          <cell r="AW46">
            <v>0</v>
          </cell>
          <cell r="AX46" t="str">
            <v>-</v>
          </cell>
          <cell r="AY46">
            <v>0</v>
          </cell>
          <cell r="AZ46" t="str">
            <v>-</v>
          </cell>
          <cell r="BA46">
            <v>45672</v>
          </cell>
          <cell r="BB46">
            <v>45673</v>
          </cell>
          <cell r="BC46">
            <v>45673</v>
          </cell>
          <cell r="BD46">
            <v>46022</v>
          </cell>
          <cell r="BO46" t="str">
            <v>2025420501000045E</v>
          </cell>
          <cell r="BP46">
            <v>86993115</v>
          </cell>
          <cell r="BQ46" t="str">
            <v>MARIA PAULA PEÑA</v>
          </cell>
          <cell r="BR46" t="str">
            <v>https://www.secop.gov.co/CO1BusinessLine/Tendering/BuyerWorkArea/Index?docUniqueIdentifier=CO1.BDOS.7338462</v>
          </cell>
          <cell r="BS46" t="str">
            <v>VIGENTE</v>
          </cell>
          <cell r="BU46" t="str">
            <v>https://community.secop.gov.co/Public/Tendering/OpportunityDetail/Index?noticeUID=CO1.NTC.7359996&amp;isFromPublicArea=True&amp;isModal=False|</v>
          </cell>
          <cell r="BV46" t="str">
            <v>pedro.pardo</v>
          </cell>
          <cell r="BW46" t="str">
            <v>@parquesnacionales.gov.co</v>
          </cell>
          <cell r="BX46" t="str">
            <v>pedro.pardo@parquesnacionales.gov.co</v>
          </cell>
          <cell r="BY46" t="str">
            <v>CONTADOR PUBLICO</v>
          </cell>
          <cell r="BZ46" t="str">
            <v>DAVIVIENDA</v>
          </cell>
          <cell r="CA46" t="str">
            <v>AHORROS</v>
          </cell>
          <cell r="CB46" t="str">
            <v>004870323351</v>
          </cell>
          <cell r="CC46" t="str">
            <v>17/03/1987</v>
          </cell>
          <cell r="CD46" t="str">
            <v>NO</v>
          </cell>
        </row>
        <row r="47">
          <cell r="A47" t="str">
            <v>CD-NC-046-2025</v>
          </cell>
          <cell r="B47" t="str">
            <v>2 NACION</v>
          </cell>
          <cell r="C47" t="str">
            <v>NC-CPS-046-2025</v>
          </cell>
          <cell r="D47" t="str">
            <v>JUAN CARLOS MEJIA NARIÑO</v>
          </cell>
          <cell r="E47">
            <v>45673</v>
          </cell>
          <cell r="F47" t="str">
            <v>NC04-3299054-1-013 Prestar los servicios profesionales con plena autonomía técnica y administrativa a la oficina asesora de planeación para fortalecer las capacidades institucionales en la planificación de programas y proyectos presentados ante las diferentes fuentes de financiamiento, orientados al desarrollo de documento de política en el marco del fortalecimiento instituciona</v>
          </cell>
          <cell r="G47" t="str">
            <v>PROFESIONAL</v>
          </cell>
          <cell r="H47" t="str">
            <v>2 CONTRATACIÓN DIRECTA</v>
          </cell>
          <cell r="I47" t="str">
            <v>14 PRESTACIÓN DE SERVICIOS</v>
          </cell>
          <cell r="J47" t="str">
            <v>N/A</v>
          </cell>
          <cell r="K47">
            <v>80111600</v>
          </cell>
          <cell r="L47">
            <v>5525</v>
          </cell>
          <cell r="M47">
            <v>6625</v>
          </cell>
          <cell r="N47">
            <v>45673</v>
          </cell>
          <cell r="O47">
            <v>10530551</v>
          </cell>
          <cell r="P47">
            <v>123558465</v>
          </cell>
          <cell r="Q47" t="str">
            <v>CIENTO VEINTITRES MILLONES QUINIENTOS CINCUENTA Y OCHO MIL CUATROCIENTOS SESENTA Y CINCO PESOS</v>
          </cell>
          <cell r="R47" t="str">
            <v>1 PERSONA NATURAL</v>
          </cell>
          <cell r="S47" t="str">
            <v>3 CÉDULA DE CIUDADANÍA</v>
          </cell>
          <cell r="T47">
            <v>75062776</v>
          </cell>
          <cell r="U47">
            <v>5</v>
          </cell>
          <cell r="V47" t="str">
            <v>N-A</v>
          </cell>
          <cell r="W47" t="str">
            <v>11 NO SE DILIGENCIA INFORMACIÓN PARA ESTE FORMULARIO EN ESTE PERÍODO DE REPORTE</v>
          </cell>
          <cell r="X47" t="str">
            <v>MASCULINO</v>
          </cell>
          <cell r="Y47" t="str">
            <v>CALDAS</v>
          </cell>
          <cell r="Z47" t="str">
            <v>MANIZALES</v>
          </cell>
          <cell r="AA47" t="str">
            <v>JUAN</v>
          </cell>
          <cell r="AB47" t="str">
            <v>CARLOS</v>
          </cell>
          <cell r="AC47" t="str">
            <v>MEJIA</v>
          </cell>
          <cell r="AD47" t="str">
            <v>NARIÑO</v>
          </cell>
          <cell r="AE47" t="str">
            <v>SI</v>
          </cell>
          <cell r="AF47" t="str">
            <v>1 PÓLIZA</v>
          </cell>
          <cell r="AG47" t="str">
            <v>12 SEGUROS DEL ESTADO</v>
          </cell>
          <cell r="AH47" t="str">
            <v>2 CUMPLIMIENTO</v>
          </cell>
          <cell r="AI47">
            <v>45673</v>
          </cell>
          <cell r="AJ47" t="str">
            <v>21-46-101104773</v>
          </cell>
          <cell r="AK47" t="str">
            <v>OTRAS OFICINAS DE LA SAF - SUBDIRECCION ADMINISTRATIVA Y FINANCIERA</v>
          </cell>
          <cell r="AL47" t="str">
            <v>JULIA ASTRID DEL CASTILLO SABOGAL</v>
          </cell>
          <cell r="AM47">
            <v>51790514</v>
          </cell>
          <cell r="AN47" t="str">
            <v xml:space="preserve">OFICINA ASESORA DE PLANEACIÓN </v>
          </cell>
          <cell r="AO47" t="str">
            <v>2 SUPERVISOR</v>
          </cell>
          <cell r="AP47" t="str">
            <v>3 CÉDULA DE CIUDADANÍA</v>
          </cell>
          <cell r="AQ47">
            <v>80076849</v>
          </cell>
          <cell r="AR47" t="str">
            <v>ANDRES MAURICIO LEON LOPEZ</v>
          </cell>
          <cell r="AS47">
            <v>345</v>
          </cell>
          <cell r="AT47" t="str">
            <v>3 NO PACTADOS</v>
          </cell>
          <cell r="AU47" t="str">
            <v>4 NO SE HA ADICIONADO NI EN VALOR y EN TIEMPO</v>
          </cell>
          <cell r="AV47">
            <v>0</v>
          </cell>
          <cell r="AW47">
            <v>0</v>
          </cell>
          <cell r="AX47" t="str">
            <v>-</v>
          </cell>
          <cell r="AY47">
            <v>0</v>
          </cell>
          <cell r="AZ47" t="str">
            <v>-</v>
          </cell>
          <cell r="BA47">
            <v>45673</v>
          </cell>
          <cell r="BB47">
            <v>45673</v>
          </cell>
          <cell r="BC47">
            <v>45673</v>
          </cell>
          <cell r="BD47">
            <v>46022</v>
          </cell>
          <cell r="BO47" t="str">
            <v>2025420501000046E</v>
          </cell>
          <cell r="BP47">
            <v>123558465</v>
          </cell>
          <cell r="BQ47" t="str">
            <v>ALBERTO GAONA</v>
          </cell>
          <cell r="BR47" t="str">
            <v>https://www.secop.gov.co/CO1BusinessLine/Tendering/BuyerWorkArea/Index?docUniqueIdentifier=CO1.BDOS.7341068</v>
          </cell>
          <cell r="BS47" t="str">
            <v>VIGENTE</v>
          </cell>
          <cell r="BU47" t="str">
            <v>https://community.secop.gov.co/Public/Tendering/OpportunityDetail/Index?noticeUID=CO1.NTC.7360148&amp;isFromPublicArea=True&amp;isModal=False</v>
          </cell>
          <cell r="BV47" t="str">
            <v>juan.mejia</v>
          </cell>
          <cell r="BW47" t="str">
            <v>@parquesnacionales.gov.co</v>
          </cell>
          <cell r="BX47" t="str">
            <v>juan.mejia@parquesnacionales.gov.co</v>
          </cell>
          <cell r="BY47" t="str">
            <v>INGENIERO AGRONOMO</v>
          </cell>
          <cell r="BZ47" t="str">
            <v>BANCOLOMBIA</v>
          </cell>
          <cell r="CA47" t="str">
            <v>AHORROS</v>
          </cell>
          <cell r="CB47" t="str">
            <v>05955133767</v>
          </cell>
          <cell r="CC47" t="str">
            <v>04/07/1970</v>
          </cell>
          <cell r="CD47" t="str">
            <v>NO</v>
          </cell>
        </row>
        <row r="48">
          <cell r="A48" t="str">
            <v>CD-NC-047-2025</v>
          </cell>
          <cell r="B48" t="str">
            <v>2 NACION</v>
          </cell>
          <cell r="C48" t="str">
            <v>NC-CPS-047-2025</v>
          </cell>
          <cell r="D48" t="str">
            <v>NURY OMAIRA RODRIGUEZ RODRIGUEZ</v>
          </cell>
          <cell r="E48">
            <v>45673</v>
          </cell>
          <cell r="F48" t="str">
            <v>NC10-3299060-7-028 Prestar los servicios profesionales con plena autonomía técnica y administrativa en el Grupo de Gestión Humana para la realización de las actividades jurídicas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v>
          </cell>
          <cell r="G48" t="str">
            <v>PROFESIONAL</v>
          </cell>
          <cell r="H48" t="str">
            <v>2 CONTRATACIÓN DIRECTA</v>
          </cell>
          <cell r="I48" t="str">
            <v>14 PRESTACIÓN DE SERVICIOS</v>
          </cell>
          <cell r="J48" t="str">
            <v>N/A</v>
          </cell>
          <cell r="K48">
            <v>80111600</v>
          </cell>
          <cell r="L48">
            <v>6825</v>
          </cell>
          <cell r="M48">
            <v>6525</v>
          </cell>
          <cell r="N48">
            <v>45673</v>
          </cell>
          <cell r="O48">
            <v>6347912</v>
          </cell>
          <cell r="P48">
            <v>73000988</v>
          </cell>
          <cell r="Q48" t="str">
            <v>SETENTA Y TRES MILLONES NOVECIENTOS OCHENTA Y OCHO PESOS</v>
          </cell>
          <cell r="R48" t="str">
            <v>1 PERSONA NATURAL</v>
          </cell>
          <cell r="S48" t="str">
            <v>3 CÉDULA DE CIUDADANÍA</v>
          </cell>
          <cell r="T48">
            <v>1030524353</v>
          </cell>
          <cell r="U48">
            <v>4</v>
          </cell>
          <cell r="V48" t="str">
            <v>N-A</v>
          </cell>
          <cell r="W48" t="str">
            <v>11 NO SE DILIGENCIA INFORMACIÓN PARA ESTE FORMULARIO EN ESTE PERÍODO DE REPORTE</v>
          </cell>
          <cell r="X48" t="str">
            <v>FEMENINO</v>
          </cell>
          <cell r="Y48" t="str">
            <v>CUNDINAMARCA</v>
          </cell>
          <cell r="Z48" t="str">
            <v>CHOACHI</v>
          </cell>
          <cell r="AA48" t="str">
            <v>NURY</v>
          </cell>
          <cell r="AB48" t="str">
            <v>OMAIRA</v>
          </cell>
          <cell r="AC48" t="str">
            <v>RODRIGUEZ</v>
          </cell>
          <cell r="AD48" t="str">
            <v>RODRIGUEZ</v>
          </cell>
          <cell r="AE48" t="str">
            <v>SI</v>
          </cell>
          <cell r="AF48" t="str">
            <v>1 PÓLIZA</v>
          </cell>
          <cell r="AG48" t="str">
            <v>12 SEGUROS DEL ESTADO</v>
          </cell>
          <cell r="AH48" t="str">
            <v>2 CUMPLIMIENTO</v>
          </cell>
          <cell r="AI48">
            <v>45673</v>
          </cell>
          <cell r="AJ48" t="str">
            <v>21-46-101104778</v>
          </cell>
          <cell r="AK48" t="str">
            <v>SAF-SUBDIRECCION ADMINISTRATIVA Y FINANCIERA</v>
          </cell>
          <cell r="AL48" t="str">
            <v>JULIA ASTRID DEL CASTILLO SABOGAL</v>
          </cell>
          <cell r="AM48">
            <v>51790514</v>
          </cell>
          <cell r="AN48" t="str">
            <v>GRUPO DE GESTIÓN HUMANA</v>
          </cell>
          <cell r="AO48" t="str">
            <v>2 SUPERVISOR</v>
          </cell>
          <cell r="AP48" t="str">
            <v>3 CÉDULA DE CIUDADANÍA</v>
          </cell>
          <cell r="AQ48">
            <v>51790514</v>
          </cell>
          <cell r="AR48" t="str">
            <v>JULIA ASTRID DEL CASTILLO SABOGAL</v>
          </cell>
          <cell r="AS48">
            <v>345</v>
          </cell>
          <cell r="AT48" t="str">
            <v>3 NO PACTADOS</v>
          </cell>
          <cell r="AU48" t="str">
            <v>4 NO SE HA ADICIONADO NI EN VALOR y EN TIEMPO</v>
          </cell>
          <cell r="AV48">
            <v>0</v>
          </cell>
          <cell r="AW48">
            <v>0</v>
          </cell>
          <cell r="AX48" t="str">
            <v>-</v>
          </cell>
          <cell r="AY48">
            <v>0</v>
          </cell>
          <cell r="AZ48" t="str">
            <v>-</v>
          </cell>
          <cell r="BA48">
            <v>45673</v>
          </cell>
          <cell r="BB48">
            <v>45673</v>
          </cell>
          <cell r="BC48">
            <v>45673</v>
          </cell>
          <cell r="BD48">
            <v>46022</v>
          </cell>
          <cell r="BO48" t="str">
            <v>2025420501000047E</v>
          </cell>
          <cell r="BP48">
            <v>73000988</v>
          </cell>
          <cell r="BQ48" t="str">
            <v>EDNA ROCIO CASTRO</v>
          </cell>
          <cell r="BR48" t="str">
            <v>https://www.secop.gov.co/CO1BusinessLine/Tendering/BuyerWorkArea/Index?docUniqueIdentifier=CO1.BDOS.7343111</v>
          </cell>
          <cell r="BS48" t="str">
            <v>VIGENTE</v>
          </cell>
          <cell r="BU48" t="str">
            <v>https://community.secop.gov.co/Public/Tendering/OpportunityDetail/Index?noticeUID=CO1.NTC.7361413&amp;isFromPublicArea=True&amp;isModal=False</v>
          </cell>
          <cell r="BV48" t="str">
            <v>nury.rodriguez</v>
          </cell>
          <cell r="BW48" t="str">
            <v>@parquesnacionales.gov.co</v>
          </cell>
          <cell r="BX48" t="str">
            <v>nury.rodriguez@parquesnacionales.gov.co</v>
          </cell>
          <cell r="BY48" t="str">
            <v>ABOGADA</v>
          </cell>
          <cell r="BZ48" t="str">
            <v>AV VILLAS</v>
          </cell>
          <cell r="CA48" t="str">
            <v>AHORROS</v>
          </cell>
          <cell r="CB48" t="str">
            <v>088723312</v>
          </cell>
          <cell r="CC48" t="str">
            <v>11/05/1986</v>
          </cell>
          <cell r="CD48" t="str">
            <v>NO</v>
          </cell>
        </row>
        <row r="49">
          <cell r="A49" t="str">
            <v>CD-NC-048-2025</v>
          </cell>
          <cell r="B49" t="str">
            <v>2 NACION</v>
          </cell>
          <cell r="C49" t="str">
            <v>NC-CPS-048-2025</v>
          </cell>
          <cell r="D49" t="str">
            <v>JOSE MARIO LOPEZ RAMIREZ</v>
          </cell>
          <cell r="E49">
            <v>45674</v>
          </cell>
          <cell r="F49" t="str">
            <v>NC04-3299054-1-001 Prestar los servicios profesionales con plena autonomía técnica y administrativa para asistir a la oficina asesora de planeación en la gestión y seguimiento de los programas y alianzas estratégicas el marco del fortalecimiento de la capacidad institucional de Parques Nacionales Naturales.</v>
          </cell>
          <cell r="G49" t="str">
            <v>PROFESIONAL</v>
          </cell>
          <cell r="H49" t="str">
            <v>2 CONTRATACIÓN DIRECTA</v>
          </cell>
          <cell r="I49" t="str">
            <v>14 PRESTACIÓN DE SERVICIOS</v>
          </cell>
          <cell r="J49" t="str">
            <v>N/A</v>
          </cell>
          <cell r="K49">
            <v>80111600</v>
          </cell>
          <cell r="L49">
            <v>5025</v>
          </cell>
          <cell r="M49">
            <v>6925</v>
          </cell>
          <cell r="N49">
            <v>45674</v>
          </cell>
          <cell r="O49">
            <v>11079537</v>
          </cell>
          <cell r="P49">
            <v>127414676</v>
          </cell>
          <cell r="Q49" t="str">
            <v>CIENTO VEINTISIETE MILLONES CUATROCIENTOS CATORCE MIL SEISCIENTOS SETENTA Y SEIS PESOS</v>
          </cell>
          <cell r="R49" t="str">
            <v>1 PERSONA NATURAL</v>
          </cell>
          <cell r="S49" t="str">
            <v>3 CÉDULA DE CIUDADANÍA</v>
          </cell>
          <cell r="T49">
            <v>1121838699</v>
          </cell>
          <cell r="U49">
            <v>5</v>
          </cell>
          <cell r="V49" t="str">
            <v>N-A</v>
          </cell>
          <cell r="W49" t="str">
            <v>11 NO SE DILIGENCIA INFORMACIÓN PARA ESTE FORMULARIO EN ESTE PERÍODO DE REPORTE</v>
          </cell>
          <cell r="X49" t="str">
            <v>MASCULINO</v>
          </cell>
          <cell r="Y49" t="str">
            <v>CUNDINAMARCA</v>
          </cell>
          <cell r="Z49" t="str">
            <v>BOGOTÁ</v>
          </cell>
          <cell r="AA49" t="str">
            <v>JOSE</v>
          </cell>
          <cell r="AB49" t="str">
            <v>MARIO</v>
          </cell>
          <cell r="AC49" t="str">
            <v>LOPEZ</v>
          </cell>
          <cell r="AD49" t="str">
            <v>RAMIREZ</v>
          </cell>
          <cell r="AE49" t="str">
            <v>SI</v>
          </cell>
          <cell r="AF49" t="str">
            <v>1 PÓLIZA</v>
          </cell>
          <cell r="AG49" t="str">
            <v>12 SEGUROS DEL ESTADO</v>
          </cell>
          <cell r="AH49" t="str">
            <v>2 CUMPLIMIENTO</v>
          </cell>
          <cell r="AI49">
            <v>45674</v>
          </cell>
          <cell r="AJ49" t="str">
            <v>21-44-101461603</v>
          </cell>
          <cell r="AK49" t="str">
            <v>OTRAS OFICINAS DE LA SAF - SUBDIRECCION ADMINISTRATIVA Y FINANCIERA</v>
          </cell>
          <cell r="AL49" t="str">
            <v>JULIA ASTRID DEL CASTILLO SABOGAL</v>
          </cell>
          <cell r="AM49">
            <v>51790514</v>
          </cell>
          <cell r="AN49" t="str">
            <v xml:space="preserve">OFICINA ASESORA DE PLANEACIÓN </v>
          </cell>
          <cell r="AO49" t="str">
            <v>2 SUPERVISOR</v>
          </cell>
          <cell r="AP49" t="str">
            <v>3 CÉDULA DE CIUDADANÍA</v>
          </cell>
          <cell r="AQ49">
            <v>80076849</v>
          </cell>
          <cell r="AR49" t="str">
            <v>ANDRES MAURICIO LEON LOPEZ</v>
          </cell>
          <cell r="AS49">
            <v>345</v>
          </cell>
          <cell r="AT49" t="str">
            <v>3 NO PACTADOS</v>
          </cell>
          <cell r="AU49" t="str">
            <v>4 NO SE HA ADICIONADO NI EN VALOR y EN TIEMPO</v>
          </cell>
          <cell r="AV49">
            <v>0</v>
          </cell>
          <cell r="AW49">
            <v>0</v>
          </cell>
          <cell r="AX49" t="str">
            <v>-</v>
          </cell>
          <cell r="AY49">
            <v>0</v>
          </cell>
          <cell r="AZ49" t="str">
            <v>-</v>
          </cell>
          <cell r="BA49">
            <v>45674</v>
          </cell>
          <cell r="BB49">
            <v>45674</v>
          </cell>
          <cell r="BC49">
            <v>45674</v>
          </cell>
          <cell r="BD49">
            <v>46022</v>
          </cell>
          <cell r="BO49" t="str">
            <v>2025420501000048E</v>
          </cell>
          <cell r="BP49">
            <v>127414676</v>
          </cell>
          <cell r="BQ49" t="str">
            <v>YULY ANDREA LEON BUSTOS</v>
          </cell>
          <cell r="BR49" t="str">
            <v>https://www.secop.gov.co/CO1BusinessLine/Tendering/BuyerWorkArea/Index?docUniqueIdentifier=CO1.BDOS.7345115</v>
          </cell>
          <cell r="BS49" t="str">
            <v>VIGENTE</v>
          </cell>
          <cell r="BU49" t="str">
            <v>https://community.secop.gov.co/Public/Tendering/OpportunityDetail/Index?noticeUID=CO1.NTC.7369399&amp;isFromPublicArea=True&amp;isModal=False</v>
          </cell>
          <cell r="BV49" t="str">
            <v>jose.lopez</v>
          </cell>
          <cell r="BW49" t="str">
            <v>@parquesnacionales.gov.co</v>
          </cell>
          <cell r="BX49" t="str">
            <v>jose.lopez@parquesnacionales.gov.co</v>
          </cell>
          <cell r="BY49" t="str">
            <v>BIOLOGO</v>
          </cell>
          <cell r="BZ49" t="str">
            <v>BBVA</v>
          </cell>
          <cell r="CA49" t="str">
            <v>AHORROS</v>
          </cell>
          <cell r="CB49" t="str">
            <v>742178791</v>
          </cell>
          <cell r="CC49" t="str">
            <v>21/01/1988</v>
          </cell>
          <cell r="CD49" t="str">
            <v>NO</v>
          </cell>
        </row>
        <row r="50">
          <cell r="A50" t="str">
            <v>CD-NC-049-2025</v>
          </cell>
          <cell r="B50" t="str">
            <v>2 NACION</v>
          </cell>
          <cell r="C50" t="str">
            <v>NC-CPS-049-2025</v>
          </cell>
          <cell r="D50" t="str">
            <v>ERWIN MAURICIO BARRETO VACA</v>
          </cell>
          <cell r="E50">
            <v>45674</v>
          </cell>
          <cell r="F50" t="str">
            <v>NC07-3202032-1-004 Prestar los servicios profesionales con plena autonomía técnica y administrativa en la Oficina Gestión del Riesgo, para el seguimiento, captura y análisis de información geográfica de los procesos de gestión del riesgo de desastres asociados a la variabilidad climática, en el marco del servicio de prevención, vigilancia y control de las áreas protegidas del proyecto de conservación de la diversidad biológica de las áreas protegidas del SINAP Nacional</v>
          </cell>
          <cell r="G50" t="str">
            <v>PROFESIONAL</v>
          </cell>
          <cell r="H50" t="str">
            <v>2 CONTRATACIÓN DIRECTA</v>
          </cell>
          <cell r="I50" t="str">
            <v>14 PRESTACIÓN DE SERVICIOS</v>
          </cell>
          <cell r="J50" t="str">
            <v>N/A</v>
          </cell>
          <cell r="K50">
            <v>80111600</v>
          </cell>
          <cell r="L50">
            <v>9925</v>
          </cell>
          <cell r="M50">
            <v>6825</v>
          </cell>
          <cell r="N50">
            <v>45674</v>
          </cell>
          <cell r="O50">
            <v>7014443</v>
          </cell>
          <cell r="P50">
            <v>80666095</v>
          </cell>
          <cell r="Q50" t="str">
            <v>OCHENTA MILLONES SEISCIENTOS SESENTA Y SEIS MIL NOVENTA Y CINCO PESOS</v>
          </cell>
          <cell r="R50" t="str">
            <v>1 PERSONA NATURAL</v>
          </cell>
          <cell r="S50" t="str">
            <v>3 CÉDULA DE CIUDADANÍA</v>
          </cell>
          <cell r="T50">
            <v>1010176489</v>
          </cell>
          <cell r="U50">
            <v>0</v>
          </cell>
          <cell r="V50" t="str">
            <v>N-A</v>
          </cell>
          <cell r="W50" t="str">
            <v>11 NO SE DILIGENCIA INFORMACIÓN PARA ESTE FORMULARIO EN ESTE PERÍODO DE REPORTE</v>
          </cell>
          <cell r="X50" t="str">
            <v>MASCULINO</v>
          </cell>
          <cell r="Y50" t="str">
            <v>CUNDINAMARCA</v>
          </cell>
          <cell r="Z50" t="str">
            <v>BOGOTÁ</v>
          </cell>
          <cell r="AA50" t="str">
            <v>ERWIN</v>
          </cell>
          <cell r="AB50" t="str">
            <v>MAURICIO</v>
          </cell>
          <cell r="AC50" t="str">
            <v>BARRETO</v>
          </cell>
          <cell r="AD50" t="str">
            <v>VACA</v>
          </cell>
          <cell r="AE50" t="str">
            <v>SI</v>
          </cell>
          <cell r="AF50" t="str">
            <v>1 PÓLIZA</v>
          </cell>
          <cell r="AG50" t="str">
            <v>12 SEGUROS DEL ESTADO</v>
          </cell>
          <cell r="AH50" t="str">
            <v>2 CUMPLIMIENTO</v>
          </cell>
          <cell r="AI50">
            <v>45674</v>
          </cell>
          <cell r="AJ50" t="str">
            <v>21-46-101104863</v>
          </cell>
          <cell r="AK50" t="str">
            <v>OTRAS OFICINAS DE LA SAF - SUBDIRECCION ADMINISTRATIVA Y FINANCIERA</v>
          </cell>
          <cell r="AL50" t="str">
            <v>JULIA ASTRID DEL CASTILLO SABOGAL</v>
          </cell>
          <cell r="AM50">
            <v>51790514</v>
          </cell>
          <cell r="AN50" t="str">
            <v>OFICINA GESTION DEL RIESGO</v>
          </cell>
          <cell r="AO50" t="str">
            <v>2 SUPERVISOR</v>
          </cell>
          <cell r="AP50" t="str">
            <v>3 CÉDULA DE CIUDADANÍA</v>
          </cell>
          <cell r="AQ50">
            <v>1026272261</v>
          </cell>
          <cell r="AR50" t="str">
            <v>GIPSY VIVIAN ARENAS HERNANDEZ</v>
          </cell>
          <cell r="AS50">
            <v>344</v>
          </cell>
          <cell r="AT50" t="str">
            <v>3 NO PACTADOS</v>
          </cell>
          <cell r="AU50" t="str">
            <v>4 NO SE HA ADICIONADO NI EN VALOR y EN TIEMPO</v>
          </cell>
          <cell r="AV50">
            <v>0</v>
          </cell>
          <cell r="AW50">
            <v>0</v>
          </cell>
          <cell r="AX50" t="str">
            <v>-</v>
          </cell>
          <cell r="AY50">
            <v>0</v>
          </cell>
          <cell r="AZ50" t="str">
            <v>-</v>
          </cell>
          <cell r="BA50">
            <v>45674</v>
          </cell>
          <cell r="BB50">
            <v>45674</v>
          </cell>
          <cell r="BC50">
            <v>45674</v>
          </cell>
          <cell r="BD50">
            <v>46022</v>
          </cell>
          <cell r="BO50" t="str">
            <v>2025420501000049E</v>
          </cell>
          <cell r="BP50">
            <v>80666095</v>
          </cell>
          <cell r="BQ50" t="str">
            <v>HECTOR ALFONSO CUESTA</v>
          </cell>
          <cell r="BR50" t="str">
            <v>https://www.secop.gov.co/CO1BusinessLine/Tendering/BuyerWorkArea/Index?docUniqueIdentifier=CO1.BDOS.7344214</v>
          </cell>
          <cell r="BS50" t="str">
            <v>VIGENTE</v>
          </cell>
          <cell r="BU50" t="str">
            <v>https://community.secop.gov.co/Public/Tendering/OpportunityDetail/Index?noticeUID=CO1.NTC.7369243&amp;isFromPublicArea=True&amp;isModal=False</v>
          </cell>
          <cell r="BV50" t="str">
            <v>erwin.barreto</v>
          </cell>
          <cell r="BW50" t="str">
            <v>@parquesnacionales.gov.co</v>
          </cell>
          <cell r="BX50" t="str">
            <v>erwin.barreto@parquesnacionales.gov.co</v>
          </cell>
          <cell r="BY50" t="str">
            <v>INGENIERO FORESTAL</v>
          </cell>
          <cell r="BZ50" t="str">
            <v>BANCOLOMBIA</v>
          </cell>
          <cell r="CA50" t="str">
            <v>AHORROS</v>
          </cell>
          <cell r="CB50" t="str">
            <v>14117352375</v>
          </cell>
          <cell r="CC50" t="str">
            <v>27/05/1988</v>
          </cell>
          <cell r="CD50" t="str">
            <v>NO</v>
          </cell>
        </row>
        <row r="51">
          <cell r="A51" t="str">
            <v>CD-NC-050-2025</v>
          </cell>
          <cell r="B51" t="str">
            <v>2 NACION</v>
          </cell>
          <cell r="C51" t="str">
            <v>NC-CPS-050-2025</v>
          </cell>
          <cell r="D51" t="str">
            <v>JOHN EDWARD TORRES PINILLA</v>
          </cell>
          <cell r="E51">
            <v>45674</v>
          </cell>
          <cell r="F51" t="str">
            <v>NC10-3299060-7-013-Prestación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ell>
          <cell r="G51" t="str">
            <v>PROFESIONAL</v>
          </cell>
          <cell r="H51" t="str">
            <v>2 CONTRATACIÓN DIRECTA</v>
          </cell>
          <cell r="I51" t="str">
            <v>14 PRESTACIÓN DE SERVICIOS</v>
          </cell>
          <cell r="J51" t="str">
            <v>N/A</v>
          </cell>
          <cell r="K51">
            <v>80111600</v>
          </cell>
          <cell r="L51">
            <v>9425</v>
          </cell>
          <cell r="M51">
            <v>7125</v>
          </cell>
          <cell r="N51">
            <v>45674</v>
          </cell>
          <cell r="O51">
            <v>7435309</v>
          </cell>
          <cell r="P51">
            <v>44611854</v>
          </cell>
          <cell r="Q51" t="str">
            <v>CUARENTA Y CUATRO MILLONES SEISCIENTOS ONCE MIL OCHOCIENTOS CINCUENTA Y CUATRO PESOS</v>
          </cell>
          <cell r="R51" t="str">
            <v>1 PERSONA NATURAL</v>
          </cell>
          <cell r="S51" t="str">
            <v>3 CÉDULA DE CIUDADANÍA</v>
          </cell>
          <cell r="T51">
            <v>7316081</v>
          </cell>
          <cell r="U51">
            <v>1</v>
          </cell>
          <cell r="V51" t="str">
            <v>N-A</v>
          </cell>
          <cell r="W51" t="str">
            <v>11 NO SE DILIGENCIA INFORMACIÓN PARA ESTE FORMULARIO EN ESTE PERÍODO DE REPORTE</v>
          </cell>
          <cell r="X51" t="str">
            <v>MASCULINO</v>
          </cell>
          <cell r="Y51" t="str">
            <v>CUNDINAMARCA</v>
          </cell>
          <cell r="Z51" t="str">
            <v>BOGOTÁ</v>
          </cell>
          <cell r="AA51" t="str">
            <v>JOHN</v>
          </cell>
          <cell r="AB51" t="str">
            <v>EDWARD</v>
          </cell>
          <cell r="AC51" t="str">
            <v>TORRES</v>
          </cell>
          <cell r="AD51" t="str">
            <v>PINILLA</v>
          </cell>
          <cell r="AE51" t="str">
            <v>NO</v>
          </cell>
          <cell r="AF51" t="str">
            <v>6 NO CONSTITUYÓ GARANTÍAS</v>
          </cell>
          <cell r="AG51" t="str">
            <v>N-A</v>
          </cell>
          <cell r="AH51" t="str">
            <v>99999998 NO SE DILIGENCIA INFORMACIÓN PARA ESTE FORMULARIO EN ESTE PERÍODO DE REPORTE</v>
          </cell>
          <cell r="AI51">
            <v>2</v>
          </cell>
          <cell r="AJ51" t="str">
            <v>N-A</v>
          </cell>
          <cell r="AK51" t="str">
            <v>SAF-SUBDIRECCION ADMINISTRATIVA Y FINANCIERA</v>
          </cell>
          <cell r="AL51" t="str">
            <v>JULIA ASTRID DEL CASTILLO SABOGAL</v>
          </cell>
          <cell r="AM51">
            <v>51790514</v>
          </cell>
          <cell r="AN51" t="str">
            <v>GRUPO DE GESTIÓN FINANCIERA</v>
          </cell>
          <cell r="AO51" t="str">
            <v>2 SUPERVISOR</v>
          </cell>
          <cell r="AP51" t="str">
            <v>3 CÉDULA DE CIUDADANÍA</v>
          </cell>
          <cell r="AQ51">
            <v>52384904</v>
          </cell>
          <cell r="AR51" t="str">
            <v>MILENA CRUZ SANDOVAL</v>
          </cell>
          <cell r="AS51">
            <v>344</v>
          </cell>
          <cell r="AT51" t="str">
            <v>3 NO PACTADOS</v>
          </cell>
          <cell r="AU51" t="str">
            <v>4 NO SE HA ADICIONADO NI EN VALOR y EN TIEMPO</v>
          </cell>
          <cell r="AV51">
            <v>0</v>
          </cell>
          <cell r="AW51">
            <v>0</v>
          </cell>
          <cell r="AX51" t="str">
            <v>-</v>
          </cell>
          <cell r="AY51">
            <v>0</v>
          </cell>
          <cell r="AZ51" t="str">
            <v>-</v>
          </cell>
          <cell r="BA51">
            <v>45673</v>
          </cell>
          <cell r="BB51" t="str">
            <v>N/A</v>
          </cell>
          <cell r="BC51">
            <v>45674</v>
          </cell>
          <cell r="BD51">
            <v>46022</v>
          </cell>
          <cell r="BO51" t="str">
            <v>2025420501000050E</v>
          </cell>
          <cell r="BP51">
            <v>44611854</v>
          </cell>
          <cell r="BQ51" t="str">
            <v>YULY ANDREA LEON BUSTOS</v>
          </cell>
          <cell r="BR51" t="str">
            <v>https://www.secop.gov.co/CO1BusinessLine/Tendering/BuyerWorkArea/Index?docUniqueIdentifier=CO1.BDOS.7347522</v>
          </cell>
          <cell r="BS51" t="str">
            <v>VIGENTE</v>
          </cell>
          <cell r="BU51" t="str">
            <v>https://community.secop.gov.co/Public/Tendering/OpportunityDetail/Index?noticeUID=CO1.NTC.7375082&amp;isFromPublicArea=True&amp;isModal=False</v>
          </cell>
          <cell r="BV51" t="str">
            <v>john.torres</v>
          </cell>
          <cell r="BW51" t="str">
            <v>@parquesnacionales.gov.co</v>
          </cell>
          <cell r="BX51" t="str">
            <v>john.torres@parquesnacionales.gov.co</v>
          </cell>
          <cell r="BY51" t="str">
            <v>CONTADOR PUBLICO</v>
          </cell>
          <cell r="BZ51" t="str">
            <v>DAVIVIENDA</v>
          </cell>
          <cell r="CA51" t="str">
            <v>AHORROS</v>
          </cell>
          <cell r="CB51" t="str">
            <v>488435002669</v>
          </cell>
          <cell r="CC51" t="str">
            <v>17/04/1979</v>
          </cell>
          <cell r="CD51" t="str">
            <v>NO</v>
          </cell>
        </row>
        <row r="52">
          <cell r="A52" t="str">
            <v>CD-NC-051-2025</v>
          </cell>
          <cell r="B52" t="str">
            <v>2 NACION</v>
          </cell>
          <cell r="C52" t="str">
            <v>NC-CPS-051-2025</v>
          </cell>
          <cell r="D52" t="str">
            <v>NATALIA ALVARINO CAIPA</v>
          </cell>
          <cell r="E52">
            <v>45674</v>
          </cell>
          <cell r="F52" t="str">
            <v>NC01-3299060-9-005 Prestar los servicios profesionales con plena autonomía técnica y administrativa al Grupo de Comunicaciones y Educación Ambiental, para realizar el seguimiento de indicadores del proceso de Educación Ambiental y Comunicación, seguimiento presupuestal de los recursos asignados al Grupo de Comunicaciones y Educación Ambiental, así como la implementación, mejora y fortalecimiento del Sistema de Gestión Integrado implementado en la Entidad, mediante el Modelo Integrado de Planeación y Gestión - MIPG, en el marco del servicio de implementación sistemas de gestión del proyecto de Fortalecimiento de la capacidad institucional de Parques Nacionales Naturales a Nivel Nacional.</v>
          </cell>
          <cell r="G52" t="str">
            <v>PROFESIONAL</v>
          </cell>
          <cell r="H52" t="str">
            <v>2 CONTRATACIÓN DIRECTA</v>
          </cell>
          <cell r="I52" t="str">
            <v>14 PRESTACIÓN DE SERVICIOS</v>
          </cell>
          <cell r="J52" t="str">
            <v>N/A</v>
          </cell>
          <cell r="K52">
            <v>80111600</v>
          </cell>
          <cell r="L52">
            <v>11225</v>
          </cell>
          <cell r="M52">
            <v>6725</v>
          </cell>
          <cell r="N52">
            <v>45674</v>
          </cell>
          <cell r="O52">
            <v>7014443</v>
          </cell>
          <cell r="P52">
            <v>80432280</v>
          </cell>
          <cell r="Q52" t="str">
            <v>OCHENTA MILLONES CUATROCIENTOS TREINTA Y DOS MIL DOSCIENTOS OCHENTA PESOS</v>
          </cell>
          <cell r="R52" t="str">
            <v>1 PERSONA NATURAL</v>
          </cell>
          <cell r="S52" t="str">
            <v>3 CÉDULA DE CIUDADANÍA</v>
          </cell>
          <cell r="T52">
            <v>52991749</v>
          </cell>
          <cell r="U52">
            <v>8</v>
          </cell>
          <cell r="V52" t="str">
            <v>N-A</v>
          </cell>
          <cell r="W52" t="str">
            <v>11 NO SE DILIGENCIA INFORMACIÓN PARA ESTE FORMULARIO EN ESTE PERÍODO DE REPORTE</v>
          </cell>
          <cell r="X52" t="str">
            <v>FEMENINO</v>
          </cell>
          <cell r="Y52" t="str">
            <v>CAUCA</v>
          </cell>
          <cell r="Z52" t="str">
            <v>POPAYAN</v>
          </cell>
          <cell r="AA52" t="str">
            <v>NATALIA</v>
          </cell>
          <cell r="AB52" t="str">
            <v>-</v>
          </cell>
          <cell r="AC52" t="str">
            <v>ALVARINO</v>
          </cell>
          <cell r="AD52" t="str">
            <v>CAIPA</v>
          </cell>
          <cell r="AE52" t="str">
            <v>SI</v>
          </cell>
          <cell r="AF52" t="str">
            <v>1 PÓLIZA</v>
          </cell>
          <cell r="AG52" t="str">
            <v>12 SEGUROS DEL ESTADO</v>
          </cell>
          <cell r="AH52" t="str">
            <v>2 CUMPLIMIENTO</v>
          </cell>
          <cell r="AI52">
            <v>45674</v>
          </cell>
          <cell r="AJ52" t="str">
            <v>21-46-101104869</v>
          </cell>
          <cell r="AK52" t="str">
            <v>OTRAS OFICINAS DE LA SAF - SUBDIRECCION ADMINISTRATIVA Y FINANCIERA</v>
          </cell>
          <cell r="AL52" t="str">
            <v>JULIA ASTRID DEL CASTILLO SABOGAL</v>
          </cell>
          <cell r="AM52">
            <v>51790514</v>
          </cell>
          <cell r="AN52" t="str">
            <v>GRUPO DE COMUNICACIONES Y EDUACIÓN AMBIENTAL</v>
          </cell>
          <cell r="AO52" t="str">
            <v>2 SUPERVISOR</v>
          </cell>
          <cell r="AP52" t="str">
            <v>3 CÉDULA DE CIUDADANÍA</v>
          </cell>
          <cell r="AQ52">
            <v>79590259</v>
          </cell>
          <cell r="AR52" t="str">
            <v>JUAN CARLOS CUERVO LEON</v>
          </cell>
          <cell r="AS52">
            <v>344</v>
          </cell>
          <cell r="AT52" t="str">
            <v>3 NO PACTADOS</v>
          </cell>
          <cell r="AU52" t="str">
            <v>4 NO SE HA ADICIONADO NI EN VALOR y EN TIEMPO</v>
          </cell>
          <cell r="AV52">
            <v>0</v>
          </cell>
          <cell r="AW52">
            <v>0</v>
          </cell>
          <cell r="AX52" t="str">
            <v>-</v>
          </cell>
          <cell r="AY52">
            <v>0</v>
          </cell>
          <cell r="AZ52" t="str">
            <v>-</v>
          </cell>
          <cell r="BA52">
            <v>45674</v>
          </cell>
          <cell r="BB52">
            <v>45674</v>
          </cell>
          <cell r="BC52">
            <v>45674</v>
          </cell>
          <cell r="BD52">
            <v>46022</v>
          </cell>
          <cell r="BO52" t="str">
            <v>2025420501000051E</v>
          </cell>
          <cell r="BP52">
            <v>80432280</v>
          </cell>
          <cell r="BQ52" t="str">
            <v>EDNA ROCIO CASTRO</v>
          </cell>
          <cell r="BR52" t="str">
            <v>https://www.secop.gov.co/CO1BusinessLine/Tendering/BuyerWorkArea/Index?docUniqueIdentifier=CO1.BDOS.7349152</v>
          </cell>
          <cell r="BS52" t="str">
            <v>VIGENTE</v>
          </cell>
          <cell r="BU52" t="str">
            <v>https://community.secop.gov.co/Public/Tendering/OpportunityDetail/Index?noticeUID=CO1.NTC.7369823&amp;isFromPublicArea=True&amp;isModal=False</v>
          </cell>
          <cell r="BV52" t="str">
            <v>natalia.alvarino</v>
          </cell>
          <cell r="BW52" t="str">
            <v>@parquesnacionales.gov.co</v>
          </cell>
          <cell r="BX52" t="str">
            <v>natalia.alvarino@parquesnacionales.gov.co</v>
          </cell>
          <cell r="BY52" t="str">
            <v>INGENIERIA AMBIENTAL</v>
          </cell>
          <cell r="BZ52" t="str">
            <v>CAJA SOCIAL</v>
          </cell>
          <cell r="CA52" t="str">
            <v>AHORROS</v>
          </cell>
          <cell r="CB52" t="str">
            <v>24074548376</v>
          </cell>
          <cell r="CC52" t="str">
            <v>02/02/1983</v>
          </cell>
          <cell r="CD52" t="str">
            <v>NO</v>
          </cell>
        </row>
        <row r="53">
          <cell r="A53" t="str">
            <v>CD-NC-052-2025</v>
          </cell>
          <cell r="B53" t="str">
            <v>2 NACION</v>
          </cell>
          <cell r="C53" t="str">
            <v>NC-CPS-052-2025</v>
          </cell>
          <cell r="D53" t="str">
            <v>LEIDY CAROLINA PARRA SILVA</v>
          </cell>
          <cell r="E53">
            <v>45674</v>
          </cell>
          <cell r="F53" t="str">
            <v>NC04-3299054-2-005 Prestar los servicios profesionales a la oficina asesora de planeación a la entidad en la formulación actualización y ajustes a proyectos de inversión requeridos para programar y ejecutar el presupuesto de la entidad así como en los trámites y autorizaciones presupuestales y elaboración de documentos técnicos requeridos para el logro de políticas objetivos y metas establecidos en los planes y demás instrumentos de planeación en el marco del fortalecimiento de la capacidad inst</v>
          </cell>
          <cell r="G53" t="str">
            <v>PROFESIONAL</v>
          </cell>
          <cell r="H53" t="str">
            <v>2 CONTRATACIÓN DIRECTA</v>
          </cell>
          <cell r="I53" t="str">
            <v>14 PRESTACIÓN DE SERVICIOS</v>
          </cell>
          <cell r="J53" t="str">
            <v>N/A</v>
          </cell>
          <cell r="K53">
            <v>80111600</v>
          </cell>
          <cell r="L53">
            <v>4925</v>
          </cell>
          <cell r="M53">
            <v>7025</v>
          </cell>
          <cell r="N53">
            <v>45674</v>
          </cell>
          <cell r="O53">
            <v>9564018</v>
          </cell>
          <cell r="P53">
            <v>109986207</v>
          </cell>
          <cell r="Q53" t="str">
            <v>CIENTO NUEVE MILLONES NOVECIENTOS OCHENTA Y SEIS MIL DOSCIENTOS SIETE PESOS</v>
          </cell>
          <cell r="R53" t="str">
            <v>1 PERSONA NATURAL</v>
          </cell>
          <cell r="S53" t="str">
            <v>3 CÉDULA DE CIUDADANÍA</v>
          </cell>
          <cell r="T53">
            <v>1117516317</v>
          </cell>
          <cell r="U53">
            <v>0</v>
          </cell>
          <cell r="V53" t="str">
            <v>N-A</v>
          </cell>
          <cell r="W53" t="str">
            <v>11 NO SE DILIGENCIA INFORMACIÓN PARA ESTE FORMULARIO EN ESTE PERÍODO DE REPORTE</v>
          </cell>
          <cell r="X53" t="str">
            <v>FEMENINO</v>
          </cell>
          <cell r="Y53" t="str">
            <v>CAQUETA</v>
          </cell>
          <cell r="Z53" t="str">
            <v>FLORENCIA</v>
          </cell>
          <cell r="AA53" t="str">
            <v>LEIDY</v>
          </cell>
          <cell r="AB53" t="str">
            <v>CAROLINA</v>
          </cell>
          <cell r="AC53" t="str">
            <v>PARRA</v>
          </cell>
          <cell r="AD53" t="str">
            <v>SILVA</v>
          </cell>
          <cell r="AE53" t="str">
            <v>SI</v>
          </cell>
          <cell r="AF53" t="str">
            <v>1 PÓLIZA</v>
          </cell>
          <cell r="AG53" t="str">
            <v>12 SEGUROS DEL ESTADO</v>
          </cell>
          <cell r="AH53" t="str">
            <v>2 CUMPLIMIENTO</v>
          </cell>
          <cell r="AI53">
            <v>45674</v>
          </cell>
          <cell r="AJ53" t="str">
            <v>21-46-101104902</v>
          </cell>
          <cell r="AK53" t="str">
            <v>OTRAS OFICINAS DE LA SAF - SUBDIRECCION ADMINISTRATIVA Y FINANCIERA</v>
          </cell>
          <cell r="AL53" t="str">
            <v>JULIA ASTRID DEL CASTILLO SABOGAL</v>
          </cell>
          <cell r="AM53">
            <v>51790514</v>
          </cell>
          <cell r="AN53" t="str">
            <v xml:space="preserve">OFICINA ASESORA DE PLANEACIÓN </v>
          </cell>
          <cell r="AO53" t="str">
            <v>2 SUPERVISOR</v>
          </cell>
          <cell r="AP53" t="str">
            <v>3 CÉDULA DE CIUDADANÍA</v>
          </cell>
          <cell r="AQ53">
            <v>80076849</v>
          </cell>
          <cell r="AR53" t="str">
            <v>ANDRES MAURICIO LEON LOPEZ</v>
          </cell>
          <cell r="AS53">
            <v>344</v>
          </cell>
          <cell r="AT53" t="str">
            <v>3 NO PACTADOS</v>
          </cell>
          <cell r="AU53" t="str">
            <v>4 NO SE HA ADICIONADO NI EN VALOR y EN TIEMPO</v>
          </cell>
          <cell r="AV53">
            <v>0</v>
          </cell>
          <cell r="AW53">
            <v>0</v>
          </cell>
          <cell r="AX53" t="str">
            <v>-</v>
          </cell>
          <cell r="AY53">
            <v>0</v>
          </cell>
          <cell r="AZ53" t="str">
            <v>-</v>
          </cell>
          <cell r="BA53">
            <v>45674</v>
          </cell>
          <cell r="BB53">
            <v>45674</v>
          </cell>
          <cell r="BC53">
            <v>45674</v>
          </cell>
          <cell r="BD53">
            <v>46022</v>
          </cell>
          <cell r="BO53" t="str">
            <v>2025420501000052E</v>
          </cell>
          <cell r="BP53">
            <v>109986207</v>
          </cell>
          <cell r="BQ53" t="str">
            <v>ALBERTO GAONA</v>
          </cell>
          <cell r="BR53" t="str">
            <v>https://www.secop.gov.co/CO1BusinessLine/Tendering/BuyerWorkArea/Index?docUniqueIdentifier=CO1.BDOS.7354042</v>
          </cell>
          <cell r="BS53" t="str">
            <v>VIGENTE</v>
          </cell>
          <cell r="BU53" t="str">
            <v>https://community.secop.gov.co/Public/Tendering/OpportunityDetail/Index?noticeUID=CO1.NTC.7370512&amp;isFromPublicArea=True&amp;isModal=False</v>
          </cell>
          <cell r="BV53" t="str">
            <v>leidy.parra</v>
          </cell>
          <cell r="BW53" t="str">
            <v>@parquesnacionales.gov.co</v>
          </cell>
          <cell r="BX53" t="str">
            <v>leidy.parra@parquesnacionales.gov.co</v>
          </cell>
          <cell r="BY53" t="str">
            <v>ADMINISTRADORA PUBLICA</v>
          </cell>
          <cell r="BZ53" t="str">
            <v>BANCOLOMBIA</v>
          </cell>
          <cell r="CA53" t="str">
            <v>AHORROS</v>
          </cell>
          <cell r="CB53" t="str">
            <v>54762096091</v>
          </cell>
          <cell r="CC53" t="str">
            <v>02/01/1991</v>
          </cell>
          <cell r="CD53" t="str">
            <v>NO</v>
          </cell>
        </row>
        <row r="54">
          <cell r="A54" t="str">
            <v>CD-NC-053-2025</v>
          </cell>
          <cell r="B54" t="str">
            <v>2 NACION</v>
          </cell>
          <cell r="C54" t="str">
            <v>NC-CPS-053-2025</v>
          </cell>
          <cell r="D54" t="str">
            <v>MARCELA BORDA RODRIGUEZ</v>
          </cell>
          <cell r="E54">
            <v>45674</v>
          </cell>
          <cell r="F54" t="str">
            <v>NC04-3299060-7-009 Prestar los servicios profesionales con plena autonomía técnica y administrativa a la oficina asesora de planeación en la estructuración, implementación y seguimiento de la estrategia para cumplir los requisitos de las políticas de gestión y desempeño del modelo integrado de planeación y gestión MIPG- en el marco del fortalecimiento organizacional</v>
          </cell>
          <cell r="G54" t="str">
            <v>PROFESIONAL</v>
          </cell>
          <cell r="H54" t="str">
            <v>2 CONTRATACIÓN DIRECTA</v>
          </cell>
          <cell r="I54" t="str">
            <v>14 PRESTACIÓN DE SERVICIOS</v>
          </cell>
          <cell r="J54" t="str">
            <v>N/A</v>
          </cell>
          <cell r="K54">
            <v>80111600</v>
          </cell>
          <cell r="L54">
            <v>5425</v>
          </cell>
          <cell r="M54">
            <v>7425</v>
          </cell>
          <cell r="N54">
            <v>45677</v>
          </cell>
          <cell r="O54">
            <v>10530551</v>
          </cell>
          <cell r="P54">
            <v>123558465</v>
          </cell>
          <cell r="Q54" t="str">
            <v>CIENTO VEINTITRES MILLONES QUINIENTOS CINCUENTA Y OCHO MIL CUATROCIENTOS SESENTA Y CINCO PESOS</v>
          </cell>
          <cell r="R54" t="str">
            <v>1 PERSONA NATURAL</v>
          </cell>
          <cell r="S54" t="str">
            <v>3 CÉDULA DE CIUDADANÍA</v>
          </cell>
          <cell r="T54">
            <v>63496769</v>
          </cell>
          <cell r="U54">
            <v>2</v>
          </cell>
          <cell r="V54" t="str">
            <v>N-A</v>
          </cell>
          <cell r="W54" t="str">
            <v>11 NO SE DILIGENCIA INFORMACIÓN PARA ESTE FORMULARIO EN ESTE PERÍODO DE REPORTE</v>
          </cell>
          <cell r="X54" t="str">
            <v>FEMENINO</v>
          </cell>
          <cell r="Y54" t="str">
            <v>CUNDINAMARCA</v>
          </cell>
          <cell r="Z54" t="str">
            <v>BOGOTÁ</v>
          </cell>
          <cell r="AA54" t="str">
            <v>MARCELA</v>
          </cell>
          <cell r="AB54" t="str">
            <v>-</v>
          </cell>
          <cell r="AC54" t="str">
            <v>BORDA</v>
          </cell>
          <cell r="AD54" t="str">
            <v>RODRIGUEZ</v>
          </cell>
          <cell r="AE54" t="str">
            <v>SI</v>
          </cell>
          <cell r="AF54" t="str">
            <v>1 PÓLIZA</v>
          </cell>
          <cell r="AG54" t="str">
            <v>12 SEGUROS DEL ESTADO</v>
          </cell>
          <cell r="AH54" t="str">
            <v>2 CUMPLIMIENTO</v>
          </cell>
          <cell r="AI54">
            <v>45674</v>
          </cell>
          <cell r="AJ54" t="str">
            <v>21-46-101104946</v>
          </cell>
          <cell r="AK54" t="str">
            <v>OTRAS OFICINAS DE LA SAF - SUBDIRECCION ADMINISTRATIVA Y FINANCIERA</v>
          </cell>
          <cell r="AL54" t="str">
            <v>JULIA ASTRID DEL CASTILLO SABOGAL</v>
          </cell>
          <cell r="AM54">
            <v>51790514</v>
          </cell>
          <cell r="AN54" t="str">
            <v xml:space="preserve">OFICINA ASESORA DE PLANEACIÓN </v>
          </cell>
          <cell r="AO54" t="str">
            <v>2 SUPERVISOR</v>
          </cell>
          <cell r="AP54" t="str">
            <v>3 CÉDULA DE CIUDADANÍA</v>
          </cell>
          <cell r="AQ54">
            <v>80076849</v>
          </cell>
          <cell r="AR54" t="str">
            <v>ANDRES MAURICIO LEON LOPEZ</v>
          </cell>
          <cell r="AS54">
            <v>344</v>
          </cell>
          <cell r="AT54" t="str">
            <v>3 NO PACTADOS</v>
          </cell>
          <cell r="AU54" t="str">
            <v>4 NO SE HA ADICIONADO NI EN VALOR y EN TIEMPO</v>
          </cell>
          <cell r="AV54">
            <v>0</v>
          </cell>
          <cell r="AW54">
            <v>0</v>
          </cell>
          <cell r="AX54" t="str">
            <v>-</v>
          </cell>
          <cell r="AY54">
            <v>0</v>
          </cell>
          <cell r="AZ54" t="str">
            <v>-</v>
          </cell>
          <cell r="BA54">
            <v>45674</v>
          </cell>
          <cell r="BB54">
            <v>45674</v>
          </cell>
          <cell r="BC54">
            <v>45677</v>
          </cell>
          <cell r="BD54">
            <v>46022</v>
          </cell>
          <cell r="BO54" t="str">
            <v>2025420501000053E</v>
          </cell>
          <cell r="BP54">
            <v>123558465</v>
          </cell>
          <cell r="BQ54" t="str">
            <v>MARIA PAULA PEÑA</v>
          </cell>
          <cell r="BR54" t="str">
            <v>https://www.secop.gov.co/CO1BusinessLine/Tendering/BuyerWorkArea/Index?docUniqueIdentifier=CO1.BDOS.7354392</v>
          </cell>
          <cell r="BS54" t="str">
            <v>VIGENTE</v>
          </cell>
          <cell r="BU54" t="str">
            <v>https://community.secop.gov.co/Public/Tendering/OpportunityDetail/Index?noticeUID=CO1.NTC.7376372&amp;isFromPublicArea=True&amp;isModal=False</v>
          </cell>
          <cell r="BV54" t="str">
            <v>marcela.borda</v>
          </cell>
          <cell r="BW54" t="str">
            <v>@parquesnacionales.gov.co</v>
          </cell>
          <cell r="BX54" t="str">
            <v>marcela.borda@parquesnacionales.gov.co</v>
          </cell>
          <cell r="BY54" t="str">
            <v>ADMINISTRADORA DE EMPRESAS</v>
          </cell>
          <cell r="BZ54" t="str">
            <v>FALABELLA</v>
          </cell>
          <cell r="CA54" t="str">
            <v>AHORROS</v>
          </cell>
          <cell r="CB54" t="str">
            <v>63496769</v>
          </cell>
          <cell r="CC54" t="str">
            <v>02/01/1973</v>
          </cell>
          <cell r="CD54" t="str">
            <v>NO</v>
          </cell>
        </row>
        <row r="55">
          <cell r="A55" t="str">
            <v>CD-NC-054-2025</v>
          </cell>
          <cell r="B55" t="str">
            <v>2 NACION</v>
          </cell>
          <cell r="C55" t="str">
            <v>NC-CPS-054-2025</v>
          </cell>
          <cell r="D55" t="str">
            <v>SANDRA MILENA GÓMEZ</v>
          </cell>
          <cell r="E55">
            <v>45674</v>
          </cell>
          <cell r="F55" t="str">
            <v>NC03-3299065-19-017 Prestar los servicios profesionales con plena autonomía técnica y administrativa en el grupo de Tecnologías de la Información y las Comunicaciones para realizar la actualización, implementación y gestión de lineamientos y estrategias relacionadas con gestión del cambio tecnológico y el uso y apropiación de tecnologías de la información y las comunicaciones (TIC), incluyendo el acompañamiento a los diferentes grupos para la correcta implementación, y el seguimiento y soporte en las actividades derivadas en el marco del proyecto de fortalecimiento de la capacidad institucional y el producto de servicios tecnológicos.</v>
          </cell>
          <cell r="G55" t="str">
            <v>PROFESIONAL</v>
          </cell>
          <cell r="H55" t="str">
            <v>2 CONTRATACIÓN DIRECTA</v>
          </cell>
          <cell r="I55" t="str">
            <v>14 PRESTACIÓN DE SERVICIOS</v>
          </cell>
          <cell r="J55" t="str">
            <v>N/A</v>
          </cell>
          <cell r="K55">
            <v>80111600</v>
          </cell>
          <cell r="L55">
            <v>7725</v>
          </cell>
          <cell r="M55">
            <v>7225</v>
          </cell>
          <cell r="N55">
            <v>45674</v>
          </cell>
          <cell r="O55">
            <v>6347913</v>
          </cell>
          <cell r="P55">
            <v>72789402</v>
          </cell>
          <cell r="Q55" t="str">
            <v>SETENTA Y DOS MILLONES SETECIENTOS OCHENTA Y NUEVE MIL CUATROCIENTOS DOS PESOS</v>
          </cell>
          <cell r="R55" t="str">
            <v>1 PERSONA NATURAL</v>
          </cell>
          <cell r="S55" t="str">
            <v>3 CÉDULA DE CIUDADANÍA</v>
          </cell>
          <cell r="T55">
            <v>52158357</v>
          </cell>
          <cell r="U55">
            <v>2</v>
          </cell>
          <cell r="V55" t="str">
            <v>N-A</v>
          </cell>
          <cell r="W55" t="str">
            <v>11 NO SE DILIGENCIA INFORMACIÓN PARA ESTE FORMULARIO EN ESTE PERÍODO DE REPORTE</v>
          </cell>
          <cell r="X55" t="str">
            <v>FEMENINO</v>
          </cell>
          <cell r="Y55" t="str">
            <v>CUNDINAMARCA</v>
          </cell>
          <cell r="Z55" t="str">
            <v>BOGOTÁ</v>
          </cell>
          <cell r="AA55" t="str">
            <v>SANDRA</v>
          </cell>
          <cell r="AB55" t="str">
            <v>MILENA</v>
          </cell>
          <cell r="AC55" t="str">
            <v>GÓMEZ</v>
          </cell>
          <cell r="AD55" t="str">
            <v>-</v>
          </cell>
          <cell r="AE55" t="str">
            <v>SI</v>
          </cell>
          <cell r="AF55" t="str">
            <v>1 PÓLIZA</v>
          </cell>
          <cell r="AG55" t="str">
            <v>12 SEGUROS DEL ESTADO</v>
          </cell>
          <cell r="AH55" t="str">
            <v>2 CUMPLIMIENTO</v>
          </cell>
          <cell r="AI55">
            <v>45674</v>
          </cell>
          <cell r="AJ55" t="str">
            <v>11-44-101246229</v>
          </cell>
          <cell r="AK55" t="str">
            <v>OTRAS OFICINAS DE LA SAF - SUBDIRECCION ADMINISTRATIVA Y FINANCIERA</v>
          </cell>
          <cell r="AL55" t="str">
            <v>JULIA ASTRID DEL CASTILLO SABOGAL</v>
          </cell>
          <cell r="AM55">
            <v>51790514</v>
          </cell>
          <cell r="AN55" t="str">
            <v>GRUPO DE TECNOLOGÍAS DE LA INFORMACIÓN Y LAS COMUNICACIONES</v>
          </cell>
          <cell r="AO55" t="str">
            <v>2 SUPERVISOR</v>
          </cell>
          <cell r="AP55" t="str">
            <v>3 CÉDULA DE CIUDADANÍA</v>
          </cell>
          <cell r="AQ55">
            <v>1026272261</v>
          </cell>
          <cell r="AR55" t="str">
            <v>GIPSY VIVIAN ARENAS HERNANDEZ</v>
          </cell>
          <cell r="AS55">
            <v>344</v>
          </cell>
          <cell r="AT55" t="str">
            <v>3 NO PACTADOS</v>
          </cell>
          <cell r="AU55" t="str">
            <v>4 NO SE HA ADICIONADO NI EN VALOR y EN TIEMPO</v>
          </cell>
          <cell r="AV55">
            <v>0</v>
          </cell>
          <cell r="AW55">
            <v>0</v>
          </cell>
          <cell r="AX55" t="str">
            <v>-</v>
          </cell>
          <cell r="AY55">
            <v>0</v>
          </cell>
          <cell r="AZ55" t="str">
            <v>-</v>
          </cell>
          <cell r="BA55">
            <v>45675</v>
          </cell>
          <cell r="BB55">
            <v>45674</v>
          </cell>
          <cell r="BC55">
            <v>45677</v>
          </cell>
          <cell r="BD55">
            <v>46022</v>
          </cell>
          <cell r="BO55" t="str">
            <v>2025420501000054E</v>
          </cell>
          <cell r="BP55">
            <v>72789402</v>
          </cell>
          <cell r="BQ55" t="str">
            <v>EDNA ROCIO CASTRO</v>
          </cell>
          <cell r="BR55" t="str">
            <v>https://www.secop.gov.co/CO1BusinessLine/Tendering/BuyerWorkArea/Index?docUniqueIdentifier=CO1.BDOS.7357227</v>
          </cell>
          <cell r="BS55" t="str">
            <v>VIGENTE</v>
          </cell>
          <cell r="BU55" t="str">
            <v>https://community.secop.gov.co/Public/Tendering/OpportunityDetail/Index?noticeUID=CO1.NTC.7376270&amp;isFromPublicArea=True&amp;isModal=False</v>
          </cell>
          <cell r="BV55" t="str">
            <v>sandra.gomez</v>
          </cell>
          <cell r="BW55" t="str">
            <v>@parquesnacionales.gov.co</v>
          </cell>
          <cell r="BX55" t="str">
            <v>sandra.gomez@parquesnacionales.gov.co</v>
          </cell>
          <cell r="BY55" t="str">
            <v>INGENIERA DE SISTEMAS</v>
          </cell>
          <cell r="BZ55" t="str">
            <v>DAVIVIENDA</v>
          </cell>
          <cell r="CA55" t="str">
            <v>AHORROS</v>
          </cell>
          <cell r="CB55" t="str">
            <v>0570006680427819</v>
          </cell>
          <cell r="CC55" t="str">
            <v>25/07/1975</v>
          </cell>
          <cell r="CD55" t="str">
            <v>NO</v>
          </cell>
        </row>
        <row r="56">
          <cell r="A56" t="str">
            <v>CD-NC-055-2025</v>
          </cell>
          <cell r="B56" t="str">
            <v>2 NACION</v>
          </cell>
          <cell r="C56" t="str">
            <v>NC-CPS-055-2025</v>
          </cell>
          <cell r="D56" t="str">
            <v>ORLANDO RUEDA DIAZ</v>
          </cell>
          <cell r="E56">
            <v>45674</v>
          </cell>
          <cell r="F56" t="str">
            <v>NC10-3299060-7-033 Prestación de servicios profesionales con plena autonomía técnica y administrativa en el Grupo de Procesos Corporativos para la realización de las actividades dentro del Sistema de Gestión Documental de la actualización del cuadro de clasificación y tablas de retención documental cumpliendo con las normas, metodologías y requisitos establecidos y la estructuración del Modelo de Gestión Documental y Administración de Archivos MGDA del Archivo General de la Nación en armonía con el Plan Institucional de Archivos en el marco del servicio de implementación de sistemas de gestión del proyecto de fortalecimiento de la capacidad institucional de Parques Nacionales Naturales a nivel nacional.</v>
          </cell>
          <cell r="G56" t="str">
            <v>PROFESIONAL</v>
          </cell>
          <cell r="H56" t="str">
            <v>2 CONTRATACIÓN DIRECTA</v>
          </cell>
          <cell r="I56" t="str">
            <v>14 PRESTACIÓN DE SERVICIOS</v>
          </cell>
          <cell r="J56" t="str">
            <v>N/A</v>
          </cell>
          <cell r="K56">
            <v>80111600</v>
          </cell>
          <cell r="L56">
            <v>8425</v>
          </cell>
          <cell r="M56">
            <v>7625</v>
          </cell>
          <cell r="N56">
            <v>45677</v>
          </cell>
          <cell r="O56">
            <v>7435309</v>
          </cell>
          <cell r="P56">
            <v>85258210</v>
          </cell>
          <cell r="Q56" t="str">
            <v>OCHENTA Y CINCO MILLONES DOSCIENTOS CINCUENTA Y OCHO MIL DOSCIENTOS DIEZ PESOS</v>
          </cell>
          <cell r="R56" t="str">
            <v>1 PERSONA NATURAL</v>
          </cell>
          <cell r="S56" t="str">
            <v>3 CÉDULA DE CIUDADANÍA</v>
          </cell>
          <cell r="T56">
            <v>8702889</v>
          </cell>
          <cell r="U56">
            <v>2</v>
          </cell>
          <cell r="V56" t="str">
            <v>N-A</v>
          </cell>
          <cell r="W56" t="str">
            <v>11 NO SE DILIGENCIA INFORMACIÓN PARA ESTE FORMULARIO EN ESTE PERÍODO DE REPORTE</v>
          </cell>
          <cell r="X56" t="str">
            <v>MASCULINO</v>
          </cell>
          <cell r="Y56" t="str">
            <v xml:space="preserve">SANTANDER </v>
          </cell>
          <cell r="Z56" t="str">
            <v>BUCARAMANGA</v>
          </cell>
          <cell r="AA56" t="str">
            <v>ORLANDO</v>
          </cell>
          <cell r="AB56" t="str">
            <v>-</v>
          </cell>
          <cell r="AC56" t="str">
            <v>RUEDA</v>
          </cell>
          <cell r="AD56" t="str">
            <v>DIAZ</v>
          </cell>
          <cell r="AE56" t="str">
            <v>SI</v>
          </cell>
          <cell r="AF56" t="str">
            <v>1 PÓLIZA</v>
          </cell>
          <cell r="AG56" t="str">
            <v>12 SEGUROS DEL ESTADO</v>
          </cell>
          <cell r="AH56" t="str">
            <v>2 CUMPLIMIENTO</v>
          </cell>
          <cell r="AI56">
            <v>45674</v>
          </cell>
          <cell r="AJ56" t="str">
            <v>21-46-101104977</v>
          </cell>
          <cell r="AK56" t="str">
            <v>SAF-SUBDIRECCION ADMINISTRATIVA Y FINANCIERA</v>
          </cell>
          <cell r="AL56" t="str">
            <v>JULIA ASTRID DEL CASTILLO SABOGAL</v>
          </cell>
          <cell r="AM56">
            <v>51790514</v>
          </cell>
          <cell r="AN56" t="str">
            <v>GRUPO DE PROCESOS CORPORATIVOS</v>
          </cell>
          <cell r="AO56" t="str">
            <v>2 SUPERVISOR</v>
          </cell>
          <cell r="AP56" t="str">
            <v>3 CÉDULA DE CIUDADANÍA</v>
          </cell>
          <cell r="AQ56">
            <v>1070949441</v>
          </cell>
          <cell r="AR56" t="str">
            <v>ZULMA MILENA BARRAGAN ROJAS</v>
          </cell>
          <cell r="AS56">
            <v>344</v>
          </cell>
          <cell r="AT56" t="str">
            <v>3 NO PACTADOS</v>
          </cell>
          <cell r="AU56" t="str">
            <v>4 NO SE HA ADICIONADO NI EN VALOR y EN TIEMPO</v>
          </cell>
          <cell r="AV56">
            <v>0</v>
          </cell>
          <cell r="AW56">
            <v>0</v>
          </cell>
          <cell r="AX56" t="str">
            <v>-</v>
          </cell>
          <cell r="AY56">
            <v>0</v>
          </cell>
          <cell r="AZ56" t="str">
            <v>-</v>
          </cell>
          <cell r="BA56">
            <v>45674</v>
          </cell>
          <cell r="BB56">
            <v>45674</v>
          </cell>
          <cell r="BC56">
            <v>45677</v>
          </cell>
          <cell r="BD56">
            <v>46022</v>
          </cell>
          <cell r="BO56" t="str">
            <v>2025420501000055E</v>
          </cell>
          <cell r="BP56">
            <v>85258210</v>
          </cell>
          <cell r="BQ56" t="str">
            <v>EDNA ROCIO CASTRO</v>
          </cell>
          <cell r="BR56" t="str">
            <v>https://www.secop.gov.co/CO1BusinessLine/Tendering/BuyerWorkArea/Index?docUniqueIdentifier=CO1.BDOS.7360638</v>
          </cell>
          <cell r="BS56" t="str">
            <v>VIGENTE</v>
          </cell>
          <cell r="BU56" t="str">
            <v>https://community.secop.gov.co/Public/Tendering/OpportunityDetail/Index?noticeUID=CO1.NTC.7380058&amp;isFromPublicArea=True&amp;isModal=False</v>
          </cell>
          <cell r="BV56" t="str">
            <v>orlando.rueda</v>
          </cell>
          <cell r="BW56" t="str">
            <v>@parquesnacionales.gov.co</v>
          </cell>
          <cell r="BX56" t="str">
            <v>orlando.rueda@parquesnacionales.gov.co</v>
          </cell>
          <cell r="BY56" t="str">
            <v>BIBLIOTECOLOGO Y ARCHIVISTA</v>
          </cell>
          <cell r="BZ56" t="str">
            <v>BANCOLOMBIA</v>
          </cell>
          <cell r="CA56" t="str">
            <v>AHORROS</v>
          </cell>
          <cell r="CB56" t="str">
            <v>20342488103</v>
          </cell>
          <cell r="CC56" t="str">
            <v>27/03/1960</v>
          </cell>
          <cell r="CD56" t="str">
            <v>NO</v>
          </cell>
        </row>
        <row r="57">
          <cell r="A57" t="str">
            <v>CD-NC-056-2025</v>
          </cell>
          <cell r="B57" t="str">
            <v>2 NACION</v>
          </cell>
          <cell r="C57" t="str">
            <v>NC-CPS-056-2025</v>
          </cell>
          <cell r="D57" t="str">
            <v>LUIS ALEJANDRO CAMPOS MORA</v>
          </cell>
          <cell r="E57">
            <v>45674</v>
          </cell>
          <cell r="F57" t="str">
            <v>NC07-3202032-1-003 Prestar los servicios profesionales con plena autonomía técnica y administrativa en la Oficina Gestión del Riesgo, para la implementación de estrategias y procesos en la gestión de los conflictos y dinámicas socioambientales que generan situaciones de riesgo público, en el marco del servicio de prevención, vigilancia y control de las áreas protegidas del proyecto de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v>10525</v>
          </cell>
          <cell r="M57">
            <v>7325</v>
          </cell>
          <cell r="N57">
            <v>45677</v>
          </cell>
          <cell r="O57">
            <v>7435309</v>
          </cell>
          <cell r="P57">
            <v>85506054</v>
          </cell>
          <cell r="Q57" t="str">
            <v>OCHENTA Y CINCO MILLONES QUINIENTOS SEIS MIL CINCUENTA Y CUATRO PESOS</v>
          </cell>
          <cell r="R57" t="str">
            <v>1 PERSONA NATURAL</v>
          </cell>
          <cell r="S57" t="str">
            <v>3 CÉDULA DE CIUDADANÍA</v>
          </cell>
          <cell r="T57">
            <v>1024476764</v>
          </cell>
          <cell r="U57">
            <v>1</v>
          </cell>
          <cell r="V57" t="str">
            <v>N-A</v>
          </cell>
          <cell r="W57" t="str">
            <v>11 NO SE DILIGENCIA INFORMACIÓN PARA ESTE FORMULARIO EN ESTE PERÍODO DE REPORTE</v>
          </cell>
          <cell r="X57" t="str">
            <v>MASCULINO</v>
          </cell>
          <cell r="Y57" t="str">
            <v>CUNDINAMARCA</v>
          </cell>
          <cell r="Z57" t="str">
            <v>SOACHA</v>
          </cell>
          <cell r="AA57" t="str">
            <v>LUIS</v>
          </cell>
          <cell r="AB57" t="str">
            <v>ALEJANDRO</v>
          </cell>
          <cell r="AC57" t="str">
            <v>CAMPOS</v>
          </cell>
          <cell r="AD57" t="str">
            <v>MORA</v>
          </cell>
          <cell r="AE57" t="str">
            <v>SI</v>
          </cell>
          <cell r="AF57" t="str">
            <v>1 PÓLIZA</v>
          </cell>
          <cell r="AG57" t="str">
            <v>12 SEGUROS DEL ESTADO</v>
          </cell>
          <cell r="AH57" t="str">
            <v>2 CUMPLIMIENTO</v>
          </cell>
          <cell r="AI57">
            <v>45674</v>
          </cell>
          <cell r="AJ57" t="str">
            <v>21-46-101104975</v>
          </cell>
          <cell r="AK57" t="str">
            <v>OTRAS OFICINAS DE LA SAF - SUBDIRECCION ADMINISTRATIVA Y FINANCIERA</v>
          </cell>
          <cell r="AL57" t="str">
            <v>JULIA ASTRID DEL CASTILLO SABOGAL</v>
          </cell>
          <cell r="AM57">
            <v>51790514</v>
          </cell>
          <cell r="AN57" t="str">
            <v>OFICINA GESTION DEL RIESGO</v>
          </cell>
          <cell r="AO57" t="str">
            <v>2 SUPERVISOR</v>
          </cell>
          <cell r="AP57" t="str">
            <v>3 CÉDULA DE CIUDADANÍA</v>
          </cell>
          <cell r="AQ57">
            <v>1026272261</v>
          </cell>
          <cell r="AR57" t="str">
            <v>GIPSY VIVIAN ARENAS HERNANDEZ</v>
          </cell>
          <cell r="AS57">
            <v>344</v>
          </cell>
          <cell r="AT57" t="str">
            <v>3 NO PACTADOS</v>
          </cell>
          <cell r="AU57" t="str">
            <v>4 NO SE HA ADICIONADO NI EN VALOR y EN TIEMPO</v>
          </cell>
          <cell r="AV57">
            <v>0</v>
          </cell>
          <cell r="AW57">
            <v>0</v>
          </cell>
          <cell r="AX57" t="str">
            <v>-</v>
          </cell>
          <cell r="AY57">
            <v>0</v>
          </cell>
          <cell r="AZ57" t="str">
            <v>-</v>
          </cell>
          <cell r="BA57">
            <v>45674</v>
          </cell>
          <cell r="BB57">
            <v>45674</v>
          </cell>
          <cell r="BC57">
            <v>45677</v>
          </cell>
          <cell r="BD57">
            <v>46022</v>
          </cell>
          <cell r="BO57" t="str">
            <v>2025420501000056E</v>
          </cell>
          <cell r="BP57">
            <v>85506054</v>
          </cell>
          <cell r="BQ57" t="str">
            <v>LEIDY SANCHEZ</v>
          </cell>
          <cell r="BR57" t="str">
            <v>https://www.secop.gov.co/CO1BusinessLine/Tendering/BuyerWorkArea/Index?docUniqueIdentifier=CO1.BDOS.7359644</v>
          </cell>
          <cell r="BS57" t="str">
            <v>VIGENTE</v>
          </cell>
          <cell r="BU57" t="str">
            <v>https://community.secop.gov.co/Public/Tendering/OpportunityDetail/Index?noticeUID=CO1.NTC.7379274&amp;isFromPublicArea=True&amp;isModal=False</v>
          </cell>
          <cell r="BV57" t="str">
            <v>luis.campos</v>
          </cell>
          <cell r="BW57" t="str">
            <v>@parquesnacionales.gov.co</v>
          </cell>
          <cell r="BX57" t="str">
            <v>luis.campos@parquesnacionales.gov.co</v>
          </cell>
          <cell r="BY57" t="str">
            <v>SOCIOLOGO</v>
          </cell>
          <cell r="BZ57" t="str">
            <v>DAVIVIENDA</v>
          </cell>
          <cell r="CA57" t="str">
            <v>AHORROS</v>
          </cell>
          <cell r="CB57" t="str">
            <v>0550488450033649</v>
          </cell>
          <cell r="CC57" t="str">
            <v>08/10/1987</v>
          </cell>
          <cell r="CD57" t="str">
            <v>NO</v>
          </cell>
        </row>
        <row r="58">
          <cell r="A58" t="str">
            <v>CD-NC-058-2025</v>
          </cell>
          <cell r="B58" t="str">
            <v>2 NACION</v>
          </cell>
          <cell r="C58" t="str">
            <v>NC-CPS-057-2025</v>
          </cell>
          <cell r="D58" t="str">
            <v>KAREN PAOLA  SANCHEZ GARCIA</v>
          </cell>
          <cell r="E58">
            <v>45674</v>
          </cell>
          <cell r="F58" t="str">
            <v>NC04-3202008-15-019 Prestar los servicios técnicos con plena autonomía técnica y administrativa para el apoyo administrativo de las actividades de la etapa de cierre del Programa de Áreas Protegidas y Diversidad Biológica KFW fase II, con enfasis en las actividades ecoturísticas en el marco de la administración y manejo de áreas protegidas del proyecto de conservación.</v>
          </cell>
          <cell r="G58" t="str">
            <v>APOYO A LA GESTIÓN</v>
          </cell>
          <cell r="H58" t="str">
            <v>2 CONTRATACIÓN DIRECTA</v>
          </cell>
          <cell r="I58" t="str">
            <v>14 PRESTACIÓN DE SERVICIOS</v>
          </cell>
          <cell r="J58" t="str">
            <v>N/A</v>
          </cell>
          <cell r="K58">
            <v>80111600</v>
          </cell>
          <cell r="L58">
            <v>5925</v>
          </cell>
          <cell r="M58">
            <v>7525</v>
          </cell>
          <cell r="N58">
            <v>45677</v>
          </cell>
          <cell r="O58">
            <v>3226850</v>
          </cell>
          <cell r="P58">
            <v>37216337</v>
          </cell>
          <cell r="Q58" t="str">
            <v>TREINTA Y SIETE MILLONES DOSCIENTOS DIECISÉIS MIL TRESCIENTOS TREINTA Y SIETE PESOS</v>
          </cell>
          <cell r="R58" t="str">
            <v>1 PERSONA NATURAL</v>
          </cell>
          <cell r="S58" t="str">
            <v>3 CÉDULA DE CIUDADANÍA</v>
          </cell>
          <cell r="T58">
            <v>1024519301</v>
          </cell>
          <cell r="U58">
            <v>1</v>
          </cell>
          <cell r="V58" t="str">
            <v>N-A</v>
          </cell>
          <cell r="W58" t="str">
            <v>11 NO SE DILIGENCIA INFORMACIÓN PARA ESTE FORMULARIO EN ESTE PERÍODO DE REPORTE</v>
          </cell>
          <cell r="X58" t="str">
            <v>FEMENINO</v>
          </cell>
          <cell r="Y58" t="str">
            <v>CUNDINAMARCA</v>
          </cell>
          <cell r="Z58" t="str">
            <v>BOGOTÁ</v>
          </cell>
          <cell r="AA58" t="str">
            <v>KAREN</v>
          </cell>
          <cell r="AB58" t="str">
            <v>PAOLA</v>
          </cell>
          <cell r="AC58" t="str">
            <v>SANCHEZ</v>
          </cell>
          <cell r="AD58" t="str">
            <v>GARCIA</v>
          </cell>
          <cell r="AE58" t="str">
            <v>NO</v>
          </cell>
          <cell r="AF58" t="str">
            <v>6 NO CONSTITUYÓ GARANTÍAS</v>
          </cell>
          <cell r="AG58" t="str">
            <v>N-A</v>
          </cell>
          <cell r="AH58" t="str">
            <v>99999998 NO SE DILIGENCIA INFORMACIÓN PARA ESTE FORMULARIO EN ESTE PERÍODO DE REPORTE</v>
          </cell>
          <cell r="AI58">
            <v>2</v>
          </cell>
          <cell r="AJ58" t="str">
            <v>N-A</v>
          </cell>
          <cell r="AK58" t="str">
            <v>OTRAS OFICINAS DE LA SAF - SUBDIRECCION ADMINISTRATIVA Y FINANCIERA</v>
          </cell>
          <cell r="AL58" t="str">
            <v>JULIA ASTRID DEL CASTILLO SABOGAL</v>
          </cell>
          <cell r="AM58">
            <v>51790514</v>
          </cell>
          <cell r="AN58" t="str">
            <v xml:space="preserve">OFICINA ASESORA DE PLANEACIÓN </v>
          </cell>
          <cell r="AO58" t="str">
            <v>2 SUPERVISOR</v>
          </cell>
          <cell r="AP58" t="str">
            <v>3 CÉDULA DE CIUDADANÍA</v>
          </cell>
          <cell r="AQ58">
            <v>80076849</v>
          </cell>
          <cell r="AR58" t="str">
            <v>ANDRES MAURICIO LEON LOPEZ</v>
          </cell>
          <cell r="AS58">
            <v>344</v>
          </cell>
          <cell r="AT58" t="str">
            <v>3 NO PACTADOS</v>
          </cell>
          <cell r="AU58" t="str">
            <v>4 NO SE HA ADICIONADO NI EN VALOR y EN TIEMPO</v>
          </cell>
          <cell r="AV58">
            <v>0</v>
          </cell>
          <cell r="AW58">
            <v>0</v>
          </cell>
          <cell r="AX58" t="str">
            <v>-</v>
          </cell>
          <cell r="AY58">
            <v>0</v>
          </cell>
          <cell r="AZ58" t="str">
            <v>-</v>
          </cell>
          <cell r="BA58">
            <v>45674</v>
          </cell>
          <cell r="BB58" t="str">
            <v>N/A</v>
          </cell>
          <cell r="BC58">
            <v>45677</v>
          </cell>
          <cell r="BD58">
            <v>46022</v>
          </cell>
          <cell r="BO58" t="str">
            <v>2025420501000057E</v>
          </cell>
          <cell r="BP58">
            <v>37216337</v>
          </cell>
          <cell r="BQ58" t="str">
            <v>ALBERTO GAONA</v>
          </cell>
          <cell r="BR58" t="str">
            <v>https://www.secop.gov.co/CO1BusinessLine/Tendering/BuyerWorkArea/Index?docUniqueIdentifier=CO1.BDOS.7354636</v>
          </cell>
          <cell r="BS58" t="str">
            <v>VIGENTE</v>
          </cell>
          <cell r="BU58" t="str">
            <v>https://community.secop.gov.co/Public/Tendering/OpportunityDetail/Index?noticeUID=CO1.NTC.7379782&amp;isFromPublicArea=True&amp;isModal=False</v>
          </cell>
          <cell r="BV58" t="str">
            <v>karen.sanchez</v>
          </cell>
          <cell r="BW58" t="str">
            <v>@parquesnacionales.gov.co</v>
          </cell>
          <cell r="BX58" t="str">
            <v>karen.sanchez@parquesnacionales.gov.co</v>
          </cell>
          <cell r="BY58" t="str">
            <v>TECNICO EN OPERACION TURISTICA Y HOTELERA</v>
          </cell>
          <cell r="BZ58" t="str">
            <v>DAVIVIENDA</v>
          </cell>
          <cell r="CA58" t="str">
            <v>AHORROS</v>
          </cell>
          <cell r="CB58" t="str">
            <v>005570307768</v>
          </cell>
          <cell r="CC58" t="str">
            <v>15/06/1991</v>
          </cell>
          <cell r="CD58" t="str">
            <v>NO</v>
          </cell>
        </row>
        <row r="59">
          <cell r="A59" t="str">
            <v>CD-NC-057-2025</v>
          </cell>
          <cell r="B59" t="str">
            <v>2 NACION</v>
          </cell>
          <cell r="C59" t="str">
            <v>NC-CPS-058-2025</v>
          </cell>
          <cell r="D59" t="str">
            <v>JUAN SEBASTIAN OSORIO VERA</v>
          </cell>
          <cell r="E59">
            <v>45677</v>
          </cell>
          <cell r="F59" t="str">
            <v>NC30-3202053-29-005 Prestación de servicios Profesionales con plena autonomía técnica y administrativa para desarrollar actividades en la Subdirección de Sostenibilidad y Negocios Ambientales para la identificación, formulación, gestión e implementación de proyectos de esquemas de incentivos a la conservación y compensaciones ambientales para el fortaleciendo en la conservación de las áreas protegidas del SINAP en el marco de documentos de lineamientos técnicos del proyecto de Conservación.</v>
          </cell>
          <cell r="G59" t="str">
            <v>PROFESIONAL</v>
          </cell>
          <cell r="H59" t="str">
            <v>2 CONTRATACIÓN DIRECTA</v>
          </cell>
          <cell r="I59" t="str">
            <v>14 PRESTACIÓN DE SERVICIOS</v>
          </cell>
          <cell r="J59" t="str">
            <v>N/A</v>
          </cell>
          <cell r="K59">
            <v>80111600</v>
          </cell>
          <cell r="L59">
            <v>8025</v>
          </cell>
          <cell r="M59">
            <v>8225</v>
          </cell>
          <cell r="N59">
            <v>45677</v>
          </cell>
          <cell r="O59">
            <v>6347913</v>
          </cell>
          <cell r="P59">
            <v>72154611</v>
          </cell>
          <cell r="Q59" t="str">
            <v>SETENTA Y DOS MILLONES CIENTO CINCUENTA Y CUATRO MIL SEISCIENTOS ONCE PESOS</v>
          </cell>
          <cell r="R59" t="str">
            <v>1 PERSONA NATURAL</v>
          </cell>
          <cell r="S59" t="str">
            <v>3 CÉDULA DE CIUDADANÍA</v>
          </cell>
          <cell r="T59">
            <v>1026590910</v>
          </cell>
          <cell r="U59">
            <v>3</v>
          </cell>
          <cell r="V59" t="str">
            <v>N-A</v>
          </cell>
          <cell r="W59" t="str">
            <v>11 NO SE DILIGENCIA INFORMACIÓN PARA ESTE FORMULARIO EN ESTE PERÍODO DE REPORTE</v>
          </cell>
          <cell r="X59" t="str">
            <v>MASCULINO</v>
          </cell>
          <cell r="Y59" t="str">
            <v>CUNDINAMARCA</v>
          </cell>
          <cell r="Z59" t="str">
            <v>BOGOTÁ</v>
          </cell>
          <cell r="AA59" t="str">
            <v>JUAN</v>
          </cell>
          <cell r="AB59" t="str">
            <v>SEBASTIAN</v>
          </cell>
          <cell r="AC59" t="str">
            <v>OSORIO</v>
          </cell>
          <cell r="AD59" t="str">
            <v>VERA</v>
          </cell>
          <cell r="AE59" t="str">
            <v>SI</v>
          </cell>
          <cell r="AF59" t="str">
            <v>1 PÓLIZA</v>
          </cell>
          <cell r="AG59" t="str">
            <v>12 SEGUROS DEL ESTADO</v>
          </cell>
          <cell r="AH59" t="str">
            <v>2 CUMPLIMIENTO</v>
          </cell>
          <cell r="AI59">
            <v>45677</v>
          </cell>
          <cell r="AJ59" t="str">
            <v>21-46-101105361</v>
          </cell>
          <cell r="AK59" t="str">
            <v>SSNA-SUBDIRECCION DE SOSTENIBILIDAD Y NEGOCIO AMBIENTALES</v>
          </cell>
          <cell r="AL59" t="str">
            <v>JORGE ALONSO CANO RESTREPO</v>
          </cell>
          <cell r="AM59">
            <v>71616905</v>
          </cell>
          <cell r="AN59" t="str">
            <v>SUBDIRECCIÓN DE SOSTENIBILIDAD Y NEGOCIOS AMBIENTALES</v>
          </cell>
          <cell r="AO59" t="str">
            <v>2 SUPERVISOR</v>
          </cell>
          <cell r="AP59" t="str">
            <v>3 CÉDULA DE CIUDADANÍA</v>
          </cell>
          <cell r="AQ59">
            <v>51981172</v>
          </cell>
          <cell r="AR59" t="str">
            <v>ALBA LUCIA BELTRAN LOPEZ</v>
          </cell>
          <cell r="AS59">
            <v>341</v>
          </cell>
          <cell r="AT59" t="str">
            <v>3 NO PACTADOS</v>
          </cell>
          <cell r="AU59" t="str">
            <v>4 NO SE HA ADICIONADO NI EN VALOR y EN TIEMPO</v>
          </cell>
          <cell r="AV59">
            <v>0</v>
          </cell>
          <cell r="AW59">
            <v>0</v>
          </cell>
          <cell r="AX59" t="str">
            <v>-</v>
          </cell>
          <cell r="AY59">
            <v>0</v>
          </cell>
          <cell r="AZ59" t="str">
            <v>-</v>
          </cell>
          <cell r="BA59">
            <v>45675</v>
          </cell>
          <cell r="BB59">
            <v>45677</v>
          </cell>
          <cell r="BC59">
            <v>45677</v>
          </cell>
          <cell r="BD59">
            <v>46022</v>
          </cell>
          <cell r="BO59" t="str">
            <v>2025420501000058E</v>
          </cell>
          <cell r="BP59">
            <v>72154611</v>
          </cell>
          <cell r="BQ59" t="str">
            <v>MARIA PAULA PEÑA</v>
          </cell>
          <cell r="BR59" t="str">
            <v>https://www.secop.gov.co/CO1BusinessLine/Tendering/BuyerWorkArea/Index?docUniqueIdentifier=CO1.BDOS.7361963</v>
          </cell>
          <cell r="BS59" t="str">
            <v>VIGENTE</v>
          </cell>
          <cell r="BU59" t="str">
            <v>https://community.secop.gov.co/Public/Tendering/OpportunityDetail/Index?noticeUID=CO1.NTC.7396300&amp;isFromPublicArea=True&amp;isModal=False</v>
          </cell>
          <cell r="BV59" t="str">
            <v>juan.osorio</v>
          </cell>
          <cell r="BW59" t="str">
            <v>@parquesnacionales.gov.co</v>
          </cell>
          <cell r="BX59" t="str">
            <v>juan.osorio@parquesnacionales.gov.co</v>
          </cell>
          <cell r="BY59" t="str">
            <v>INGENIERO AMBIENTAL</v>
          </cell>
          <cell r="BZ59" t="str">
            <v>DAVIVIENDA</v>
          </cell>
          <cell r="CA59" t="str">
            <v>AHORROS</v>
          </cell>
          <cell r="CB59" t="str">
            <v>0550488408619663</v>
          </cell>
          <cell r="CC59" t="str">
            <v>04/06/1997</v>
          </cell>
          <cell r="CD59" t="str">
            <v>NO</v>
          </cell>
        </row>
        <row r="60">
          <cell r="A60" t="str">
            <v>CD-NC-059-2025</v>
          </cell>
          <cell r="B60" t="str">
            <v>2 NACION</v>
          </cell>
          <cell r="C60" t="str">
            <v>NC-CPS-059-2025</v>
          </cell>
          <cell r="D60" t="str">
            <v>OSCAR DAVID REYES SOCHA</v>
          </cell>
          <cell r="E60">
            <v>45677</v>
          </cell>
          <cell r="F60" t="str">
            <v>NC03-3299065-19-016. Prestar los servicios profesionales con plena autonomía técnica y administrativa en el Grupo de Tecnologías de la Información y las Comunicaciones en el desarrollo de actividades de planeación, seguimiento de planes, programas, proyectos e indicadores y gestión presupuestal establecidos por la entidad en el marco del proyecto de Fortalecimiento de la capacidad institucional y del producto servicios tecnológicos</v>
          </cell>
          <cell r="G60" t="str">
            <v>PROFESIONAL</v>
          </cell>
          <cell r="H60" t="str">
            <v>2 CONTRATACIÓN DIRECTA</v>
          </cell>
          <cell r="I60" t="str">
            <v>14 PRESTACIÓN DE SERVICIOS</v>
          </cell>
          <cell r="J60" t="str">
            <v>N/A</v>
          </cell>
          <cell r="K60">
            <v>80111600</v>
          </cell>
          <cell r="L60">
            <v>7625</v>
          </cell>
          <cell r="M60">
            <v>8025</v>
          </cell>
          <cell r="N60">
            <v>45677</v>
          </cell>
          <cell r="O60">
            <v>5693195</v>
          </cell>
          <cell r="P60">
            <v>65471743</v>
          </cell>
          <cell r="Q60" t="str">
            <v>SESENTA Y CINCO MILLONES CUATROCIENTOS SETENTA Y UN MIL SETECIENTOS CUARENTA Y TRES PESOS</v>
          </cell>
          <cell r="R60" t="str">
            <v>1 PERSONA NATURAL</v>
          </cell>
          <cell r="S60" t="str">
            <v>3 CÉDULA DE CIUDADANÍA</v>
          </cell>
          <cell r="T60">
            <v>1020788135</v>
          </cell>
          <cell r="U60">
            <v>1</v>
          </cell>
          <cell r="V60" t="str">
            <v>N-A</v>
          </cell>
          <cell r="W60" t="str">
            <v>11 NO SE DILIGENCIA INFORMACIÓN PARA ESTE FORMULARIO EN ESTE PERÍODO DE REPORTE</v>
          </cell>
          <cell r="X60" t="str">
            <v>MASCULINO</v>
          </cell>
          <cell r="Y60" t="str">
            <v>CUNDINAMARCA</v>
          </cell>
          <cell r="Z60" t="str">
            <v>BOGOTÁ</v>
          </cell>
          <cell r="AA60" t="str">
            <v>OSCAR</v>
          </cell>
          <cell r="AB60" t="str">
            <v>DAVID</v>
          </cell>
          <cell r="AC60" t="str">
            <v>REYES</v>
          </cell>
          <cell r="AD60" t="str">
            <v>SOCHA</v>
          </cell>
          <cell r="AE60" t="str">
            <v>SI</v>
          </cell>
          <cell r="AF60" t="str">
            <v>1 PÓLIZA</v>
          </cell>
          <cell r="AG60" t="str">
            <v>12 SEGUROS DEL ESTADO</v>
          </cell>
          <cell r="AH60" t="str">
            <v>2 CUMPLIMIENTO</v>
          </cell>
          <cell r="AI60">
            <v>45677</v>
          </cell>
          <cell r="AJ60" t="str">
            <v>21-46-101105342</v>
          </cell>
          <cell r="AK60" t="str">
            <v>OTRAS OFICINAS DE LA SAF - SUBDIRECCION ADMINISTRATIVA Y FINANCIERA</v>
          </cell>
          <cell r="AL60" t="str">
            <v>JULIA ASTRID DEL CASTILLO SABOGAL</v>
          </cell>
          <cell r="AM60">
            <v>51790514</v>
          </cell>
          <cell r="AN60" t="str">
            <v>GRUPO DE TECNOLOGÍAS DE LA INFORMACIÓN Y LAS COMUNICACIONES</v>
          </cell>
          <cell r="AO60" t="str">
            <v>2 SUPERVISOR</v>
          </cell>
          <cell r="AP60" t="str">
            <v>3 CÉDULA DE CIUDADANÍA</v>
          </cell>
          <cell r="AQ60">
            <v>1026272261</v>
          </cell>
          <cell r="AR60" t="str">
            <v>GIPSY VIVIAN ARENAS HERNANDEZ</v>
          </cell>
          <cell r="AS60">
            <v>341</v>
          </cell>
          <cell r="AT60" t="str">
            <v>3 NO PACTADOS</v>
          </cell>
          <cell r="AU60" t="str">
            <v>4 NO SE HA ADICIONADO NI EN VALOR y EN TIEMPO</v>
          </cell>
          <cell r="AV60">
            <v>0</v>
          </cell>
          <cell r="AW60">
            <v>0</v>
          </cell>
          <cell r="AX60" t="str">
            <v>-</v>
          </cell>
          <cell r="AY60">
            <v>0</v>
          </cell>
          <cell r="AZ60" t="str">
            <v>-</v>
          </cell>
          <cell r="BA60">
            <v>45675</v>
          </cell>
          <cell r="BB60">
            <v>45677</v>
          </cell>
          <cell r="BC60">
            <v>45677</v>
          </cell>
          <cell r="BD60">
            <v>46022</v>
          </cell>
          <cell r="BO60" t="str">
            <v>2025420501000059E</v>
          </cell>
          <cell r="BP60">
            <v>65471743</v>
          </cell>
          <cell r="BQ60" t="str">
            <v>YULY ANDREA LEON BUSTOS</v>
          </cell>
          <cell r="BR60" t="str">
            <v>https://www.secop.gov.co/CO1BusinessLine/Tendering/BuyerWorkArea/Index?docUniqueIdentifier=CO1.BDOS.7364665</v>
          </cell>
          <cell r="BS60" t="str">
            <v>VIGENTE</v>
          </cell>
          <cell r="BU60" t="str">
            <v>https://community.secop.gov.co/Public/Tendering/OpportunityDetail/Index?noticeUID=CO1.NTC.7396227&amp;isFromPublicArea=True&amp;isModal=False</v>
          </cell>
          <cell r="BV60" t="str">
            <v>oscar.reyes</v>
          </cell>
          <cell r="BW60" t="str">
            <v>@parquesnacionales.gov.co</v>
          </cell>
          <cell r="BX60" t="str">
            <v>oscar.reyes@parquesnacionales.gov.co</v>
          </cell>
          <cell r="BY60" t="str">
            <v>ADMINISTRADOR DE EMPRESAS</v>
          </cell>
          <cell r="BZ60" t="str">
            <v>BOGOTA</v>
          </cell>
          <cell r="CA60" t="str">
            <v>AHORROS</v>
          </cell>
          <cell r="CB60" t="str">
            <v>047277637</v>
          </cell>
          <cell r="CC60" t="str">
            <v>18/12/1993</v>
          </cell>
          <cell r="CD60" t="str">
            <v>NO</v>
          </cell>
        </row>
        <row r="61">
          <cell r="A61" t="str">
            <v>CD-NC-060-2025</v>
          </cell>
          <cell r="B61" t="str">
            <v>2 NACION</v>
          </cell>
          <cell r="C61" t="str">
            <v>NC-CPS-060-2025</v>
          </cell>
          <cell r="D61" t="str">
            <v>MARCIA JOHANA VARGAS PEÑA</v>
          </cell>
          <cell r="E61">
            <v>45677</v>
          </cell>
          <cell r="F61" t="str">
            <v>NC07-3202032-1-002 Prestar los servicios profesionales con plena autonomía técnica y administrativa en la Oficina Gestión del Riesgo, para la generación, análisis y documentación de información geográfica y espacial de riesgo de desastres y riesgo público, en el marco del servicio de prevención, vigilancia y control de las áreas protegidas del proyecto de conservación de la diversidad biológica de las áreas protegidas del SINAP Nacional.</v>
          </cell>
          <cell r="G61" t="str">
            <v>PROFESIONAL</v>
          </cell>
          <cell r="H61" t="str">
            <v>2 CONTRATACIÓN DIRECTA</v>
          </cell>
          <cell r="I61" t="str">
            <v>14 PRESTACIÓN DE SERVICIOS</v>
          </cell>
          <cell r="J61" t="str">
            <v>N/A</v>
          </cell>
          <cell r="K61">
            <v>80111600</v>
          </cell>
          <cell r="L61">
            <v>10125</v>
          </cell>
          <cell r="M61">
            <v>7725</v>
          </cell>
          <cell r="N61">
            <v>45677</v>
          </cell>
          <cell r="O61">
            <v>7881428</v>
          </cell>
          <cell r="P61">
            <v>89585565</v>
          </cell>
          <cell r="Q61" t="str">
            <v>OCHENTA Y NUEVE MILLONES QUINIENTOS OCHENTA Y CINCO MIL QUINIENTOS SESENTA Y CINCO PESOS</v>
          </cell>
          <cell r="R61" t="str">
            <v>1 PERSONA NATURAL</v>
          </cell>
          <cell r="S61" t="str">
            <v>3 CÉDULA DE CIUDADANÍA</v>
          </cell>
          <cell r="T61">
            <v>36291247</v>
          </cell>
          <cell r="U61">
            <v>0</v>
          </cell>
          <cell r="V61" t="str">
            <v>N-A</v>
          </cell>
          <cell r="W61" t="str">
            <v>11 NO SE DILIGENCIA INFORMACIÓN PARA ESTE FORMULARIO EN ESTE PERÍODO DE REPORTE</v>
          </cell>
          <cell r="X61" t="str">
            <v>FEMENINO</v>
          </cell>
          <cell r="Y61" t="str">
            <v>HUILA</v>
          </cell>
          <cell r="Z61" t="str">
            <v>SALADOBLANCO</v>
          </cell>
          <cell r="AA61" t="str">
            <v>MARCIA</v>
          </cell>
          <cell r="AB61" t="str">
            <v>JOHANA</v>
          </cell>
          <cell r="AC61" t="str">
            <v>VARGAS</v>
          </cell>
          <cell r="AD61" t="str">
            <v>PEÑA</v>
          </cell>
          <cell r="AE61" t="str">
            <v>SI</v>
          </cell>
          <cell r="AF61" t="str">
            <v>1 PÓLIZA</v>
          </cell>
          <cell r="AG61" t="str">
            <v>12 SEGUROS DEL ESTADO</v>
          </cell>
          <cell r="AH61" t="str">
            <v>2 CUMPLIMIENTO</v>
          </cell>
          <cell r="AI61">
            <v>45677</v>
          </cell>
          <cell r="AJ61" t="str">
            <v>21-46-101105346</v>
          </cell>
          <cell r="AK61" t="str">
            <v>OTRAS OFICINAS DE LA SAF - SUBDIRECCION ADMINISTRATIVA Y FINANCIERA</v>
          </cell>
          <cell r="AL61" t="str">
            <v>JULIA ASTRID DEL CASTILLO SABOGAL</v>
          </cell>
          <cell r="AM61">
            <v>51790514</v>
          </cell>
          <cell r="AN61" t="str">
            <v>OFICINA GESTION DEL RIESGO</v>
          </cell>
          <cell r="AO61" t="str">
            <v>2 SUPERVISOR</v>
          </cell>
          <cell r="AP61" t="str">
            <v>3 CÉDULA DE CIUDADANÍA</v>
          </cell>
          <cell r="AQ61">
            <v>1026272261</v>
          </cell>
          <cell r="AR61" t="str">
            <v>GIPSY VIVIAN ARENAS HERNANDEZ</v>
          </cell>
          <cell r="AS61">
            <v>341</v>
          </cell>
          <cell r="AT61" t="str">
            <v>3 NO PACTADOS</v>
          </cell>
          <cell r="AU61" t="str">
            <v>4 NO SE HA ADICIONADO NI EN VALOR y EN TIEMPO</v>
          </cell>
          <cell r="AV61">
            <v>0</v>
          </cell>
          <cell r="AW61">
            <v>0</v>
          </cell>
          <cell r="AX61" t="str">
            <v>-</v>
          </cell>
          <cell r="AY61">
            <v>0</v>
          </cell>
          <cell r="AZ61" t="str">
            <v>-</v>
          </cell>
          <cell r="BA61">
            <v>45675</v>
          </cell>
          <cell r="BB61">
            <v>45677</v>
          </cell>
          <cell r="BC61">
            <v>45677</v>
          </cell>
          <cell r="BD61">
            <v>46022</v>
          </cell>
          <cell r="BO61" t="str">
            <v>2025420501000060E</v>
          </cell>
          <cell r="BP61">
            <v>89585565</v>
          </cell>
          <cell r="BQ61" t="str">
            <v>EDNA ROCIO CASTRO</v>
          </cell>
          <cell r="BR61" t="str">
            <v>https://www.secop.gov.co/CO1BusinessLine/Tendering/BuyerWorkArea/Index?docUniqueIdentifier=CO1.BDOS.7363385</v>
          </cell>
          <cell r="BS61" t="str">
            <v>VIGENTE</v>
          </cell>
          <cell r="BU61" t="str">
            <v>https://community.secop.gov.co/Public/Tendering/OpportunityDetail/Index?noticeUID=CO1.NTC.7395798&amp;isFromPublicArea=True&amp;isModal=False</v>
          </cell>
          <cell r="BV61" t="str">
            <v>marcia.vargas</v>
          </cell>
          <cell r="BW61" t="str">
            <v>@parquesnacionales.gov.co</v>
          </cell>
          <cell r="BX61" t="str">
            <v>marcia.vargas@parquesnacionales.gov.co</v>
          </cell>
          <cell r="BY61" t="str">
            <v>GEOGRAFA</v>
          </cell>
          <cell r="BZ61" t="str">
            <v>BANCOLOMBIA</v>
          </cell>
          <cell r="CA61" t="str">
            <v>AHORROS</v>
          </cell>
          <cell r="CB61" t="str">
            <v>45390139539</v>
          </cell>
          <cell r="CC61" t="str">
            <v>18/01/1981</v>
          </cell>
          <cell r="CD61" t="str">
            <v>NO</v>
          </cell>
        </row>
        <row r="62">
          <cell r="A62" t="str">
            <v>CD-NC-061-2025</v>
          </cell>
          <cell r="B62" t="str">
            <v>2 NACION</v>
          </cell>
          <cell r="C62" t="str">
            <v>NC-CPS-061-2025</v>
          </cell>
          <cell r="D62" t="str">
            <v>LEONEL IVAN PORRAS LARROTA</v>
          </cell>
          <cell r="E62">
            <v>45677</v>
          </cell>
          <cell r="F62" t="str">
            <v>NC07-3202052-8-016 Prestar los servicios profesionales con plena autonomía técnica y administrativa en la Oficina Gestión del Riesgo, para fortalecer técnicamente la incorporación de las acciones en relación a la gestión del riesgo de desastres, en los instrumentos de planificación, en el marco de los documentos de planeación para la conservación de la biodiversidad y sus servicios eco sistémicos del proyecto de conservación de la diversidad biológica de las áreas protegidas del SINAP Nacional.</v>
          </cell>
          <cell r="G62" t="str">
            <v>PROFESIONAL</v>
          </cell>
          <cell r="H62" t="str">
            <v>2 CONTRATACIÓN DIRECTA</v>
          </cell>
          <cell r="I62" t="str">
            <v>14 PRESTACIÓN DE SERVICIOS</v>
          </cell>
          <cell r="J62" t="str">
            <v>N/A</v>
          </cell>
          <cell r="K62">
            <v>80111600</v>
          </cell>
          <cell r="L62">
            <v>10625</v>
          </cell>
          <cell r="M62">
            <v>8725</v>
          </cell>
          <cell r="N62">
            <v>45678</v>
          </cell>
          <cell r="O62">
            <v>7881428</v>
          </cell>
          <cell r="P62">
            <v>89322851</v>
          </cell>
          <cell r="Q62" t="str">
            <v>OCHENTA Y NUEVE MILLONES TRESCIENTOS VEINTIDOS MIL OCHOCIENTOS CINCUENTA Y UN PESOS</v>
          </cell>
          <cell r="R62" t="str">
            <v>1 PERSONA NATURAL</v>
          </cell>
          <cell r="S62" t="str">
            <v>3 CÉDULA DE CIUDADANÍA</v>
          </cell>
          <cell r="T62">
            <v>1098407314</v>
          </cell>
          <cell r="U62">
            <v>3</v>
          </cell>
          <cell r="V62" t="str">
            <v>N-A</v>
          </cell>
          <cell r="W62" t="str">
            <v>11 NO SE DILIGENCIA INFORMACIÓN PARA ESTE FORMULARIO EN ESTE PERÍODO DE REPORTE</v>
          </cell>
          <cell r="X62" t="str">
            <v>MASCULINO</v>
          </cell>
          <cell r="Y62" t="str">
            <v xml:space="preserve">SANTANDER </v>
          </cell>
          <cell r="Z62" t="str">
            <v>CHARALA</v>
          </cell>
          <cell r="AA62" t="str">
            <v>LEONEL</v>
          </cell>
          <cell r="AB62" t="str">
            <v>IVAN</v>
          </cell>
          <cell r="AC62" t="str">
            <v>PORRAS</v>
          </cell>
          <cell r="AD62" t="str">
            <v>LARROTA</v>
          </cell>
          <cell r="AE62" t="str">
            <v>SI</v>
          </cell>
          <cell r="AF62" t="str">
            <v>1 PÓLIZA</v>
          </cell>
          <cell r="AG62" t="str">
            <v>12 SEGUROS DEL ESTADO</v>
          </cell>
          <cell r="AH62" t="str">
            <v>2 CUMPLIMIENTO</v>
          </cell>
          <cell r="AI62">
            <v>45677</v>
          </cell>
          <cell r="AJ62" t="str">
            <v>21-46-101105354</v>
          </cell>
          <cell r="AK62" t="str">
            <v>OTRAS OFICINAS DE LA SAF - SUBDIRECCION ADMINISTRATIVA Y FINANCIERA</v>
          </cell>
          <cell r="AL62" t="str">
            <v>JULIA ASTRID DEL CASTILLO SABOGAL</v>
          </cell>
          <cell r="AM62">
            <v>51790514</v>
          </cell>
          <cell r="AN62" t="str">
            <v>OFICINA GESTION DEL RIESGO</v>
          </cell>
          <cell r="AO62" t="str">
            <v>2 SUPERVISOR</v>
          </cell>
          <cell r="AP62" t="str">
            <v>3 CÉDULA DE CIUDADANÍA</v>
          </cell>
          <cell r="AQ62">
            <v>1026272261</v>
          </cell>
          <cell r="AR62" t="str">
            <v>GIPSY VIVIAN ARENAS HERNANDEZ</v>
          </cell>
          <cell r="AS62">
            <v>340</v>
          </cell>
          <cell r="AT62" t="str">
            <v>3 NO PACTADOS</v>
          </cell>
          <cell r="AU62" t="str">
            <v>4 NO SE HA ADICIONADO NI EN VALOR y EN TIEMPO</v>
          </cell>
          <cell r="AV62">
            <v>0</v>
          </cell>
          <cell r="AW62">
            <v>0</v>
          </cell>
          <cell r="AX62" t="str">
            <v>-</v>
          </cell>
          <cell r="AY62">
            <v>0</v>
          </cell>
          <cell r="AZ62" t="str">
            <v>-</v>
          </cell>
          <cell r="BA62">
            <v>45675</v>
          </cell>
          <cell r="BB62">
            <v>45678</v>
          </cell>
          <cell r="BC62">
            <v>45678</v>
          </cell>
          <cell r="BD62">
            <v>46022</v>
          </cell>
          <cell r="BO62" t="str">
            <v>2025420501000061E</v>
          </cell>
          <cell r="BP62">
            <v>89322851</v>
          </cell>
          <cell r="BQ62" t="str">
            <v>LEIDY SANCHEZ</v>
          </cell>
          <cell r="BR62" t="str">
            <v>https://www.secop.gov.co/CO1BusinessLine/Tendering/BuyerWorkArea/Index?docUniqueIdentifier=CO1.BDOS.7372789</v>
          </cell>
          <cell r="BS62" t="str">
            <v>VIGENTE</v>
          </cell>
          <cell r="BU62" t="str">
            <v>https://community.secop.gov.co/Public/Tendering/OpportunityDetail/Index?noticeUID=CO1.NTC.7397060&amp;isFromPublicArea=True&amp;isModal=False</v>
          </cell>
          <cell r="BV62" t="str">
            <v>leonel.porras</v>
          </cell>
          <cell r="BW62" t="str">
            <v>@parquesnacionales.gov.co</v>
          </cell>
          <cell r="BX62" t="str">
            <v>leonel.porras@parquesnacionales.gov.co</v>
          </cell>
          <cell r="BY62" t="str">
            <v>GEOLOGO</v>
          </cell>
          <cell r="BZ62" t="str">
            <v>BANCOLOMBIA</v>
          </cell>
          <cell r="CA62" t="str">
            <v>AHORROS</v>
          </cell>
          <cell r="CB62" t="str">
            <v>79391844793</v>
          </cell>
          <cell r="CC62" t="str">
            <v>30/03/1989</v>
          </cell>
          <cell r="CD62" t="str">
            <v>NO</v>
          </cell>
        </row>
        <row r="63">
          <cell r="A63" t="str">
            <v>CD-NC-062-2025</v>
          </cell>
          <cell r="B63" t="str">
            <v>2 NACION</v>
          </cell>
          <cell r="C63" t="str">
            <v>NC-CPS-062-2025</v>
          </cell>
          <cell r="D63" t="str">
            <v>MONICA CARVAJAL CALDERON</v>
          </cell>
          <cell r="E63">
            <v>45677</v>
          </cell>
          <cell r="F63" t="str">
            <v>NC04-3202008-15-017 Prestar los servicios profesionales con plena autonomía técnica y administrativa a la oficina asesora de planeación en las actividades relacionadas con la gestión, implementación y seguimiento técnico de la etapa de cierre del Programa áreas protegidas y Diversidad Biológica KFW Fase II y demás procesos que le sean asignados en el marco de la administración y manejo de áreas protegidas del proyecto de conservación</v>
          </cell>
          <cell r="G63" t="str">
            <v>PROFESIONAL</v>
          </cell>
          <cell r="H63" t="str">
            <v>2 CONTRATACIÓN DIRECTA</v>
          </cell>
          <cell r="I63" t="str">
            <v>14 PRESTACIÓN DE SERVICIOS</v>
          </cell>
          <cell r="J63" t="str">
            <v>N/A</v>
          </cell>
          <cell r="K63">
            <v>80111600</v>
          </cell>
          <cell r="L63">
            <v>6125</v>
          </cell>
          <cell r="M63">
            <v>8425</v>
          </cell>
          <cell r="N63">
            <v>45677</v>
          </cell>
          <cell r="O63">
            <v>7881428</v>
          </cell>
          <cell r="P63">
            <v>90899136</v>
          </cell>
          <cell r="Q63" t="str">
            <v>NOVENTA MILLONES OCHOCIENTOS NOVENTA Y NUEVE MIL CIENTO TREINTA Y SEIS PESOS</v>
          </cell>
          <cell r="R63" t="str">
            <v>1 PERSONA NATURAL</v>
          </cell>
          <cell r="S63" t="str">
            <v>3 CÉDULA DE CIUDADANÍA</v>
          </cell>
          <cell r="T63">
            <v>1143846022</v>
          </cell>
          <cell r="U63">
            <v>3</v>
          </cell>
          <cell r="V63" t="str">
            <v>N-A</v>
          </cell>
          <cell r="W63" t="str">
            <v>11 NO SE DILIGENCIA INFORMACIÓN PARA ESTE FORMULARIO EN ESTE PERÍODO DE REPORTE</v>
          </cell>
          <cell r="X63" t="str">
            <v>FEMENINO</v>
          </cell>
          <cell r="Y63" t="str">
            <v>VALLE DEL CAUCA</v>
          </cell>
          <cell r="Z63" t="str">
            <v>CALI</v>
          </cell>
          <cell r="AA63" t="str">
            <v>MONICA</v>
          </cell>
          <cell r="AB63" t="str">
            <v>-</v>
          </cell>
          <cell r="AC63" t="str">
            <v>CARVAJAL</v>
          </cell>
          <cell r="AD63" t="str">
            <v>CALDERON</v>
          </cell>
          <cell r="AE63" t="str">
            <v>SI</v>
          </cell>
          <cell r="AF63" t="str">
            <v>1 PÓLIZA</v>
          </cell>
          <cell r="AG63" t="str">
            <v>12 SEGUROS DEL ESTADO</v>
          </cell>
          <cell r="AH63" t="str">
            <v>2 CUMPLIMIENTO</v>
          </cell>
          <cell r="AI63">
            <v>45677</v>
          </cell>
          <cell r="AJ63" t="str">
            <v>21-46-101105358</v>
          </cell>
          <cell r="AK63" t="str">
            <v>OTRAS OFICINAS DE LA SAF - SUBDIRECCION ADMINISTRATIVA Y FINANCIERA</v>
          </cell>
          <cell r="AL63" t="str">
            <v>JULIA ASTRID DEL CASTILLO SABOGAL</v>
          </cell>
          <cell r="AM63">
            <v>51790514</v>
          </cell>
          <cell r="AN63" t="str">
            <v xml:space="preserve">OFICINA ASESORA DE PLANEACIÓN </v>
          </cell>
          <cell r="AO63" t="str">
            <v>2 SUPERVISOR</v>
          </cell>
          <cell r="AP63" t="str">
            <v>3 CÉDULA DE CIUDADANÍA</v>
          </cell>
          <cell r="AQ63">
            <v>80076849</v>
          </cell>
          <cell r="AR63" t="str">
            <v>ANDRES MAURICIO LEON LOPEZ</v>
          </cell>
          <cell r="AS63">
            <v>341</v>
          </cell>
          <cell r="AT63" t="str">
            <v>3 NO PACTADOS</v>
          </cell>
          <cell r="AU63" t="str">
            <v>4 NO SE HA ADICIONADO NI EN VALOR y EN TIEMPO</v>
          </cell>
          <cell r="AV63">
            <v>0</v>
          </cell>
          <cell r="AW63">
            <v>0</v>
          </cell>
          <cell r="AX63" t="str">
            <v>-</v>
          </cell>
          <cell r="AY63">
            <v>0</v>
          </cell>
          <cell r="AZ63" t="str">
            <v>-</v>
          </cell>
          <cell r="BA63">
            <v>45678</v>
          </cell>
          <cell r="BB63">
            <v>45677</v>
          </cell>
          <cell r="BC63">
            <v>45678</v>
          </cell>
          <cell r="BD63">
            <v>46022</v>
          </cell>
          <cell r="BO63" t="str">
            <v>2025420501000062E</v>
          </cell>
          <cell r="BP63">
            <v>90899136</v>
          </cell>
          <cell r="BQ63" t="str">
            <v>YULY ANDREA LEON BUSTOS</v>
          </cell>
          <cell r="BR63" t="str">
            <v>https://www.secop.gov.co/CO1BusinessLine/Tendering/BuyerWorkArea/Index?docUniqueIdentifier=CO1.BDOS.7374211</v>
          </cell>
          <cell r="BS63" t="str">
            <v>VIGENTE</v>
          </cell>
          <cell r="BU63" t="str">
            <v>https://community.secop.gov.co/Public/Tendering/OpportunityDetail/Index?noticeUID=CO1.NTC.7398129&amp;isFromPublicArea=True&amp;isModal=False</v>
          </cell>
          <cell r="BV63" t="str">
            <v>monica.carvajal</v>
          </cell>
          <cell r="BW63" t="str">
            <v>@parquesnacionales.gov.co</v>
          </cell>
          <cell r="BX63" t="str">
            <v>monica.carvajal@parquesnacionales.gov.co</v>
          </cell>
          <cell r="BY63" t="str">
            <v>ADMINISTRADORA DEL MEDIO AMBIENTE Y DE LOS RECURSOS</v>
          </cell>
          <cell r="BZ63" t="str">
            <v>DAVIVIENDA</v>
          </cell>
          <cell r="CA63" t="str">
            <v>AHORROS</v>
          </cell>
          <cell r="CB63" t="str">
            <v>0570016570366894</v>
          </cell>
          <cell r="CC63" t="str">
            <v>21/12/1992</v>
          </cell>
          <cell r="CD63" t="str">
            <v>NO</v>
          </cell>
        </row>
        <row r="64">
          <cell r="A64" t="str">
            <v>CD-NC-063-2025</v>
          </cell>
          <cell r="B64" t="str">
            <v>2 NACION</v>
          </cell>
          <cell r="C64" t="str">
            <v>NC-CPS-063-2025</v>
          </cell>
          <cell r="D64" t="str">
            <v>DIANA MARCELA CARVAJAL PARDO</v>
          </cell>
          <cell r="E64">
            <v>45677</v>
          </cell>
          <cell r="F64" t="str">
            <v>NC04-3202008-15-018 Prestar los Servicios Profesionales con plena autonomía técnica y administrativa en materia jurídica a la Oficina Asesora de Planeación en el desarrollo y etapa de cierre del Programa de Áreas Protegidas y Diversidad Biológica APDB - Programa KfW Fase II, y en la Planeación Institucional en el marco de la administración y manejo de áreas protegidas del proyecto de conservación.</v>
          </cell>
          <cell r="G64" t="str">
            <v>PROFESIONAL</v>
          </cell>
          <cell r="H64" t="str">
            <v>2 CONTRATACIÓN DIRECTA</v>
          </cell>
          <cell r="I64" t="str">
            <v>14 PRESTACIÓN DE SERVICIOS</v>
          </cell>
          <cell r="J64" t="str">
            <v>N/A</v>
          </cell>
          <cell r="K64">
            <v>80111600</v>
          </cell>
          <cell r="L64">
            <v>6025</v>
          </cell>
          <cell r="M64">
            <v>7825</v>
          </cell>
          <cell r="N64">
            <v>45677</v>
          </cell>
          <cell r="O64">
            <v>7881428</v>
          </cell>
          <cell r="P64">
            <v>90899136</v>
          </cell>
          <cell r="Q64" t="str">
            <v>NOVENTA MILLONES OCHOCIENTOS NOVENTA Y NUEVE MIL CIENTO TREINTA Y SEIS PESOS</v>
          </cell>
          <cell r="R64" t="str">
            <v>1 PERSONA NATURAL</v>
          </cell>
          <cell r="S64" t="str">
            <v>3 CÉDULA DE CIUDADANÍA</v>
          </cell>
          <cell r="T64">
            <v>39695643</v>
          </cell>
          <cell r="U64">
            <v>1</v>
          </cell>
          <cell r="V64" t="str">
            <v>N-A</v>
          </cell>
          <cell r="W64" t="str">
            <v>11 NO SE DILIGENCIA INFORMACIÓN PARA ESTE FORMULARIO EN ESTE PERÍODO DE REPORTE</v>
          </cell>
          <cell r="X64" t="str">
            <v>FEMENINO</v>
          </cell>
          <cell r="Y64" t="str">
            <v>CUNDINAMARCA</v>
          </cell>
          <cell r="Z64" t="str">
            <v>BOGOTÁ</v>
          </cell>
          <cell r="AA64" t="str">
            <v>DIANA</v>
          </cell>
          <cell r="AB64" t="str">
            <v>MARCELA</v>
          </cell>
          <cell r="AC64" t="str">
            <v>CARVAJAL</v>
          </cell>
          <cell r="AD64" t="str">
            <v>PARDO</v>
          </cell>
          <cell r="AE64" t="str">
            <v>SI</v>
          </cell>
          <cell r="AF64" t="str">
            <v>1 PÓLIZA</v>
          </cell>
          <cell r="AG64" t="str">
            <v>12 SEGUROS DEL ESTADO</v>
          </cell>
          <cell r="AH64" t="str">
            <v>2 CUMPLIMIENTO</v>
          </cell>
          <cell r="AI64">
            <v>45677</v>
          </cell>
          <cell r="AJ64" t="str">
            <v>21-46-101105352</v>
          </cell>
          <cell r="AK64" t="str">
            <v>OTRAS OFICINAS DE LA SAF - SUBDIRECCION ADMINISTRATIVA Y FINANCIERA</v>
          </cell>
          <cell r="AL64" t="str">
            <v>JULIA ASTRID DEL CASTILLO SABOGAL</v>
          </cell>
          <cell r="AM64">
            <v>51790514</v>
          </cell>
          <cell r="AN64" t="str">
            <v xml:space="preserve">OFICINA ASESORA DE PLANEACIÓN </v>
          </cell>
          <cell r="AO64" t="str">
            <v>2 SUPERVISOR</v>
          </cell>
          <cell r="AP64" t="str">
            <v>3 CÉDULA DE CIUDADANÍA</v>
          </cell>
          <cell r="AQ64">
            <v>80076849</v>
          </cell>
          <cell r="AR64" t="str">
            <v>ANDRES MAURICIO LEON LOPEZ</v>
          </cell>
          <cell r="AS64">
            <v>341</v>
          </cell>
          <cell r="AT64" t="str">
            <v>3 NO PACTADOS</v>
          </cell>
          <cell r="AU64" t="str">
            <v>4 NO SE HA ADICIONADO NI EN VALOR y EN TIEMPO</v>
          </cell>
          <cell r="AV64">
            <v>0</v>
          </cell>
          <cell r="AW64">
            <v>0</v>
          </cell>
          <cell r="AX64" t="str">
            <v>-</v>
          </cell>
          <cell r="AY64">
            <v>0</v>
          </cell>
          <cell r="AZ64" t="str">
            <v>-</v>
          </cell>
          <cell r="BA64">
            <v>45675</v>
          </cell>
          <cell r="BB64">
            <v>45677</v>
          </cell>
          <cell r="BC64">
            <v>45677</v>
          </cell>
          <cell r="BD64">
            <v>46022</v>
          </cell>
          <cell r="BO64" t="str">
            <v>2025420501000063E</v>
          </cell>
          <cell r="BP64">
            <v>90899136</v>
          </cell>
          <cell r="BQ64" t="str">
            <v>LEIDY SANCHEZ</v>
          </cell>
          <cell r="BR64" t="str">
            <v>https://www.secop.gov.co/CO1BusinessLine/Tendering/BuyerWorkArea/Index?docUniqueIdentifier=CO1.BDOS.7372782</v>
          </cell>
          <cell r="BS64" t="str">
            <v>VIGENTE</v>
          </cell>
          <cell r="BU64" t="str">
            <v>https://community.secop.gov.co/Public/Tendering/OpportunityDetail/Index?noticeUID=CO1.NTC.7398166&amp;isFromPublicArea=True&amp;isModal=False</v>
          </cell>
          <cell r="BV64" t="str">
            <v>diana.carvajal</v>
          </cell>
          <cell r="BW64" t="str">
            <v>@parquesnacionales.gov.co</v>
          </cell>
          <cell r="BX64" t="str">
            <v>diana.carvajal@parquesnacionales.gov.co</v>
          </cell>
          <cell r="BY64" t="str">
            <v>ABOGADA</v>
          </cell>
          <cell r="BZ64" t="str">
            <v>BANCOLOMBIA</v>
          </cell>
          <cell r="CA64" t="str">
            <v>AHORROS</v>
          </cell>
          <cell r="CB64" t="str">
            <v>58270405531</v>
          </cell>
          <cell r="CC64" t="str">
            <v>29/09/1966</v>
          </cell>
          <cell r="CD64" t="str">
            <v>NO</v>
          </cell>
        </row>
        <row r="65">
          <cell r="A65" t="str">
            <v>CD-NC-064-2025</v>
          </cell>
          <cell r="B65" t="str">
            <v>2 NACION</v>
          </cell>
          <cell r="C65" t="str">
            <v>NC-CPS-064-2025</v>
          </cell>
          <cell r="D65" t="str">
            <v>SINDRY JANETH AHUMADA MARTINEZ</v>
          </cell>
          <cell r="E65">
            <v>45677</v>
          </cell>
          <cell r="F65" t="str">
            <v>NC10-3299060-7-034 Prestar los servicios profesionales con plena autonomía técnica y administrativa en el Grupo Procesos Corporativos para desarrollar la implementación del Sistema de Gestión Ambiental de la entidad con énfasis en la norma ISO 14001:2015, de acuerdo con el Modelo Integrado de Planeación y Gestión en el marco del servicio de implementación de sistemas de gestión del proyecto de fortalecimiento de la capacidad institucional de Parques Nacionales Naturales a nivel nacional.</v>
          </cell>
          <cell r="G65" t="str">
            <v>PROFESIONAL</v>
          </cell>
          <cell r="H65" t="str">
            <v>2 CONTRATACIÓN DIRECTA</v>
          </cell>
          <cell r="I65" t="str">
            <v>14 PRESTACIÓN DE SERVICIOS</v>
          </cell>
          <cell r="J65" t="str">
            <v>N/A</v>
          </cell>
          <cell r="K65">
            <v>80111600</v>
          </cell>
          <cell r="L65">
            <v>8725</v>
          </cell>
          <cell r="M65">
            <v>7925</v>
          </cell>
          <cell r="N65">
            <v>45677</v>
          </cell>
          <cell r="O65">
            <v>7435309</v>
          </cell>
          <cell r="P65">
            <v>84514679</v>
          </cell>
          <cell r="Q65" t="str">
            <v>OCHENTA Y CUATRO MILLONES QUINIENTOS CATORCE MIL SEISCIENTOS SETENTA Y NUEVE PESOS</v>
          </cell>
          <cell r="R65" t="str">
            <v>1 PERSONA NATURAL</v>
          </cell>
          <cell r="S65" t="str">
            <v>3 CÉDULA DE CIUDADANÍA</v>
          </cell>
          <cell r="T65">
            <v>32792013</v>
          </cell>
          <cell r="U65">
            <v>1</v>
          </cell>
          <cell r="V65" t="str">
            <v>N-A</v>
          </cell>
          <cell r="W65" t="str">
            <v>11 NO SE DILIGENCIA INFORMACIÓN PARA ESTE FORMULARIO EN ESTE PERÍODO DE REPORTE</v>
          </cell>
          <cell r="X65" t="str">
            <v>FEMENINO</v>
          </cell>
          <cell r="Y65" t="str">
            <v>ATLANTICO</v>
          </cell>
          <cell r="Z65" t="str">
            <v>BARRANQUILLA</v>
          </cell>
          <cell r="AA65" t="str">
            <v>SINDRY</v>
          </cell>
          <cell r="AB65" t="str">
            <v>JANETH</v>
          </cell>
          <cell r="AC65" t="str">
            <v>AHUMADA</v>
          </cell>
          <cell r="AD65" t="str">
            <v>MARTINEZ</v>
          </cell>
          <cell r="AE65" t="str">
            <v>SI</v>
          </cell>
          <cell r="AF65" t="str">
            <v>1 PÓLIZA</v>
          </cell>
          <cell r="AG65" t="str">
            <v>12 SEGUROS DEL ESTADO</v>
          </cell>
          <cell r="AH65" t="str">
            <v>2 CUMPLIMIENTO</v>
          </cell>
          <cell r="AI65">
            <v>45677</v>
          </cell>
          <cell r="AJ65" t="str">
            <v>21-46-101105353</v>
          </cell>
          <cell r="AK65" t="str">
            <v>SAF-SUBDIRECCION ADMINISTRATIVA Y FINANCIERA</v>
          </cell>
          <cell r="AL65" t="str">
            <v>JULIA ASTRID DEL CASTILLO SABOGAL</v>
          </cell>
          <cell r="AM65">
            <v>51790514</v>
          </cell>
          <cell r="AN65" t="str">
            <v>GRUPO DE PROCESOS CORPORATIVOS</v>
          </cell>
          <cell r="AO65" t="str">
            <v>2 SUPERVISOR</v>
          </cell>
          <cell r="AP65" t="str">
            <v>3 CÉDULA DE CIUDADANÍA</v>
          </cell>
          <cell r="AQ65">
            <v>1070949441</v>
          </cell>
          <cell r="AR65" t="str">
            <v>ZULMA MILENA BARRAGAN ROJAS</v>
          </cell>
          <cell r="AS65">
            <v>341</v>
          </cell>
          <cell r="AT65" t="str">
            <v>3 NO PACTADOS</v>
          </cell>
          <cell r="AU65" t="str">
            <v>4 NO SE HA ADICIONADO NI EN VALOR y EN TIEMPO</v>
          </cell>
          <cell r="AV65">
            <v>0</v>
          </cell>
          <cell r="AW65">
            <v>0</v>
          </cell>
          <cell r="AX65" t="str">
            <v>-</v>
          </cell>
          <cell r="AY65">
            <v>0</v>
          </cell>
          <cell r="AZ65" t="str">
            <v>-</v>
          </cell>
          <cell r="BA65">
            <v>45674</v>
          </cell>
          <cell r="BB65">
            <v>45677</v>
          </cell>
          <cell r="BC65">
            <v>45677</v>
          </cell>
          <cell r="BD65">
            <v>46022</v>
          </cell>
          <cell r="BO65" t="str">
            <v>2025420501000064E</v>
          </cell>
          <cell r="BP65">
            <v>84514679</v>
          </cell>
          <cell r="BQ65" t="str">
            <v>EDNA ROCIO CASTRO</v>
          </cell>
          <cell r="BR65" t="str">
            <v>https://www.secop.gov.co/CO1BusinessLine/Tendering/BuyerWorkArea/Index?docUniqueIdentifier=CO1.BDOS.7377706</v>
          </cell>
          <cell r="BS65" t="str">
            <v>VIGENTE</v>
          </cell>
          <cell r="BU65" t="str">
            <v>https://community.secop.gov.co/Public/Tendering/OpportunityDetail/Index?noticeUID=CO1.NTC.7397393&amp;isFromPublicArea=True&amp;isModal=False</v>
          </cell>
          <cell r="BV65" t="str">
            <v>sindry.ahumada</v>
          </cell>
          <cell r="BW65" t="str">
            <v>@parquesnacionales.gov.co</v>
          </cell>
          <cell r="BX65" t="str">
            <v>sindry.ahumada@parquesnacionales.gov.co</v>
          </cell>
          <cell r="BY65" t="str">
            <v>INGENIERIA DE RECURSOS HIDRICOS Y GESTION AMBIENTAL</v>
          </cell>
          <cell r="BZ65" t="str">
            <v>DAVIVIENDA</v>
          </cell>
          <cell r="CA65" t="str">
            <v>AHORROS</v>
          </cell>
          <cell r="CB65" t="str">
            <v>466800016258</v>
          </cell>
          <cell r="CC65" t="str">
            <v>14/06/1976</v>
          </cell>
          <cell r="CD65" t="str">
            <v>NO</v>
          </cell>
        </row>
        <row r="66">
          <cell r="A66" t="str">
            <v>CD-NC-065-2025</v>
          </cell>
          <cell r="B66" t="str">
            <v>2 NACION</v>
          </cell>
          <cell r="C66" t="str">
            <v>NC-CPS-065-2025</v>
          </cell>
          <cell r="D66" t="str">
            <v>MARIA XIMENA ROSAS ESCOBAR</v>
          </cell>
          <cell r="E66">
            <v>45677</v>
          </cell>
          <cell r="F66" t="str">
            <v>NC04-3202008-15-016 Prestar los servicios profesionales con plena autonomía técnica y administrativa a la oficina asesora de planeación en las actividades relacionadas con la gestión financiera en el marco de la etapa de cierre del Programa Áreas Protegidas y Diversidad Biológica Fase II KFW, y la planeación institucional en el marco de la administración y manejo de áreas protegidas del proyecto de conservación</v>
          </cell>
          <cell r="G66" t="str">
            <v>PROFESIONAL</v>
          </cell>
          <cell r="H66" t="str">
            <v>2 CONTRATACIÓN DIRECTA</v>
          </cell>
          <cell r="I66" t="str">
            <v>14 PRESTACIÓN DE SERVICIOS</v>
          </cell>
          <cell r="J66" t="str">
            <v>N/A</v>
          </cell>
          <cell r="K66">
            <v>80111600</v>
          </cell>
          <cell r="L66">
            <v>5825</v>
          </cell>
          <cell r="M66">
            <v>8325</v>
          </cell>
          <cell r="N66">
            <v>45677</v>
          </cell>
          <cell r="O66">
            <v>7881428</v>
          </cell>
          <cell r="P66">
            <v>90899136</v>
          </cell>
          <cell r="Q66" t="str">
            <v>NOVENTA MILLONES OCHOCIENTOS NOVENTA Y NUEVE MIL CIENTO TREINTA Y SEIS PESOS</v>
          </cell>
          <cell r="R66" t="str">
            <v>1 PERSONA NATURAL</v>
          </cell>
          <cell r="S66" t="str">
            <v>3 CÉDULA DE CIUDADANÍA</v>
          </cell>
          <cell r="T66">
            <v>53014121</v>
          </cell>
          <cell r="U66">
            <v>7</v>
          </cell>
          <cell r="V66" t="str">
            <v>N-A</v>
          </cell>
          <cell r="W66" t="str">
            <v>11 NO SE DILIGENCIA INFORMACIÓN PARA ESTE FORMULARIO EN ESTE PERÍODO DE REPORTE</v>
          </cell>
          <cell r="X66" t="str">
            <v>FEMENINO</v>
          </cell>
          <cell r="Y66" t="str">
            <v>CUNDINAMARCA</v>
          </cell>
          <cell r="Z66" t="str">
            <v>BOGOTÁ</v>
          </cell>
          <cell r="AA66" t="str">
            <v>MARIA</v>
          </cell>
          <cell r="AB66" t="str">
            <v>XIMENA</v>
          </cell>
          <cell r="AC66" t="str">
            <v>ROSAS</v>
          </cell>
          <cell r="AD66" t="str">
            <v>ESCOBAR</v>
          </cell>
          <cell r="AE66" t="str">
            <v>SI</v>
          </cell>
          <cell r="AF66" t="str">
            <v>1 PÓLIZA</v>
          </cell>
          <cell r="AG66" t="str">
            <v>12 SEGUROS DEL ESTADO</v>
          </cell>
          <cell r="AH66" t="str">
            <v>2 CUMPLIMIENTO</v>
          </cell>
          <cell r="AI66">
            <v>45677</v>
          </cell>
          <cell r="AJ66" t="str">
            <v>21-46-101105350</v>
          </cell>
          <cell r="AK66" t="str">
            <v>OTRAS OFICINAS DE LA SAF - SUBDIRECCION ADMINISTRATIVA Y FINANCIERA</v>
          </cell>
          <cell r="AL66" t="str">
            <v>JULIA ASTRID DEL CASTILLO SABOGAL</v>
          </cell>
          <cell r="AM66">
            <v>51790514</v>
          </cell>
          <cell r="AN66" t="str">
            <v xml:space="preserve">OFICINA ASESORA DE PLANEACIÓN </v>
          </cell>
          <cell r="AO66" t="str">
            <v>2 SUPERVISOR</v>
          </cell>
          <cell r="AP66" t="str">
            <v>3 CÉDULA DE CIUDADANÍA</v>
          </cell>
          <cell r="AQ66">
            <v>80076849</v>
          </cell>
          <cell r="AR66" t="str">
            <v>ANDRES MAURICIO LEON LOPEZ</v>
          </cell>
          <cell r="AS66">
            <v>341</v>
          </cell>
          <cell r="AT66" t="str">
            <v>3 NO PACTADOS</v>
          </cell>
          <cell r="AU66" t="str">
            <v>4 NO SE HA ADICIONADO NI EN VALOR y EN TIEMPO</v>
          </cell>
          <cell r="AV66">
            <v>0</v>
          </cell>
          <cell r="AW66">
            <v>0</v>
          </cell>
          <cell r="AX66" t="str">
            <v>-</v>
          </cell>
          <cell r="AY66">
            <v>0</v>
          </cell>
          <cell r="AZ66" t="str">
            <v>-</v>
          </cell>
          <cell r="BA66">
            <v>45675</v>
          </cell>
          <cell r="BB66">
            <v>45677</v>
          </cell>
          <cell r="BC66">
            <v>45677</v>
          </cell>
          <cell r="BD66">
            <v>46022</v>
          </cell>
          <cell r="BO66" t="str">
            <v>2025420501000065E</v>
          </cell>
          <cell r="BP66">
            <v>90899136</v>
          </cell>
          <cell r="BQ66" t="str">
            <v>ALBERTO GAONA</v>
          </cell>
          <cell r="BR66" t="str">
            <v>https://www.secop.gov.co/CO1BusinessLine/Tendering/BuyerWorkArea/Index?docUniqueIdentifier=CO1.BDOS.7378550</v>
          </cell>
          <cell r="BS66" t="str">
            <v>VIGENTE</v>
          </cell>
          <cell r="BU66" t="str">
            <v>https://community.secop.gov.co/Public/Tendering/OpportunityDetail/Index?noticeUID=CO1.NTC.7398197&amp;isFromPublicArea=True&amp;isModal=False</v>
          </cell>
          <cell r="BV66" t="str">
            <v>maria.rosas</v>
          </cell>
          <cell r="BW66" t="str">
            <v>@parquesnacionales.gov.co</v>
          </cell>
          <cell r="BX66" t="str">
            <v>maria.rosas@parquesnacionales.gov.co</v>
          </cell>
          <cell r="BY66" t="str">
            <v>ADMINISTRADORA DE EMPRESAS</v>
          </cell>
          <cell r="BZ66" t="str">
            <v>BBVA</v>
          </cell>
          <cell r="CA66" t="str">
            <v>AHORROS</v>
          </cell>
          <cell r="CB66" t="str">
            <v>0417095759</v>
          </cell>
          <cell r="CC66" t="str">
            <v>24/09/1984</v>
          </cell>
          <cell r="CD66" t="str">
            <v>NO</v>
          </cell>
        </row>
        <row r="67">
          <cell r="A67" t="str">
            <v>CD-NC-066-2025</v>
          </cell>
          <cell r="B67" t="str">
            <v>2 NACION</v>
          </cell>
          <cell r="C67" t="str">
            <v>NC-CPS-066-2025</v>
          </cell>
          <cell r="D67" t="str">
            <v>EMMA MARGARITA ROIS MUÑOZ</v>
          </cell>
          <cell r="E67">
            <v>45677</v>
          </cell>
          <cell r="F67" t="str">
            <v>NC22-3202018-3-022 Prestación de servicios profesionales con plena autonomía técnica y administrativa, del Grupo de Gestión e Integración del SINAP con el fin de aplicar criterios jurídicos para los procesos y temáticas del ámbito de la subdirección de gestión y manejo de áreas protegidas, y temáticas de proyecto de Ley SINAP. en el marco del producto servicio declaración de áreas protegidas, del proyecto de conservación.</v>
          </cell>
          <cell r="G67" t="str">
            <v>PROFESIONAL</v>
          </cell>
          <cell r="H67" t="str">
            <v>2 CONTRATACIÓN DIRECTA</v>
          </cell>
          <cell r="I67" t="str">
            <v>14 PRESTACIÓN DE SERVICIOS</v>
          </cell>
          <cell r="J67" t="str">
            <v>N/A</v>
          </cell>
          <cell r="K67">
            <v>80111600</v>
          </cell>
          <cell r="L67">
            <v>11325</v>
          </cell>
          <cell r="M67">
            <v>8125</v>
          </cell>
          <cell r="N67">
            <v>45677</v>
          </cell>
          <cell r="O67">
            <v>8354314</v>
          </cell>
          <cell r="P67">
            <v>86049434</v>
          </cell>
          <cell r="Q67" t="str">
            <v>OCHENTA Y SEIS MILLONES CUARENTA Y NUEVE MIL CUATROCIENTOS TREINTA Y CUATRO PESOS</v>
          </cell>
          <cell r="R67" t="str">
            <v>1 PERSONA NATURAL</v>
          </cell>
          <cell r="S67" t="str">
            <v>3 CÉDULA DE CIUDADANÍA</v>
          </cell>
          <cell r="T67">
            <v>28821268</v>
          </cell>
          <cell r="U67">
            <v>1</v>
          </cell>
          <cell r="V67" t="str">
            <v>N-A</v>
          </cell>
          <cell r="W67" t="str">
            <v>11 NO SE DILIGENCIA INFORMACIÓN PARA ESTE FORMULARIO EN ESTE PERÍODO DE REPORTE</v>
          </cell>
          <cell r="X67" t="str">
            <v>FEMENINO</v>
          </cell>
          <cell r="Y67" t="str">
            <v>MAGDALENA</v>
          </cell>
          <cell r="Z67" t="str">
            <v>SANTA MARTA</v>
          </cell>
          <cell r="AA67" t="str">
            <v>EMMA</v>
          </cell>
          <cell r="AB67" t="str">
            <v>MARGARITA</v>
          </cell>
          <cell r="AC67" t="str">
            <v>ROIS</v>
          </cell>
          <cell r="AD67" t="str">
            <v>MUÑOZ</v>
          </cell>
          <cell r="AE67" t="str">
            <v>SI</v>
          </cell>
          <cell r="AF67" t="str">
            <v>1 PÓLIZA</v>
          </cell>
          <cell r="AG67" t="str">
            <v>12 SEGUROS DEL ESTADO</v>
          </cell>
          <cell r="AH67" t="str">
            <v>2 CUMPLIMIENTO</v>
          </cell>
          <cell r="AI67">
            <v>45677</v>
          </cell>
          <cell r="AJ67" t="str">
            <v>21-46-101105357</v>
          </cell>
          <cell r="AK67" t="str">
            <v>SGMAP-SUBDIRECCION DE GESTION Y MANEJO DE AREAS PROTEGIDAS</v>
          </cell>
          <cell r="AL67" t="str">
            <v>MARTA CECILIA DÍAZ LEGUIZAMÓN</v>
          </cell>
          <cell r="AM67">
            <v>40023756</v>
          </cell>
          <cell r="AN67" t="str">
            <v>GRUPO DE GESTIÓN E INTEGRACIÓN DEL SINAP</v>
          </cell>
          <cell r="AO67" t="str">
            <v>2 SUPERVISOR</v>
          </cell>
          <cell r="AP67" t="str">
            <v>3 CÉDULA DE CIUDADANÍA</v>
          </cell>
          <cell r="AQ67">
            <v>5947992</v>
          </cell>
          <cell r="AR67" t="str">
            <v>LUIS ALBERTO CRUZ COLORADO</v>
          </cell>
          <cell r="AS67">
            <v>309</v>
          </cell>
          <cell r="AT67" t="str">
            <v>3 NO PACTADOS</v>
          </cell>
          <cell r="AU67" t="str">
            <v>3 ADICIÓN EN VALOR y EN TIEMPO</v>
          </cell>
          <cell r="AV67">
            <v>1</v>
          </cell>
          <cell r="AW67">
            <v>8911268</v>
          </cell>
          <cell r="AX67">
            <v>45982</v>
          </cell>
          <cell r="AY67">
            <v>32</v>
          </cell>
          <cell r="AZ67">
            <v>45982</v>
          </cell>
          <cell r="BA67">
            <v>45677</v>
          </cell>
          <cell r="BB67">
            <v>45677</v>
          </cell>
          <cell r="BC67">
            <v>45677</v>
          </cell>
          <cell r="BD67">
            <v>45989</v>
          </cell>
          <cell r="BE67">
            <v>46022</v>
          </cell>
          <cell r="BO67" t="str">
            <v>2025420501000066E</v>
          </cell>
          <cell r="BP67">
            <v>94960702</v>
          </cell>
          <cell r="BQ67" t="str">
            <v>LEIDY SANCHEZ</v>
          </cell>
          <cell r="BR67" t="str">
            <v>https://www.secop.gov.co/CO1BusinessLine/Tendering/BuyerWorkArea/Index?docUniqueIdentifier=CO1.BDOS.7377930</v>
          </cell>
          <cell r="BS67" t="str">
            <v>VIGENTE</v>
          </cell>
          <cell r="BU67" t="str">
            <v>https://community.secop.gov.co/Public/Tendering/OpportunityDetail/Index?noticeUID=CO1.NTC.7398653&amp;isFromPublicArea=True&amp;isModal=False</v>
          </cell>
          <cell r="BV67" t="str">
            <v>emma.rois</v>
          </cell>
          <cell r="BW67" t="str">
            <v>@parquesnacionales.gov.co</v>
          </cell>
          <cell r="BX67" t="str">
            <v>emma.rois@parquesnacionales.gov.co</v>
          </cell>
          <cell r="BY67" t="str">
            <v>ABOGADA</v>
          </cell>
          <cell r="BZ67" t="str">
            <v>BANCOLOMBIA</v>
          </cell>
          <cell r="CA67" t="str">
            <v>AHORROS</v>
          </cell>
          <cell r="CB67" t="str">
            <v>05395792247</v>
          </cell>
          <cell r="CC67" t="str">
            <v>29/06/1981</v>
          </cell>
          <cell r="CD67" t="str">
            <v>NO</v>
          </cell>
        </row>
        <row r="68">
          <cell r="A68" t="str">
            <v>CD-NC-067-2025</v>
          </cell>
          <cell r="B68" t="str">
            <v>2 NACION</v>
          </cell>
          <cell r="C68" t="str">
            <v>NC-CPS-067-2025</v>
          </cell>
          <cell r="D68" t="str">
            <v>DANIELA MEDINA SANDOVAL</v>
          </cell>
          <cell r="E68">
            <v>45677</v>
          </cell>
          <cell r="F68" t="str">
            <v>NC07-3202052-7-013 Prestar los servicios profesionales con plena autonomía técnica y administrativa en la Oficina Gestión del Riesgo, para la generación e implementación de acciones en la Guía metodológica para la evaluación de daños y análisis de necesidades ambientales pos desastre - EDANA C, en el marco de los documentos de planeación para la conservación de la biodiversidad y sus servicios eco sistémicos del proyecto de conservación de la diversidad biológica de las áreas protegidas del SINAP</v>
          </cell>
          <cell r="G68" t="str">
            <v>PROFESIONAL</v>
          </cell>
          <cell r="H68" t="str">
            <v>2 CONTRATACIÓN DIRECTA</v>
          </cell>
          <cell r="I68" t="str">
            <v>14 PRESTACIÓN DE SERVICIOS</v>
          </cell>
          <cell r="J68" t="str">
            <v>N/A</v>
          </cell>
          <cell r="K68">
            <v>80111600</v>
          </cell>
          <cell r="L68">
            <v>10225</v>
          </cell>
          <cell r="M68">
            <v>8525</v>
          </cell>
          <cell r="N68">
            <v>45677</v>
          </cell>
          <cell r="O68">
            <v>7881428</v>
          </cell>
          <cell r="P68">
            <v>89585565</v>
          </cell>
          <cell r="Q68" t="str">
            <v>OCHENTA Y NUEVE MILLONES QUINIENTOS OCHENTA Y CINCO MIL QUINIENTOS SESENTA Y CINCO PESOS</v>
          </cell>
          <cell r="R68" t="str">
            <v>1 PERSONA NATURAL</v>
          </cell>
          <cell r="S68" t="str">
            <v>3 CÉDULA DE CIUDADANÍA</v>
          </cell>
          <cell r="T68">
            <v>1026574148</v>
          </cell>
          <cell r="U68">
            <v>1</v>
          </cell>
          <cell r="V68" t="str">
            <v>N-A</v>
          </cell>
          <cell r="W68" t="str">
            <v>11 NO SE DILIGENCIA INFORMACIÓN PARA ESTE FORMULARIO EN ESTE PERÍODO DE REPORTE</v>
          </cell>
          <cell r="X68" t="str">
            <v>FEMENINO</v>
          </cell>
          <cell r="Y68" t="str">
            <v>CUNDINAMARCA</v>
          </cell>
          <cell r="Z68" t="str">
            <v>BOGOTÁ</v>
          </cell>
          <cell r="AA68" t="str">
            <v>DANIELA</v>
          </cell>
          <cell r="AB68" t="str">
            <v>-</v>
          </cell>
          <cell r="AC68" t="str">
            <v>MEDINA</v>
          </cell>
          <cell r="AD68" t="str">
            <v>SANDOVAL</v>
          </cell>
          <cell r="AE68" t="str">
            <v>SI</v>
          </cell>
          <cell r="AF68" t="str">
            <v>1 PÓLIZA</v>
          </cell>
          <cell r="AG68" t="str">
            <v>12 SEGUROS DEL ESTADO</v>
          </cell>
          <cell r="AH68" t="str">
            <v>2 CUMPLIMIENTO</v>
          </cell>
          <cell r="AI68">
            <v>45677</v>
          </cell>
          <cell r="AJ68" t="str">
            <v>21-46-101105363</v>
          </cell>
          <cell r="AK68" t="str">
            <v>OTRAS OFICINAS DE LA SAF - SUBDIRECCION ADMINISTRATIVA Y FINANCIERA</v>
          </cell>
          <cell r="AL68" t="str">
            <v>JULIA ASTRID DEL CASTILLO SABOGAL</v>
          </cell>
          <cell r="AM68">
            <v>51790514</v>
          </cell>
          <cell r="AN68" t="str">
            <v>OFICINA GESTION DEL RIESGO</v>
          </cell>
          <cell r="AO68" t="str">
            <v>2 SUPERVISOR</v>
          </cell>
          <cell r="AP68" t="str">
            <v>3 CÉDULA DE CIUDADANÍA</v>
          </cell>
          <cell r="AQ68">
            <v>1026272261</v>
          </cell>
          <cell r="AR68" t="str">
            <v>GIPSY VIVIAN ARENAS HERNANDEZ</v>
          </cell>
          <cell r="AS68">
            <v>341</v>
          </cell>
          <cell r="AT68" t="str">
            <v>3 NO PACTADOS</v>
          </cell>
          <cell r="AU68" t="str">
            <v>4 NO SE HA ADICIONADO NI EN VALOR y EN TIEMPO</v>
          </cell>
          <cell r="AV68">
            <v>0</v>
          </cell>
          <cell r="AW68">
            <v>0</v>
          </cell>
          <cell r="AX68" t="str">
            <v>-</v>
          </cell>
          <cell r="AY68">
            <v>0</v>
          </cell>
          <cell r="AZ68" t="str">
            <v>-</v>
          </cell>
          <cell r="BA68">
            <v>45677</v>
          </cell>
          <cell r="BB68">
            <v>45677</v>
          </cell>
          <cell r="BC68">
            <v>45677</v>
          </cell>
          <cell r="BD68">
            <v>46022</v>
          </cell>
          <cell r="BO68" t="str">
            <v>2025420501000067E</v>
          </cell>
          <cell r="BP68">
            <v>89585565</v>
          </cell>
          <cell r="BQ68" t="str">
            <v>MARIA PAULA PEÑA</v>
          </cell>
          <cell r="BR68" t="str">
            <v>https://www.secop.gov.co/CO1BusinessLine/Tendering/BuyerWorkArea/Index?docUniqueIdentifier=CO1.BDOS.7380243</v>
          </cell>
          <cell r="BS68" t="str">
            <v>VIGENTE</v>
          </cell>
          <cell r="BU68" t="str">
            <v>https://community.secop.gov.co/Public/Tendering/ContractNoticePhases/View?PPI=CO1.PPI.36792860&amp;isFromPublicArea=True&amp;isModal=False</v>
          </cell>
          <cell r="BV68" t="str">
            <v>daniela.medina</v>
          </cell>
          <cell r="BW68" t="str">
            <v>@parquesnacionales.gov.co</v>
          </cell>
          <cell r="BX68" t="str">
            <v>daniela.medina@parquesnacionales.gov.co</v>
          </cell>
          <cell r="BY68" t="str">
            <v>INGENIERA TOPOGRAFICA</v>
          </cell>
          <cell r="BZ68" t="str">
            <v>BOGOTA</v>
          </cell>
          <cell r="CA68" t="str">
            <v>AHORROS</v>
          </cell>
          <cell r="CB68" t="str">
            <v>015116437</v>
          </cell>
          <cell r="CC68" t="str">
            <v>22/10/1992</v>
          </cell>
          <cell r="CD68" t="str">
            <v>NO</v>
          </cell>
        </row>
        <row r="69">
          <cell r="A69" t="str">
            <v>CD-NC-068-2025</v>
          </cell>
          <cell r="B69" t="str">
            <v>2 NACION</v>
          </cell>
          <cell r="C69" t="str">
            <v>NC-CPS-068-2025</v>
          </cell>
          <cell r="D69" t="str">
            <v>LUZ BETULIA PARRA CASTILLO</v>
          </cell>
          <cell r="E69">
            <v>45677</v>
          </cell>
          <cell r="F69" t="str">
            <v>NC10-3299060-7-037 Prestación de servicios profesionales con plena autonomía técnica y administrativa en el Grupo de Procesos Corporativos para realizar las actividades encaminadas a la comercialización de los artículos y productos de la Tienda y fortalecer el posicionamiento de la entidad a través de la divulgación de los diferentes productos que adquiere la entidad alusivos a Parques Nacionales en el marco del servicio de implementación de sistemas de gestión del proyecto de fortalecimiento de la capacidad institucional de Parques Nacionales Naturales a nivel nacional</v>
          </cell>
          <cell r="G69" t="str">
            <v>PROFESIONAL</v>
          </cell>
          <cell r="H69" t="str">
            <v>2 CONTRATACIÓN DIRECTA</v>
          </cell>
          <cell r="I69" t="str">
            <v>14 PRESTACIÓN DE SERVICIOS</v>
          </cell>
          <cell r="J69" t="str">
            <v>N/A</v>
          </cell>
          <cell r="K69">
            <v>80111600</v>
          </cell>
          <cell r="L69">
            <v>8525</v>
          </cell>
          <cell r="M69">
            <v>8625</v>
          </cell>
          <cell r="N69">
            <v>45677</v>
          </cell>
          <cell r="O69">
            <v>3670921</v>
          </cell>
          <cell r="P69">
            <v>41726135</v>
          </cell>
          <cell r="Q69" t="str">
            <v>CUARENTA Y UN MILLONES SETECIENTOS VEINTISEIS MIL CIENTO TREINTA Y CINCO PESOS</v>
          </cell>
          <cell r="R69" t="str">
            <v>1 PERSONA NATURAL</v>
          </cell>
          <cell r="S69" t="str">
            <v>3 CÉDULA DE CIUDADANÍA</v>
          </cell>
          <cell r="T69">
            <v>52770577</v>
          </cell>
          <cell r="U69">
            <v>1</v>
          </cell>
          <cell r="V69" t="str">
            <v>N-A</v>
          </cell>
          <cell r="W69" t="str">
            <v>11 NO SE DILIGENCIA INFORMACIÓN PARA ESTE FORMULARIO EN ESTE PERÍODO DE REPORTE</v>
          </cell>
          <cell r="X69" t="str">
            <v>FEMENINO</v>
          </cell>
          <cell r="Y69" t="str">
            <v>CUNDINAMARCA</v>
          </cell>
          <cell r="Z69" t="str">
            <v>BOGOTÁ</v>
          </cell>
          <cell r="AA69" t="str">
            <v>LUZ</v>
          </cell>
          <cell r="AB69" t="str">
            <v>BETULIA</v>
          </cell>
          <cell r="AC69" t="str">
            <v>PARRA</v>
          </cell>
          <cell r="AD69" t="str">
            <v>CASTILLO</v>
          </cell>
          <cell r="AE69" t="str">
            <v>NO</v>
          </cell>
          <cell r="AF69" t="str">
            <v>6 NO CONSTITUYÓ GARANTÍAS</v>
          </cell>
          <cell r="AG69" t="str">
            <v>N-A</v>
          </cell>
          <cell r="AH69" t="str">
            <v>99999998 NO SE DILIGENCIA INFORMACIÓN PARA ESTE FORMULARIO EN ESTE PERÍODO DE REPORTE</v>
          </cell>
          <cell r="AI69">
            <v>2</v>
          </cell>
          <cell r="AJ69" t="str">
            <v>N-A</v>
          </cell>
          <cell r="AK69" t="str">
            <v>SAF-SUBDIRECCION ADMINISTRATIVA Y FINANCIERA</v>
          </cell>
          <cell r="AL69" t="str">
            <v>JULIA ASTRID DEL CASTILLO SABOGAL</v>
          </cell>
          <cell r="AM69">
            <v>51790514</v>
          </cell>
          <cell r="AN69" t="str">
            <v>GRUPO DE PROCESOS CORPORATIVOS</v>
          </cell>
          <cell r="AO69" t="str">
            <v>2 SUPERVISOR</v>
          </cell>
          <cell r="AP69" t="str">
            <v>3 CÉDULA DE CIUDADANÍA</v>
          </cell>
          <cell r="AQ69">
            <v>1070949441</v>
          </cell>
          <cell r="AR69" t="str">
            <v>ZULMA MILENA BARRAGAN ROJAS</v>
          </cell>
          <cell r="AS69">
            <v>341</v>
          </cell>
          <cell r="AT69" t="str">
            <v>3 NO PACTADOS</v>
          </cell>
          <cell r="AU69" t="str">
            <v>4 NO SE HA ADICIONADO NI EN VALOR y EN TIEMPO</v>
          </cell>
          <cell r="AV69">
            <v>0</v>
          </cell>
          <cell r="AW69">
            <v>0</v>
          </cell>
          <cell r="AX69" t="str">
            <v>-</v>
          </cell>
          <cell r="AY69">
            <v>0</v>
          </cell>
          <cell r="AZ69" t="str">
            <v>-</v>
          </cell>
          <cell r="BA69">
            <v>45674</v>
          </cell>
          <cell r="BB69" t="str">
            <v>N/A</v>
          </cell>
          <cell r="BC69">
            <v>45677</v>
          </cell>
          <cell r="BD69">
            <v>46022</v>
          </cell>
          <cell r="BO69" t="str">
            <v>2025420501000068E</v>
          </cell>
          <cell r="BP69">
            <v>41726135</v>
          </cell>
          <cell r="BQ69" t="str">
            <v>EDNA ROCIO CASTRO</v>
          </cell>
          <cell r="BR69" t="str">
            <v>https://www.secop.gov.co/CO1BusinessLine/Tendering/BuyerWorkArea/Index?docUniqueIdentifier=CO1.BDOS.7381266</v>
          </cell>
          <cell r="BS69" t="str">
            <v>VIGENTE</v>
          </cell>
          <cell r="BU69" t="str">
            <v>https://community.secop.gov.co/Public/Tendering/ContractNoticePhases/View?PPI=CO1.PPI.36795460&amp;isFromPublicArea=True&amp;isModal=False</v>
          </cell>
          <cell r="BV69" t="str">
            <v>luz.parra</v>
          </cell>
          <cell r="BW69" t="str">
            <v>@parquesnacionales.gov.co</v>
          </cell>
          <cell r="BX69" t="str">
            <v>luz.parra@parquesnacionales.gov.co</v>
          </cell>
          <cell r="BY69" t="str">
            <v>ADMINISTRADORA DE EMPRESAS</v>
          </cell>
          <cell r="BZ69" t="str">
            <v>BANCOLOMBIA</v>
          </cell>
          <cell r="CA69" t="str">
            <v>AHORROS</v>
          </cell>
          <cell r="CB69" t="str">
            <v>388-450010-39</v>
          </cell>
          <cell r="CC69" t="str">
            <v>15/09/1980</v>
          </cell>
          <cell r="CD69" t="str">
            <v>NO</v>
          </cell>
        </row>
        <row r="70">
          <cell r="A70" t="str">
            <v>CD-NC-069-2025</v>
          </cell>
          <cell r="B70" t="str">
            <v>2 NACION</v>
          </cell>
          <cell r="C70" t="str">
            <v>NC-CPS-069-2025</v>
          </cell>
          <cell r="D70" t="str">
            <v>JENNY LORENA  PARRA OLARTE</v>
          </cell>
          <cell r="E70">
            <v>45678</v>
          </cell>
          <cell r="F70" t="str">
            <v>NC04-3299054-1-014 Prestar los servicios profesionales con plena autonomía técnica y administrativa a la oficina asesora de planeación para fortalecer la gestión de información institucional y los esquemas de seguimiento de los programas y proyectos, en respuesta a las convocatorias de las fuentes de financiamiento orientados al desarrollo de documento de política en el marco del fortalecimiento institucional.</v>
          </cell>
          <cell r="G70" t="str">
            <v>PROFESIONAL</v>
          </cell>
          <cell r="H70" t="str">
            <v>2 CONTRATACIÓN DIRECTA</v>
          </cell>
          <cell r="I70" t="str">
            <v>14 PRESTACIÓN DE SERVICIOS</v>
          </cell>
          <cell r="J70" t="str">
            <v>N/A</v>
          </cell>
          <cell r="K70">
            <v>80111600</v>
          </cell>
          <cell r="L70">
            <v>5625</v>
          </cell>
          <cell r="M70">
            <v>9025</v>
          </cell>
          <cell r="N70">
            <v>45678</v>
          </cell>
          <cell r="O70">
            <v>8855572</v>
          </cell>
          <cell r="P70">
            <v>101543892</v>
          </cell>
          <cell r="Q70" t="str">
            <v>CIENTO UN MILLONES QUINIENTOS CUARENTA Y TRES MIL OCHOCIENTOS NOVENTA Y DOS PESOS</v>
          </cell>
          <cell r="R70" t="str">
            <v>1 PERSONA NATURAL</v>
          </cell>
          <cell r="S70" t="str">
            <v>3 CÉDULA DE CIUDADANÍA</v>
          </cell>
          <cell r="T70">
            <v>1122649785</v>
          </cell>
          <cell r="U70">
            <v>3</v>
          </cell>
          <cell r="V70" t="str">
            <v>N-A</v>
          </cell>
          <cell r="W70" t="str">
            <v>11 NO SE DILIGENCIA INFORMACIÓN PARA ESTE FORMULARIO EN ESTE PERÍODO DE REPORTE</v>
          </cell>
          <cell r="X70" t="str">
            <v>FEMENINO</v>
          </cell>
          <cell r="Y70" t="str">
            <v xml:space="preserve">META </v>
          </cell>
          <cell r="Z70" t="str">
            <v>VILLAVICENCIO</v>
          </cell>
          <cell r="AA70" t="str">
            <v>JENNY</v>
          </cell>
          <cell r="AB70" t="str">
            <v>LORENA</v>
          </cell>
          <cell r="AC70" t="str">
            <v>PARRA</v>
          </cell>
          <cell r="AD70" t="str">
            <v>OLARTE</v>
          </cell>
          <cell r="AE70" t="str">
            <v>SI</v>
          </cell>
          <cell r="AF70" t="str">
            <v>1 PÓLIZA</v>
          </cell>
          <cell r="AG70" t="str">
            <v>12 SEGUROS DEL ESTADO</v>
          </cell>
          <cell r="AH70" t="str">
            <v>2 CUMPLIMIENTO</v>
          </cell>
          <cell r="AI70">
            <v>45678</v>
          </cell>
          <cell r="AJ70" t="str">
            <v>21-46101105526</v>
          </cell>
          <cell r="AK70" t="str">
            <v>OTRAS OFICINAS DE LA SAF - SUBDIRECCION ADMINISTRATIVA Y FINANCIERA</v>
          </cell>
          <cell r="AL70" t="str">
            <v>JULIA ASTRID DEL CASTILLO SABOGAL</v>
          </cell>
          <cell r="AM70">
            <v>51790514</v>
          </cell>
          <cell r="AN70" t="str">
            <v xml:space="preserve">OFICINA ASESORA DE PLANEACIÓN </v>
          </cell>
          <cell r="AO70" t="str">
            <v>2 SUPERVISOR</v>
          </cell>
          <cell r="AP70" t="str">
            <v>3 CÉDULA DE CIUDADANÍA</v>
          </cell>
          <cell r="AQ70">
            <v>80076849</v>
          </cell>
          <cell r="AR70" t="str">
            <v>ANDRES MAURICIO LEON LOPEZ</v>
          </cell>
          <cell r="AS70">
            <v>340</v>
          </cell>
          <cell r="AT70" t="str">
            <v>3 NO PACTADOS</v>
          </cell>
          <cell r="AU70" t="str">
            <v>4 NO SE HA ADICIONADO NI EN VALOR y EN TIEMPO</v>
          </cell>
          <cell r="AV70">
            <v>0</v>
          </cell>
          <cell r="AW70">
            <v>0</v>
          </cell>
          <cell r="AX70" t="str">
            <v>-</v>
          </cell>
          <cell r="AY70">
            <v>0</v>
          </cell>
          <cell r="AZ70" t="str">
            <v>-</v>
          </cell>
          <cell r="BA70">
            <v>45675</v>
          </cell>
          <cell r="BB70">
            <v>45678</v>
          </cell>
          <cell r="BC70">
            <v>45678</v>
          </cell>
          <cell r="BD70">
            <v>46022</v>
          </cell>
          <cell r="BO70" t="str">
            <v>2025420501000069E</v>
          </cell>
          <cell r="BP70">
            <v>101543892</v>
          </cell>
          <cell r="BQ70" t="str">
            <v>ALBERTO GAONA</v>
          </cell>
          <cell r="BR70" t="str">
            <v>https://www.secop.gov.co/CO1BusinessLine/Tendering/BuyerWorkArea/Index?docUniqueIdentifier=CO1.BDOS.7381521</v>
          </cell>
          <cell r="BS70" t="str">
            <v>VIGENTE</v>
          </cell>
          <cell r="BU70" t="str">
            <v>https://community.secop.gov.co/Public/Tendering/OpportunityDetail/Index?noticeUID=CO1.NTC.7402109&amp;isFromPublicArea=True&amp;isModal=False</v>
          </cell>
          <cell r="BV70" t="str">
            <v>jenny.parra</v>
          </cell>
          <cell r="BW70" t="str">
            <v>@parquesnacionales.gov.co</v>
          </cell>
          <cell r="BX70" t="str">
            <v>jenny.parra@parquesnacionales.gov.co</v>
          </cell>
          <cell r="BY70" t="str">
            <v>PROFESIONAL EN GOBIERNO Y RELACIONES INTERNACIONALES</v>
          </cell>
          <cell r="BZ70" t="str">
            <v>BANCOLOMBIA</v>
          </cell>
          <cell r="CA70" t="str">
            <v>AHORROS</v>
          </cell>
          <cell r="CB70" t="str">
            <v>61820068211</v>
          </cell>
          <cell r="CC70" t="str">
            <v>17/03/1992</v>
          </cell>
          <cell r="CD70" t="str">
            <v>NO</v>
          </cell>
        </row>
        <row r="71">
          <cell r="A71" t="str">
            <v>CD-NC-070-2025</v>
          </cell>
          <cell r="B71" t="str">
            <v>2 NACION</v>
          </cell>
          <cell r="C71" t="str">
            <v>NC-CPS-070-2025</v>
          </cell>
          <cell r="D71" t="str">
            <v>LUZ SMITH FORERO MOSQUERA</v>
          </cell>
          <cell r="E71">
            <v>45678</v>
          </cell>
          <cell r="F71" t="str">
            <v>NC10-3299060-7-032 Prestación de servicios profesionales con plena autonomía técnica y administrativa en el Grupo de Procesos Corporativos para la realización de las actividades dentro del Sistema de Gestión Documental encaminadas a la actualización de las Tablas de Retención Documental en el marco del servicio de implementación de sistemas de gestión del proyecto de fortalecimiento de la capacidad institucional de Parques Nacionales Naturales a nivel nacional.</v>
          </cell>
          <cell r="G71" t="str">
            <v>PROFESIONAL</v>
          </cell>
          <cell r="H71" t="str">
            <v>2 CONTRATACIÓN DIRECTA</v>
          </cell>
          <cell r="I71" t="str">
            <v>14 PRESTACIÓN DE SERVICIOS</v>
          </cell>
          <cell r="J71" t="str">
            <v>N/A</v>
          </cell>
          <cell r="K71">
            <v>80111600</v>
          </cell>
          <cell r="L71">
            <v>8825</v>
          </cell>
          <cell r="M71">
            <v>8925</v>
          </cell>
          <cell r="N71">
            <v>45678</v>
          </cell>
          <cell r="O71">
            <v>7435309</v>
          </cell>
          <cell r="P71">
            <v>84266835</v>
          </cell>
          <cell r="Q71" t="str">
            <v>OCHENTA Y CUATRO MILLONES DOSCIENTOS SESENTA Y SEIS MIL OCHOCIENTOS TREINTA Y CINCO PESOS</v>
          </cell>
          <cell r="R71" t="str">
            <v>1 PERSONA NATURAL</v>
          </cell>
          <cell r="S71" t="str">
            <v>3 CÉDULA DE CIUDADANÍA</v>
          </cell>
          <cell r="T71">
            <v>37625038</v>
          </cell>
          <cell r="U71">
            <v>7</v>
          </cell>
          <cell r="V71" t="str">
            <v>N-A</v>
          </cell>
          <cell r="W71" t="str">
            <v>11 NO SE DILIGENCIA INFORMACIÓN PARA ESTE FORMULARIO EN ESTE PERÍODO DE REPORTE</v>
          </cell>
          <cell r="X71" t="str">
            <v>FEMENINO</v>
          </cell>
          <cell r="Y71" t="str">
            <v xml:space="preserve">SANTANDER </v>
          </cell>
          <cell r="Z71" t="str">
            <v>PUENTE NACIONAL</v>
          </cell>
          <cell r="AA71" t="str">
            <v>LUZ</v>
          </cell>
          <cell r="AB71" t="str">
            <v>SMITH</v>
          </cell>
          <cell r="AC71" t="str">
            <v>FORERO</v>
          </cell>
          <cell r="AD71" t="str">
            <v>MOSQUERA</v>
          </cell>
          <cell r="AE71" t="str">
            <v>SI</v>
          </cell>
          <cell r="AF71" t="str">
            <v>1 PÓLIZA</v>
          </cell>
          <cell r="AG71" t="str">
            <v>12 SEGUROS DEL ESTADO</v>
          </cell>
          <cell r="AH71" t="str">
            <v>2 CUMPLIMIENTO</v>
          </cell>
          <cell r="AI71">
            <v>45678</v>
          </cell>
          <cell r="AJ71" t="str">
            <v>21-46-101105470</v>
          </cell>
          <cell r="AK71" t="str">
            <v>SAF-SUBDIRECCION ADMINISTRATIVA Y FINANCIERA</v>
          </cell>
          <cell r="AL71" t="str">
            <v>JULIA ASTRID DEL CASTILLO SABOGAL</v>
          </cell>
          <cell r="AM71">
            <v>51790514</v>
          </cell>
          <cell r="AN71" t="str">
            <v>GRUPO DE PROCESOS CORPORATIVOS</v>
          </cell>
          <cell r="AO71" t="str">
            <v>2 SUPERVISOR</v>
          </cell>
          <cell r="AP71" t="str">
            <v>3 CÉDULA DE CIUDADANÍA</v>
          </cell>
          <cell r="AQ71">
            <v>1070949441</v>
          </cell>
          <cell r="AR71" t="str">
            <v>ZULMA MILENA BARRAGAN ROJAS</v>
          </cell>
          <cell r="AS71">
            <v>340</v>
          </cell>
          <cell r="AT71" t="str">
            <v>3 NO PACTADOS</v>
          </cell>
          <cell r="AU71" t="str">
            <v>4 NO SE HA ADICIONADO NI EN VALOR y EN TIEMPO</v>
          </cell>
          <cell r="AV71">
            <v>0</v>
          </cell>
          <cell r="AW71">
            <v>0</v>
          </cell>
          <cell r="AX71" t="str">
            <v>-</v>
          </cell>
          <cell r="AY71">
            <v>0</v>
          </cell>
          <cell r="AZ71" t="str">
            <v>-</v>
          </cell>
          <cell r="BA71">
            <v>45678</v>
          </cell>
          <cell r="BB71">
            <v>45678</v>
          </cell>
          <cell r="BC71">
            <v>45678</v>
          </cell>
          <cell r="BD71">
            <v>46022</v>
          </cell>
          <cell r="BO71" t="str">
            <v>2025420501000070E</v>
          </cell>
          <cell r="BP71">
            <v>84266835</v>
          </cell>
          <cell r="BQ71" t="str">
            <v>EDNA ROCIO CASTRO</v>
          </cell>
          <cell r="BR71" t="str">
            <v>https://www.secop.gov.co/CO1BusinessLine/Tendering/BuyerWorkArea/Index?docUniqueIdentifier=CO1.BDOS.7386234</v>
          </cell>
          <cell r="BS71" t="str">
            <v>VIGENTE</v>
          </cell>
          <cell r="BU71" t="str">
            <v>https://community.secop.gov.co/Public/Tendering/OpportunityDetail/Index?noticeUID=CO1.NTC.7402724&amp;isFromPublicArea=True&amp;isModal=False</v>
          </cell>
          <cell r="BV71" t="str">
            <v>luz.forero</v>
          </cell>
          <cell r="BW71" t="str">
            <v>@parquesnacionales.gov.co</v>
          </cell>
          <cell r="BX71" t="str">
            <v>luz.forero@parquesnacionales.gov.co</v>
          </cell>
          <cell r="BY71" t="str">
            <v>BIBLIOTECOLOGIA Y ARCHIVISTICA</v>
          </cell>
          <cell r="BZ71" t="str">
            <v>DAVIVIENDA</v>
          </cell>
          <cell r="CA71" t="str">
            <v>AHORROS</v>
          </cell>
          <cell r="CB71" t="str">
            <v>006180410257</v>
          </cell>
          <cell r="CC71" t="str">
            <v>27/02/1969</v>
          </cell>
          <cell r="CD71" t="str">
            <v>NO</v>
          </cell>
        </row>
        <row r="72">
          <cell r="A72" t="str">
            <v>CD-NC-071-2025</v>
          </cell>
          <cell r="B72" t="str">
            <v>2 NACION</v>
          </cell>
          <cell r="C72" t="str">
            <v>NC-CPS-071-2025</v>
          </cell>
          <cell r="D72" t="str">
            <v>DIEGO ALEXANDER LIZARAZO JIMENEZ</v>
          </cell>
          <cell r="E72">
            <v>45678</v>
          </cell>
          <cell r="F72" t="str">
            <v>NC10-3299060-7-043 Prestar servicios profesionales con plena autonomía técnica y administrativa en la Subdirección Administrativa y Financiera para proponer, desarrollar, implementar y documentar soluciones tecnológicas orientadas a la sistematización, automatización y registro eficiente de los actividades o documentos en el marco del servicio de implementación de sistemas de gestión del proyecto de fortalecimiento de la capacidad institucional de Parques Nacionales Naturales a nivel nacional.</v>
          </cell>
          <cell r="G72" t="str">
            <v>PROFESIONAL</v>
          </cell>
          <cell r="H72" t="str">
            <v>2 CONTRATACIÓN DIRECTA</v>
          </cell>
          <cell r="I72" t="str">
            <v>14 PRESTACIÓN DE SERVICIOS</v>
          </cell>
          <cell r="J72" t="str">
            <v>N/A</v>
          </cell>
          <cell r="K72">
            <v>80111600</v>
          </cell>
          <cell r="L72">
            <v>17525</v>
          </cell>
          <cell r="M72">
            <v>8825</v>
          </cell>
          <cell r="N72">
            <v>45678</v>
          </cell>
          <cell r="O72">
            <v>3818858</v>
          </cell>
          <cell r="P72">
            <v>43280391</v>
          </cell>
          <cell r="Q72" t="str">
            <v>CUARENTA Y TRES MILLONES DOSCIENTOS OCHENTA MIL TRESCIENTOS NOVENTA Y UN PESOS</v>
          </cell>
          <cell r="R72" t="str">
            <v>1 PERSONA NATURAL</v>
          </cell>
          <cell r="S72" t="str">
            <v>3 CÉDULA DE CIUDADANÍA</v>
          </cell>
          <cell r="T72">
            <v>1016112314</v>
          </cell>
          <cell r="U72">
            <v>8</v>
          </cell>
          <cell r="V72" t="str">
            <v>N-A</v>
          </cell>
          <cell r="W72" t="str">
            <v>11 NO SE DILIGENCIA INFORMACIÓN PARA ESTE FORMULARIO EN ESTE PERÍODO DE REPORTE</v>
          </cell>
          <cell r="X72" t="str">
            <v>MASCULINO</v>
          </cell>
          <cell r="Y72" t="str">
            <v>CUNDINAMARCA</v>
          </cell>
          <cell r="Z72" t="str">
            <v>BOGOTÁ</v>
          </cell>
          <cell r="AA72" t="str">
            <v>DIEGO</v>
          </cell>
          <cell r="AB72" t="str">
            <v>ALEXANDER</v>
          </cell>
          <cell r="AC72" t="str">
            <v>LIZARAZO</v>
          </cell>
          <cell r="AD72" t="str">
            <v>JIMENEZ</v>
          </cell>
          <cell r="AE72" t="str">
            <v>NO</v>
          </cell>
          <cell r="AF72" t="str">
            <v>6 NO CONSTITUYÓ GARANTÍAS</v>
          </cell>
          <cell r="AG72" t="str">
            <v>N-A</v>
          </cell>
          <cell r="AH72" t="str">
            <v>99999998 NO SE DILIGENCIA INFORMACIÓN PARA ESTE FORMULARIO EN ESTE PERÍODO DE REPORTE</v>
          </cell>
          <cell r="AI72">
            <v>2</v>
          </cell>
          <cell r="AJ72" t="str">
            <v>N-A</v>
          </cell>
          <cell r="AK72" t="str">
            <v>SAF-SUBDIRECCION ADMINISTRATIVA Y FINANCIERA</v>
          </cell>
          <cell r="AL72" t="str">
            <v>JULIA ASTRID DEL CASTILLO SABOGAL</v>
          </cell>
          <cell r="AM72">
            <v>51790514</v>
          </cell>
          <cell r="AN72" t="str">
            <v>SUBDIRECCIÓN ADMINISTRATIVA Y FINANCIERA</v>
          </cell>
          <cell r="AO72" t="str">
            <v>2 SUPERVISOR</v>
          </cell>
          <cell r="AP72" t="str">
            <v>3 CÉDULA DE CIUDADANÍA</v>
          </cell>
          <cell r="AQ72">
            <v>51790514</v>
          </cell>
          <cell r="AR72" t="str">
            <v>JULIA ASTRID DEL CASTILLO SABOGAL</v>
          </cell>
          <cell r="AS72">
            <v>340</v>
          </cell>
          <cell r="AT72" t="str">
            <v>3 NO PACTADOS</v>
          </cell>
          <cell r="AU72" t="str">
            <v>4 NO SE HA ADICIONADO NI EN VALOR y EN TIEMPO</v>
          </cell>
          <cell r="AV72">
            <v>0</v>
          </cell>
          <cell r="AW72">
            <v>0</v>
          </cell>
          <cell r="AX72" t="str">
            <v>-</v>
          </cell>
          <cell r="AY72">
            <v>0</v>
          </cell>
          <cell r="AZ72" t="str">
            <v>-</v>
          </cell>
          <cell r="BA72">
            <v>45677</v>
          </cell>
          <cell r="BB72" t="str">
            <v>N/A</v>
          </cell>
          <cell r="BC72">
            <v>45678</v>
          </cell>
          <cell r="BD72">
            <v>46022</v>
          </cell>
          <cell r="BO72" t="str">
            <v>2025420501000071E</v>
          </cell>
          <cell r="BP72">
            <v>43280391</v>
          </cell>
          <cell r="BQ72" t="str">
            <v>EDNA ROCIO CASTRO</v>
          </cell>
          <cell r="BR72" t="str">
            <v>https://www.secop.gov.co/CO1BusinessLine/Tendering/BuyerWorkArea/Index?docUniqueIdentifier=CO1.BDOS.7387752</v>
          </cell>
          <cell r="BS72" t="str">
            <v>VIGENTE</v>
          </cell>
          <cell r="BU72" t="str">
            <v>https://community.secop.gov.co/Public/Tendering/OpportunityDetail/Index?noticeUID=CO1.NTC.7404095&amp;isFromPublicArea=True&amp;isModal=False</v>
          </cell>
          <cell r="BV72" t="str">
            <v>diego.lizararo</v>
          </cell>
          <cell r="BW72" t="str">
            <v>@parquesnacionales.gov.co</v>
          </cell>
          <cell r="BX72" t="str">
            <v>diego.lizararo@parquesnacionales.gov.co</v>
          </cell>
          <cell r="BY72" t="str">
            <v>INGENIERO DE SISTEMAS</v>
          </cell>
          <cell r="BZ72" t="str">
            <v>DAVIVIENDA</v>
          </cell>
          <cell r="CA72" t="str">
            <v>AHORROS</v>
          </cell>
          <cell r="CB72" t="str">
            <v>488442076524</v>
          </cell>
          <cell r="CC72" t="str">
            <v>04/09/1999</v>
          </cell>
          <cell r="CD72" t="str">
            <v>NO</v>
          </cell>
        </row>
        <row r="73">
          <cell r="A73" t="str">
            <v>CD-NC-072-2025</v>
          </cell>
          <cell r="B73" t="str">
            <v>2 NACION</v>
          </cell>
          <cell r="C73" t="str">
            <v>NC-CPS-072-2025</v>
          </cell>
          <cell r="D73" t="str">
            <v>ANDRES QUIROGA MOLANO</v>
          </cell>
          <cell r="E73">
            <v>45678</v>
          </cell>
          <cell r="F73" t="str">
            <v>NC12-3299011-1_2-025 NC12-3299016-5-026 Prestación de servicios profesionales con plena autonomía técnica y administrativa como arquitecto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73" t="str">
            <v>PROFESIONAL</v>
          </cell>
          <cell r="H73" t="str">
            <v>2 CONTRATACIÓN DIRECTA</v>
          </cell>
          <cell r="I73" t="str">
            <v>14 PRESTACIÓN DE SERVICIOS</v>
          </cell>
          <cell r="J73" t="str">
            <v>N/A</v>
          </cell>
          <cell r="K73">
            <v>80111600</v>
          </cell>
          <cell r="L73">
            <v>18025</v>
          </cell>
          <cell r="M73">
            <v>9125</v>
          </cell>
          <cell r="N73">
            <v>45678</v>
          </cell>
          <cell r="O73">
            <v>7014443</v>
          </cell>
          <cell r="P73">
            <v>79497021</v>
          </cell>
          <cell r="Q73" t="str">
            <v>SETENTA Y NUEVE MILLONES CUATROCIENTOS NOVENTA Y SIETE MIL VEINTIUNO PESOS</v>
          </cell>
          <cell r="R73" t="str">
            <v>1 PERSONA NATURAL</v>
          </cell>
          <cell r="S73" t="str">
            <v>3 CÉDULA DE CIUDADANÍA</v>
          </cell>
          <cell r="T73">
            <v>1032373345</v>
          </cell>
          <cell r="U73">
            <v>3</v>
          </cell>
          <cell r="V73" t="str">
            <v>N-A</v>
          </cell>
          <cell r="W73" t="str">
            <v>11 NO SE DILIGENCIA INFORMACIÓN PARA ESTE FORMULARIO EN ESTE PERÍODO DE REPORTE</v>
          </cell>
          <cell r="X73" t="str">
            <v>MASCULINO</v>
          </cell>
          <cell r="Y73" t="str">
            <v>TUNJA</v>
          </cell>
          <cell r="Z73" t="str">
            <v>BOYACA</v>
          </cell>
          <cell r="AA73" t="str">
            <v xml:space="preserve">ANDRES </v>
          </cell>
          <cell r="AB73" t="str">
            <v>-</v>
          </cell>
          <cell r="AC73" t="str">
            <v>QUIROGA</v>
          </cell>
          <cell r="AD73" t="str">
            <v>MOLANO</v>
          </cell>
          <cell r="AE73" t="str">
            <v>SI</v>
          </cell>
          <cell r="AF73" t="str">
            <v>1 PÓLIZA</v>
          </cell>
          <cell r="AG73" t="str">
            <v>12 SEGUROS DEL ESTADO</v>
          </cell>
          <cell r="AH73" t="str">
            <v>2 CUMPLIMIENTO</v>
          </cell>
          <cell r="AI73">
            <v>45678</v>
          </cell>
          <cell r="AJ73" t="str">
            <v>21-46-101105515</v>
          </cell>
          <cell r="AK73" t="str">
            <v>SAF-SUBDIRECCION ADMINISTRATIVA Y FINANCIERA</v>
          </cell>
          <cell r="AL73" t="str">
            <v>JULIA ASTRID DEL CASTILLO SABOGAL</v>
          </cell>
          <cell r="AM73">
            <v>51790514</v>
          </cell>
          <cell r="AN73" t="str">
            <v>GRUPO DE INFRAESTRUCTURA</v>
          </cell>
          <cell r="AO73" t="str">
            <v>2 SUPERVISOR</v>
          </cell>
          <cell r="AP73" t="str">
            <v>3 CÉDULA DE CIUDADANÍA</v>
          </cell>
          <cell r="AQ73">
            <v>79787250</v>
          </cell>
          <cell r="AR73" t="str">
            <v>JUAN MANUEL HOYOS MORA</v>
          </cell>
          <cell r="AS73">
            <v>340</v>
          </cell>
          <cell r="AT73" t="str">
            <v>3 NO PACTADOS</v>
          </cell>
          <cell r="AU73" t="str">
            <v>4 NO SE HA ADICIONADO NI EN VALOR y EN TIEMPO</v>
          </cell>
          <cell r="AV73">
            <v>0</v>
          </cell>
          <cell r="AW73">
            <v>0</v>
          </cell>
          <cell r="AX73" t="str">
            <v>-</v>
          </cell>
          <cell r="AY73">
            <v>0</v>
          </cell>
          <cell r="AZ73" t="str">
            <v>-</v>
          </cell>
          <cell r="BA73">
            <v>45678</v>
          </cell>
          <cell r="BB73">
            <v>45678</v>
          </cell>
          <cell r="BC73">
            <v>45678</v>
          </cell>
          <cell r="BD73">
            <v>46022</v>
          </cell>
          <cell r="BO73" t="str">
            <v>2025420501000072E</v>
          </cell>
          <cell r="BP73">
            <v>79497021</v>
          </cell>
          <cell r="BQ73" t="str">
            <v>ALBERTO GAONA</v>
          </cell>
          <cell r="BR73" t="str">
            <v>https://www.secop.gov.co/CO1BusinessLine/Tendering/BuyerWorkArea/Index?docUniqueIdentifier=CO1.BDOS.7388630</v>
          </cell>
          <cell r="BS73" t="str">
            <v>VIGENTE</v>
          </cell>
          <cell r="BU73" t="str">
            <v>https://community.secop.gov.co/Public/Tendering/OpportunityDetail/Index?noticeUID=CO1.NTC.7407719&amp;isFromPublicArea=True&amp;isModal=False</v>
          </cell>
          <cell r="BV73" t="str">
            <v>andres.quiroga</v>
          </cell>
          <cell r="BW73" t="str">
            <v>@parquesnacionales.gov.co</v>
          </cell>
          <cell r="BX73" t="str">
            <v>andres.quiroga@parquesnacionales.gov.co</v>
          </cell>
          <cell r="BY73" t="str">
            <v>ARQUITECTA</v>
          </cell>
          <cell r="BZ73" t="str">
            <v>BANCOLOMBIA</v>
          </cell>
          <cell r="CA73" t="str">
            <v>AHORROS</v>
          </cell>
          <cell r="CB73" t="str">
            <v>91215449641</v>
          </cell>
          <cell r="CC73" t="str">
            <v>04/10/1986</v>
          </cell>
          <cell r="CD73" t="str">
            <v>NO</v>
          </cell>
        </row>
        <row r="74">
          <cell r="A74" t="str">
            <v>CD-NC-073-2025</v>
          </cell>
          <cell r="B74" t="str">
            <v>2 NACION</v>
          </cell>
          <cell r="C74" t="str">
            <v>NC-CPS-073-2025</v>
          </cell>
          <cell r="D74" t="str">
            <v>EMANUELE VIRZI</v>
          </cell>
          <cell r="E74">
            <v>45678</v>
          </cell>
          <cell r="F74" t="str">
            <v>NC12-3299011-1_2-015 NC12-3299016-5-016 Prestación de servicios profesionales con plena autonomía técnica y administrativa como arquitecto en el Grupo de Infraestructura, para el seguimiento al avance de los diseños arquitectónicos, cantidades de obra, presupuestos y ejecución de los proyectos; así como la elaboración y proyección de estudios previos y evaluación técnica en los procesos de contratación que se requieran; en especial los derivados de los convenios suscritos con el Fondo Nacional de Turismo – FONTUR y el Ministerio de Comercio, Industria y Turismo - MinCIT, en el marco de las sedes adecuadas y las sedes mantenidas del proyecto de mejoramiento de la infraestructura física en los Parques Nacionales Naturales de Colombia y sus áreas protegidas a nivel nacional</v>
          </cell>
          <cell r="G74" t="str">
            <v>PROFESIONAL</v>
          </cell>
          <cell r="H74" t="str">
            <v>2 CONTRATACIÓN DIRECTA</v>
          </cell>
          <cell r="I74" t="str">
            <v>14 PRESTACIÓN DE SERVICIOS</v>
          </cell>
          <cell r="J74" t="str">
            <v>N/A</v>
          </cell>
          <cell r="K74">
            <v>80111600</v>
          </cell>
          <cell r="L74">
            <v>17625</v>
          </cell>
          <cell r="M74">
            <v>9225</v>
          </cell>
          <cell r="N74">
            <v>45678</v>
          </cell>
          <cell r="O74">
            <v>7014443</v>
          </cell>
          <cell r="P74">
            <v>79497021</v>
          </cell>
          <cell r="Q74" t="str">
            <v>SETENTA Y NUEVE MILLONES CUATROCIENTOS NOVENTA Y SIETE MIL VEINTIUNO PESOS</v>
          </cell>
          <cell r="R74" t="str">
            <v>1 PERSONA NATURAL</v>
          </cell>
          <cell r="S74" t="str">
            <v>4 CÉDULA DE EXTRANJERÍA</v>
          </cell>
          <cell r="T74">
            <v>427735</v>
          </cell>
          <cell r="U74">
            <v>9</v>
          </cell>
          <cell r="V74" t="str">
            <v>N-A</v>
          </cell>
          <cell r="W74" t="str">
            <v>11 NO SE DILIGENCIA INFORMACIÓN PARA ESTE FORMULARIO EN ESTE PERÍODO DE REPORTE</v>
          </cell>
          <cell r="X74" t="str">
            <v>MASCULINO</v>
          </cell>
          <cell r="Y74" t="str">
            <v>ITALIA</v>
          </cell>
          <cell r="Z74" t="str">
            <v>-</v>
          </cell>
          <cell r="AA74" t="str">
            <v>EMANUELE</v>
          </cell>
          <cell r="AB74" t="str">
            <v>-</v>
          </cell>
          <cell r="AC74" t="str">
            <v>VIRZI</v>
          </cell>
          <cell r="AD74" t="str">
            <v>-</v>
          </cell>
          <cell r="AE74" t="str">
            <v>SI</v>
          </cell>
          <cell r="AF74" t="str">
            <v>1 PÓLIZA</v>
          </cell>
          <cell r="AG74" t="str">
            <v>12 SEGUROS DEL ESTADO</v>
          </cell>
          <cell r="AH74" t="str">
            <v>2 CUMPLIMIENTO</v>
          </cell>
          <cell r="AI74">
            <v>45678</v>
          </cell>
          <cell r="AJ74" t="str">
            <v>21-46-101105512</v>
          </cell>
          <cell r="AK74" t="str">
            <v>SAF-SUBDIRECCION ADMINISTRATIVA Y FINANCIERA</v>
          </cell>
          <cell r="AL74" t="str">
            <v>JULIA ASTRID DEL CASTILLO SABOGAL</v>
          </cell>
          <cell r="AM74">
            <v>51790514</v>
          </cell>
          <cell r="AN74" t="str">
            <v>GRUPO DE INFRAESTRUCTURA</v>
          </cell>
          <cell r="AO74" t="str">
            <v>2 SUPERVISOR</v>
          </cell>
          <cell r="AP74" t="str">
            <v>3 CÉDULA DE CIUDADANÍA</v>
          </cell>
          <cell r="AQ74">
            <v>79787250</v>
          </cell>
          <cell r="AR74" t="str">
            <v>JUAN MANUEL HOYOS MORA</v>
          </cell>
          <cell r="AS74">
            <v>340</v>
          </cell>
          <cell r="AT74" t="str">
            <v>3 NO PACTADOS</v>
          </cell>
          <cell r="AU74" t="str">
            <v>4 NO SE HA ADICIONADO NI EN VALOR y EN TIEMPO</v>
          </cell>
          <cell r="AV74">
            <v>0</v>
          </cell>
          <cell r="AW74">
            <v>0</v>
          </cell>
          <cell r="AX74" t="str">
            <v>-</v>
          </cell>
          <cell r="AY74">
            <v>0</v>
          </cell>
          <cell r="AZ74" t="str">
            <v>-</v>
          </cell>
          <cell r="BA74">
            <v>45678</v>
          </cell>
          <cell r="BB74">
            <v>45678</v>
          </cell>
          <cell r="BC74">
            <v>45678</v>
          </cell>
          <cell r="BD74">
            <v>46022</v>
          </cell>
          <cell r="BO74" t="str">
            <v>2025420501000073E</v>
          </cell>
          <cell r="BP74">
            <v>79497021</v>
          </cell>
          <cell r="BQ74" t="str">
            <v>YULY ANDREA LEON BUSTOS</v>
          </cell>
          <cell r="BR74" t="str">
            <v>https://www.secop.gov.co/CO1BusinessLine/Tendering/BuyerWorkArea/Index?docUniqueIdentifier=CO1.BDOS.7388459</v>
          </cell>
          <cell r="BS74" t="str">
            <v>VIGENTE</v>
          </cell>
          <cell r="BU74" t="str">
            <v>https://community.secop.gov.co/Public/Tendering/OpportunityDetail/Index?noticeUID=CO1.NTC.7407387&amp;isFromPublicArea=True&amp;isModal=False</v>
          </cell>
          <cell r="BV74" t="str">
            <v>emanuele.virzi</v>
          </cell>
          <cell r="BW74" t="str">
            <v>@parquesnacionales.gov.co</v>
          </cell>
          <cell r="BX74" t="str">
            <v>emanuele.virzi@parquesnacionales.gov.co</v>
          </cell>
          <cell r="BY74" t="str">
            <v>ARQUITECTO</v>
          </cell>
          <cell r="BZ74" t="str">
            <v>BANCOLOMBIA</v>
          </cell>
          <cell r="CA74" t="str">
            <v>AHORROS</v>
          </cell>
          <cell r="CB74" t="str">
            <v>14199542096</v>
          </cell>
          <cell r="CC74" t="str">
            <v>06/12/1985</v>
          </cell>
          <cell r="CD74" t="str">
            <v>NO</v>
          </cell>
        </row>
        <row r="75">
          <cell r="A75" t="str">
            <v>CD-NC-074-2025</v>
          </cell>
          <cell r="B75" t="str">
            <v>2 NACION</v>
          </cell>
          <cell r="C75" t="str">
            <v>NC-CPS-074-2025</v>
          </cell>
          <cell r="D75" t="str">
            <v>CRISTIAN DAVID NIÑO RODRIGUEZ</v>
          </cell>
          <cell r="E75">
            <v>45678</v>
          </cell>
          <cell r="F75" t="str">
            <v>NC12-3299011-1_2-021 NC12-3299016-5-022 Prestación de servicios profesionales con plena autonomía técnica y administrativa en el Grupo de Infraestructura como ingeniero civil, para el seguimiento al avance de los diseños del componente hidrosanitario, diseños estructurales, cálculos estructurales,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75" t="str">
            <v>PROFESIONAL</v>
          </cell>
          <cell r="H75" t="str">
            <v>2 CONTRATACIÓN DIRECTA</v>
          </cell>
          <cell r="I75" t="str">
            <v>14 PRESTACIÓN DE SERVICIOS</v>
          </cell>
          <cell r="J75" t="str">
            <v>N/A</v>
          </cell>
          <cell r="K75">
            <v>80111600</v>
          </cell>
          <cell r="L75">
            <v>17725</v>
          </cell>
          <cell r="M75">
            <v>9325</v>
          </cell>
          <cell r="N75">
            <v>45678</v>
          </cell>
          <cell r="O75">
            <v>7014443</v>
          </cell>
          <cell r="P75">
            <v>79497021</v>
          </cell>
          <cell r="Q75" t="str">
            <v>SETENTA Y NUEVE MILLONES CUATROCIENTOS NOVENTA Y SIETE MIL VEINTIUNO PESOS</v>
          </cell>
          <cell r="R75" t="str">
            <v>1 PERSONA NATURAL</v>
          </cell>
          <cell r="S75" t="str">
            <v>3 CÉDULA DE CIUDADANÍA</v>
          </cell>
          <cell r="T75">
            <v>1014226496</v>
          </cell>
          <cell r="U75">
            <v>2</v>
          </cell>
          <cell r="V75" t="str">
            <v>N-A</v>
          </cell>
          <cell r="W75" t="str">
            <v>11 NO SE DILIGENCIA INFORMACIÓN PARA ESTE FORMULARIO EN ESTE PERÍODO DE REPORTE</v>
          </cell>
          <cell r="X75" t="str">
            <v>MASCULINO</v>
          </cell>
          <cell r="Y75" t="str">
            <v>CUNDINAMARCA</v>
          </cell>
          <cell r="Z75" t="str">
            <v>BOGOTÁ</v>
          </cell>
          <cell r="AA75" t="str">
            <v>CRISTIAN</v>
          </cell>
          <cell r="AB75" t="str">
            <v>DAVID</v>
          </cell>
          <cell r="AC75" t="str">
            <v>NIÑO</v>
          </cell>
          <cell r="AD75" t="str">
            <v>RODRIGUEZ</v>
          </cell>
          <cell r="AE75" t="str">
            <v>SI</v>
          </cell>
          <cell r="AF75" t="str">
            <v>1 PÓLIZA</v>
          </cell>
          <cell r="AG75" t="str">
            <v>12 SEGUROS DEL ESTADO</v>
          </cell>
          <cell r="AH75" t="str">
            <v>2 CUMPLIMIENTO</v>
          </cell>
          <cell r="AI75">
            <v>45678</v>
          </cell>
          <cell r="AJ75" t="str">
            <v>21-46-101105505</v>
          </cell>
          <cell r="AK75" t="str">
            <v>SAF-SUBDIRECCION ADMINISTRATIVA Y FINANCIERA</v>
          </cell>
          <cell r="AL75" t="str">
            <v>JULIA ASTRID DEL CASTILLO SABOGAL</v>
          </cell>
          <cell r="AM75">
            <v>51790514</v>
          </cell>
          <cell r="AN75" t="str">
            <v>GRUPO DE INFRAESTRUCTURA</v>
          </cell>
          <cell r="AO75" t="str">
            <v>2 SUPERVISOR</v>
          </cell>
          <cell r="AP75" t="str">
            <v>3 CÉDULA DE CIUDADANÍA</v>
          </cell>
          <cell r="AQ75">
            <v>79787250</v>
          </cell>
          <cell r="AR75" t="str">
            <v>JUAN MANUEL HOYOS MORA</v>
          </cell>
          <cell r="AS75">
            <v>340</v>
          </cell>
          <cell r="AT75" t="str">
            <v>3 NO PACTADOS</v>
          </cell>
          <cell r="AU75" t="str">
            <v>4 NO SE HA ADICIONADO NI EN VALOR y EN TIEMPO</v>
          </cell>
          <cell r="AV75">
            <v>0</v>
          </cell>
          <cell r="AW75">
            <v>0</v>
          </cell>
          <cell r="AX75" t="str">
            <v>-</v>
          </cell>
          <cell r="AY75">
            <v>0</v>
          </cell>
          <cell r="AZ75" t="str">
            <v>-</v>
          </cell>
          <cell r="BA75">
            <v>45678</v>
          </cell>
          <cell r="BB75">
            <v>45678</v>
          </cell>
          <cell r="BC75">
            <v>45678</v>
          </cell>
          <cell r="BD75">
            <v>46022</v>
          </cell>
          <cell r="BO75" t="str">
            <v>2025420501000074E</v>
          </cell>
          <cell r="BP75">
            <v>79497021</v>
          </cell>
          <cell r="BQ75" t="str">
            <v>YULY ANDREA LEON BUSTOS</v>
          </cell>
          <cell r="BR75" t="str">
            <v>https://www.secop.gov.co/CO1BusinessLine/Tendering/BuyerWorkArea/Index?docUniqueIdentifier=CO1.BDOS.7390216</v>
          </cell>
          <cell r="BS75" t="str">
            <v>VIGENTE</v>
          </cell>
          <cell r="BU75" t="str">
            <v>https://community.secop.gov.co/Public/Tendering/OpportunityDetail/Index?noticeUID=CO1.NTC.7406571&amp;isFromPublicArea=True&amp;isModal=False</v>
          </cell>
          <cell r="BV75" t="str">
            <v>cristian.nino</v>
          </cell>
          <cell r="BW75" t="str">
            <v>@parquesnacionales.gov.co</v>
          </cell>
          <cell r="BX75" t="str">
            <v>cristian.nino@parquesnacionales.gov.co</v>
          </cell>
          <cell r="BY75" t="str">
            <v>INGENIERO CIVIL</v>
          </cell>
          <cell r="BZ75" t="str">
            <v>BANCOLOMBIA</v>
          </cell>
          <cell r="CA75" t="str">
            <v>AHORROS</v>
          </cell>
          <cell r="CB75" t="str">
            <v>67927189400</v>
          </cell>
          <cell r="CC75" t="str">
            <v>02/10/1991</v>
          </cell>
          <cell r="CD75" t="str">
            <v>NO</v>
          </cell>
        </row>
        <row r="76">
          <cell r="A76" t="str">
            <v>CD-NC-075-2025</v>
          </cell>
          <cell r="B76" t="str">
            <v>2 NACION</v>
          </cell>
          <cell r="C76" t="str">
            <v>NC-CPS-075-2025</v>
          </cell>
          <cell r="D76" t="str">
            <v>MARTHA LILIANA SARMIENTO GARCÍA</v>
          </cell>
          <cell r="E76">
            <v>45678</v>
          </cell>
          <cell r="F76" t="str">
            <v>NC01-3202056-5-002 Prestación de servicios profesionales con plena autonomía técnica y administrativa al Grupo de Comunicaciones y Educación Ambiental, para implementar y reportar programas y estrategias educativas a nivel nacional que respondan a la implementación de pedagogías para la paz y CONPES 4050, en el marco del servicio de educación informal de la conservación de la biodiversidad y los servicio eco sistémicos del proyecto de Conservación de la diversidad biológica de las áreas protegidas del SINAP Nacional</v>
          </cell>
          <cell r="G76" t="str">
            <v>PROFESIONAL</v>
          </cell>
          <cell r="H76" t="str">
            <v>2 CONTRATACIÓN DIRECTA</v>
          </cell>
          <cell r="I76" t="str">
            <v>14 PRESTACIÓN DE SERVICIOS</v>
          </cell>
          <cell r="J76" t="str">
            <v>N/A</v>
          </cell>
          <cell r="K76">
            <v>80111600</v>
          </cell>
          <cell r="L76">
            <v>16225</v>
          </cell>
          <cell r="M76">
            <v>9625</v>
          </cell>
          <cell r="N76">
            <v>45678</v>
          </cell>
          <cell r="O76">
            <v>7014443</v>
          </cell>
          <cell r="P76">
            <v>79730835</v>
          </cell>
          <cell r="Q76" t="str">
            <v>SETENTA Y NUEVE MILLONES SETECIENTOS TREINTA MIL OCHOCIENTOS TREINTA Y CINCO PESOS</v>
          </cell>
          <cell r="R76" t="str">
            <v>1 PERSONA NATURAL</v>
          </cell>
          <cell r="S76" t="str">
            <v>3 CÉDULA DE CIUDADANÍA</v>
          </cell>
          <cell r="T76">
            <v>1077142906</v>
          </cell>
          <cell r="U76">
            <v>8</v>
          </cell>
          <cell r="V76" t="str">
            <v>N-A</v>
          </cell>
          <cell r="W76" t="str">
            <v>11 NO SE DILIGENCIA INFORMACIÓN PARA ESTE FORMULARIO EN ESTE PERÍODO DE REPORTE</v>
          </cell>
          <cell r="X76" t="str">
            <v>FEMENINO</v>
          </cell>
          <cell r="Y76" t="str">
            <v>CUNDINAMARCA</v>
          </cell>
          <cell r="Z76" t="str">
            <v>VILLAPINZON</v>
          </cell>
          <cell r="AA76" t="str">
            <v>MARTHA</v>
          </cell>
          <cell r="AB76" t="str">
            <v>LILIANA</v>
          </cell>
          <cell r="AC76" t="str">
            <v>SARMIENTO</v>
          </cell>
          <cell r="AD76" t="str">
            <v>GARCÍA</v>
          </cell>
          <cell r="AE76" t="str">
            <v>SI</v>
          </cell>
          <cell r="AF76" t="str">
            <v>1 PÓLIZA</v>
          </cell>
          <cell r="AG76" t="str">
            <v>12 SEGUROS DEL ESTADO</v>
          </cell>
          <cell r="AH76" t="str">
            <v>2 CUMPLIMIENTO</v>
          </cell>
          <cell r="AI76">
            <v>45678</v>
          </cell>
          <cell r="AJ76" t="str">
            <v>21-46-101105539</v>
          </cell>
          <cell r="AK76" t="str">
            <v>OTRAS OFICINAS DE LA SAF - SUBDIRECCION ADMINISTRATIVA Y FINANCIERA</v>
          </cell>
          <cell r="AL76" t="str">
            <v>JULIA ASTRID DEL CASTILLO SABOGAL</v>
          </cell>
          <cell r="AM76">
            <v>51790514</v>
          </cell>
          <cell r="AN76" t="str">
            <v>GRUPO DE COMUNICACIONES Y EDUACIÓN AMBIENTAL</v>
          </cell>
          <cell r="AO76" t="str">
            <v>2 SUPERVISOR</v>
          </cell>
          <cell r="AP76" t="str">
            <v>3 CÉDULA DE CIUDADANÍA</v>
          </cell>
          <cell r="AQ76">
            <v>79590259</v>
          </cell>
          <cell r="AR76" t="str">
            <v>JUAN CARLOS CUERVO LEON</v>
          </cell>
          <cell r="AS76">
            <v>340</v>
          </cell>
          <cell r="AT76" t="str">
            <v>3 NO PACTADOS</v>
          </cell>
          <cell r="AU76" t="str">
            <v>4 NO SE HA ADICIONADO NI EN VALOR y EN TIEMPO</v>
          </cell>
          <cell r="AV76">
            <v>0</v>
          </cell>
          <cell r="AW76">
            <v>0</v>
          </cell>
          <cell r="AX76" t="str">
            <v>-</v>
          </cell>
          <cell r="AY76">
            <v>0</v>
          </cell>
          <cell r="AZ76" t="str">
            <v>-</v>
          </cell>
          <cell r="BA76">
            <v>45678</v>
          </cell>
          <cell r="BB76">
            <v>45798</v>
          </cell>
          <cell r="BC76">
            <v>45678</v>
          </cell>
          <cell r="BD76">
            <v>46022</v>
          </cell>
          <cell r="BO76" t="str">
            <v>2025420501000075E</v>
          </cell>
          <cell r="BP76">
            <v>79730835</v>
          </cell>
          <cell r="BQ76" t="str">
            <v>MARIA PAULA PEÑA</v>
          </cell>
          <cell r="BR76" t="str">
            <v>https://www.secop.gov.co/CO1BusinessLine/Tendering/BuyerWorkArea/Index?docUniqueIdentifier=CO1.BDOS.7391366</v>
          </cell>
          <cell r="BS76" t="str">
            <v>VIGENTE</v>
          </cell>
          <cell r="BU76" t="str">
            <v>https://community.secop.gov.co/Public/Tendering/OpportunityDetail/Index?noticeUID=CO1.NTC.7409763&amp;isFromPublicArea=True&amp;isModal=False</v>
          </cell>
          <cell r="BV76" t="str">
            <v>martha.sarmiento</v>
          </cell>
          <cell r="BW76" t="str">
            <v>@parquesnacionales.gov.co</v>
          </cell>
          <cell r="BX76" t="str">
            <v>martha.sarmiento@parquesnacionales.gov.co</v>
          </cell>
          <cell r="BY76" t="str">
            <v>LICENCIADA EN BIOLOGIA</v>
          </cell>
          <cell r="BZ76" t="str">
            <v>DAVIVIENDA</v>
          </cell>
          <cell r="CA76" t="str">
            <v>AHORROS</v>
          </cell>
          <cell r="CB76" t="str">
            <v>007470429064</v>
          </cell>
          <cell r="CC76" t="str">
            <v>12/03/1987</v>
          </cell>
          <cell r="CD76" t="str">
            <v>NO</v>
          </cell>
        </row>
        <row r="77">
          <cell r="A77" t="str">
            <v>CD-NC-076-2025</v>
          </cell>
          <cell r="B77" t="str">
            <v>2 NACION</v>
          </cell>
          <cell r="C77" t="str">
            <v>NC-CPS-076-2025</v>
          </cell>
          <cell r="D77" t="str">
            <v>ANDRES FELIPE ZAMBRANO ARENAS</v>
          </cell>
          <cell r="E77">
            <v>45678</v>
          </cell>
          <cell r="F77" t="str">
            <v>NC03-3299065-19-004 Prestar los servicios profesionales con plena autonomía técnica y administrativa en el grupo de Tecnologías de la Información y las Comunicaciones para desarrollar el fortalecimiento organizacional y operativo de los sistemas de información de la entidad, bajo los lineamientos del Marco de Arquitectura Empresarial de Mintic, en el marco del fortalecimiento de la capacidad institucional y el producto de servicios tecnológicos.</v>
          </cell>
          <cell r="G77" t="str">
            <v>PROFESIONAL</v>
          </cell>
          <cell r="H77" t="str">
            <v>2 CONTRATACIÓN DIRECTA</v>
          </cell>
          <cell r="I77" t="str">
            <v>14 PRESTACIÓN DE SERVICIOS</v>
          </cell>
          <cell r="J77" t="str">
            <v>N/A</v>
          </cell>
          <cell r="K77">
            <v>80111600</v>
          </cell>
          <cell r="L77">
            <v>16825</v>
          </cell>
          <cell r="M77">
            <v>9425</v>
          </cell>
          <cell r="N77">
            <v>45678</v>
          </cell>
          <cell r="O77">
            <v>10530551</v>
          </cell>
          <cell r="P77">
            <v>119346245</v>
          </cell>
          <cell r="Q77" t="str">
            <v>CIENTO DIECINUEVE MILLONES TRESCIENTOS CUARENTA Y SEIS MIL DOSCIENTOS CUARENTA Y CINCO PESOS</v>
          </cell>
          <cell r="R77" t="str">
            <v>1 PERSONA NATURAL</v>
          </cell>
          <cell r="S77" t="str">
            <v>3 CÉDULA DE CIUDADANÍA</v>
          </cell>
          <cell r="T77">
            <v>1110452345</v>
          </cell>
          <cell r="U77">
            <v>5</v>
          </cell>
          <cell r="V77" t="str">
            <v>N-A</v>
          </cell>
          <cell r="W77" t="str">
            <v>11 NO SE DILIGENCIA INFORMACIÓN PARA ESTE FORMULARIO EN ESTE PERÍODO DE REPORTE</v>
          </cell>
          <cell r="X77" t="str">
            <v>MASCULINO</v>
          </cell>
          <cell r="Y77" t="str">
            <v>TOLIMA</v>
          </cell>
          <cell r="Z77" t="str">
            <v>IBAGUE</v>
          </cell>
          <cell r="AA77" t="str">
            <v>ANDRES</v>
          </cell>
          <cell r="AB77" t="str">
            <v>FELIPE</v>
          </cell>
          <cell r="AC77" t="str">
            <v>ZAMBRANO</v>
          </cell>
          <cell r="AD77" t="str">
            <v>ARENAS</v>
          </cell>
          <cell r="AE77" t="str">
            <v>SI</v>
          </cell>
          <cell r="AF77" t="str">
            <v>1 PÓLIZA</v>
          </cell>
          <cell r="AG77" t="str">
            <v>12 SEGUROS DEL ESTADO</v>
          </cell>
          <cell r="AH77" t="str">
            <v>2 CUMPLIMIENTO</v>
          </cell>
          <cell r="AI77">
            <v>45679</v>
          </cell>
          <cell r="AJ77" t="str">
            <v>96-46-101025368</v>
          </cell>
          <cell r="AK77" t="str">
            <v>OTRAS OFICINAS DE LA SAF - SUBDIRECCION ADMINISTRATIVA Y FINANCIERA</v>
          </cell>
          <cell r="AL77" t="str">
            <v>JULIA ASTRID DEL CASTILLO SABOGAL</v>
          </cell>
          <cell r="AM77">
            <v>51790514</v>
          </cell>
          <cell r="AN77" t="str">
            <v>GRUPO DE TECNOLOGÍAS DE LA INFORMACIÓN Y LAS COMUNICACIONES</v>
          </cell>
          <cell r="AO77" t="str">
            <v>2 SUPERVISOR</v>
          </cell>
          <cell r="AP77" t="str">
            <v>3 CÉDULA DE CIUDADANÍA</v>
          </cell>
          <cell r="AQ77">
            <v>1026272261</v>
          </cell>
          <cell r="AR77" t="str">
            <v>GIPSY VIVIAN ARENAS HERNANDEZ</v>
          </cell>
          <cell r="AS77">
            <v>340</v>
          </cell>
          <cell r="AT77" t="str">
            <v>3 NO PACTADOS</v>
          </cell>
          <cell r="AU77" t="str">
            <v>4 NO SE HA ADICIONADO NI EN VALOR y EN TIEMPO</v>
          </cell>
          <cell r="AV77">
            <v>0</v>
          </cell>
          <cell r="AW77">
            <v>0</v>
          </cell>
          <cell r="AX77" t="str">
            <v>-</v>
          </cell>
          <cell r="AY77">
            <v>0</v>
          </cell>
          <cell r="AZ77" t="str">
            <v>-</v>
          </cell>
          <cell r="BA77">
            <v>45678</v>
          </cell>
          <cell r="BB77">
            <v>45679</v>
          </cell>
          <cell r="BC77">
            <v>45679</v>
          </cell>
          <cell r="BD77">
            <v>46022</v>
          </cell>
          <cell r="BO77" t="str">
            <v>2025420501000076E</v>
          </cell>
          <cell r="BP77">
            <v>119346245</v>
          </cell>
          <cell r="BQ77" t="str">
            <v>EDNA ROCIO CASTRO</v>
          </cell>
          <cell r="BR77" t="str">
            <v>https://www.secop.gov.co/CO1BusinessLine/Tendering/BuyerWorkArea/Index?docUniqueIdentifier=CO1.BDOS.7393831</v>
          </cell>
          <cell r="BS77" t="str">
            <v>VIGENTE</v>
          </cell>
          <cell r="BU77" t="str">
            <v>https://community.secop.gov.co/Public/Tendering/OpportunityDetail/Index?noticeUID=CO1.NTC.7409377&amp;isFromPublicArea=True&amp;isModal=False</v>
          </cell>
          <cell r="BV77" t="str">
            <v>andres.zambrano</v>
          </cell>
          <cell r="BW77" t="str">
            <v>@parquesnacionales.gov.co</v>
          </cell>
          <cell r="BX77" t="str">
            <v>andres.zambrano@parquesnacionales.gov.co</v>
          </cell>
          <cell r="BY77" t="str">
            <v>INGENIERO DE SISTEMAS</v>
          </cell>
          <cell r="BZ77" t="str">
            <v>BANCOLOMBIA</v>
          </cell>
          <cell r="CA77" t="str">
            <v>AHORROS</v>
          </cell>
          <cell r="CB77" t="str">
            <v>01463075022</v>
          </cell>
          <cell r="CC77" t="str">
            <v>01/11/1986</v>
          </cell>
          <cell r="CD77" t="str">
            <v>NO</v>
          </cell>
        </row>
        <row r="78">
          <cell r="A78" t="str">
            <v>CD-NC-077-2025</v>
          </cell>
          <cell r="B78" t="str">
            <v>2 NACION</v>
          </cell>
          <cell r="C78" t="str">
            <v>NC-CPS-077-2025</v>
          </cell>
          <cell r="D78" t="str">
            <v>ANDREA DEL MAR RIVERA VILLATE</v>
          </cell>
          <cell r="E78">
            <v>45678</v>
          </cell>
          <cell r="F78" t="str">
            <v>NC07-3202032-1-005 Prestar los servicios profesionales con plena autonomía técnica y administrativa en la Oficina Gestión del Riesgo, para implementar estrategias y procesos en el ámbito de la prevención, gestión y seguimiento de las situaciones de riesgo público, en el marco del servicio de prevención, vigilancia y control de las áreas protegidas del proyecto de conservación de la diversidad biológica de las áreas protegidas del SINAP Nacional</v>
          </cell>
          <cell r="G78" t="str">
            <v>PROFESIONAL</v>
          </cell>
          <cell r="H78" t="str">
            <v>2 CONTRATACIÓN DIRECTA</v>
          </cell>
          <cell r="I78" t="str">
            <v>14 PRESTACIÓN DE SERVICIOS</v>
          </cell>
          <cell r="J78" t="str">
            <v>N/A</v>
          </cell>
          <cell r="K78">
            <v>80111600</v>
          </cell>
          <cell r="L78">
            <v>10425</v>
          </cell>
          <cell r="M78">
            <v>9725</v>
          </cell>
          <cell r="N78">
            <v>45678</v>
          </cell>
          <cell r="O78">
            <v>7435309</v>
          </cell>
          <cell r="P78">
            <v>84266835</v>
          </cell>
          <cell r="Q78" t="str">
            <v>OCHENTA Y CUATRO MILLONES DOSCIENTOS SESENTA Y SEIS MIL OCHOCIENTOS TREINTA Y CINCO PESOS</v>
          </cell>
          <cell r="R78" t="str">
            <v>1 PERSONA NATURAL</v>
          </cell>
          <cell r="S78" t="str">
            <v>3 CÉDULA DE CIUDADANÍA</v>
          </cell>
          <cell r="T78">
            <v>52384973</v>
          </cell>
          <cell r="U78">
            <v>8</v>
          </cell>
          <cell r="V78" t="str">
            <v>N-A</v>
          </cell>
          <cell r="W78" t="str">
            <v>11 NO SE DILIGENCIA INFORMACIÓN PARA ESTE FORMULARIO EN ESTE PERÍODO DE REPORTE</v>
          </cell>
          <cell r="X78" t="str">
            <v>FEMENINO</v>
          </cell>
          <cell r="Y78" t="str">
            <v>BOYACA</v>
          </cell>
          <cell r="Z78" t="str">
            <v>DUITAMA</v>
          </cell>
          <cell r="AA78" t="str">
            <v>ANDREA</v>
          </cell>
          <cell r="AB78" t="str">
            <v>DEL MAR</v>
          </cell>
          <cell r="AC78" t="str">
            <v>RIVERA</v>
          </cell>
          <cell r="AD78" t="str">
            <v>VILLATE</v>
          </cell>
          <cell r="AE78" t="str">
            <v>SI</v>
          </cell>
          <cell r="AF78" t="str">
            <v>1 PÓLIZA</v>
          </cell>
          <cell r="AG78" t="str">
            <v>12 SEGUROS DEL ESTADO</v>
          </cell>
          <cell r="AH78" t="str">
            <v>2 CUMPLIMIENTO</v>
          </cell>
          <cell r="AI78">
            <v>45678</v>
          </cell>
          <cell r="AJ78" t="str">
            <v>21-46-101105541</v>
          </cell>
          <cell r="AK78" t="str">
            <v>OTRAS OFICINAS DE LA SAF - SUBDIRECCION ADMINISTRATIVA Y FINANCIERA</v>
          </cell>
          <cell r="AL78" t="str">
            <v>JULIA ASTRID DEL CASTILLO SABOGAL</v>
          </cell>
          <cell r="AM78">
            <v>51790514</v>
          </cell>
          <cell r="AN78" t="str">
            <v>OFICINA GESTION DEL RIESGO</v>
          </cell>
          <cell r="AO78" t="str">
            <v>2 SUPERVISOR</v>
          </cell>
          <cell r="AP78" t="str">
            <v>3 CÉDULA DE CIUDADANÍA</v>
          </cell>
          <cell r="AQ78">
            <v>1026272261</v>
          </cell>
          <cell r="AR78" t="str">
            <v>GIPSY VIVIAN ARENAS HERNANDEZ</v>
          </cell>
          <cell r="AS78">
            <v>340</v>
          </cell>
          <cell r="AT78" t="str">
            <v>3 NO PACTADOS</v>
          </cell>
          <cell r="AU78" t="str">
            <v>4 NO SE HA ADICIONADO NI EN VALOR y EN TIEMPO</v>
          </cell>
          <cell r="AV78">
            <v>0</v>
          </cell>
          <cell r="AW78">
            <v>0</v>
          </cell>
          <cell r="AX78" t="str">
            <v>-</v>
          </cell>
          <cell r="AY78">
            <v>0</v>
          </cell>
          <cell r="AZ78" t="str">
            <v>-</v>
          </cell>
          <cell r="BA78">
            <v>45675</v>
          </cell>
          <cell r="BB78">
            <v>45798</v>
          </cell>
          <cell r="BC78">
            <v>45678</v>
          </cell>
          <cell r="BD78">
            <v>46022</v>
          </cell>
          <cell r="BO78" t="str">
            <v>2025420501000077E</v>
          </cell>
          <cell r="BP78">
            <v>84266835</v>
          </cell>
          <cell r="BQ78" t="str">
            <v>YULY ANDREA LEON BUSTOS</v>
          </cell>
          <cell r="BR78" t="str">
            <v>https://www.secop.gov.co/CO1BusinessLine/Tendering/BuyerWorkArea/Index?docUniqueIdentifier=CO1.BDOS.7394632</v>
          </cell>
          <cell r="BS78" t="str">
            <v>VIGENTE</v>
          </cell>
          <cell r="BU78" t="str">
            <v>https://community.secop.gov.co/Public/Tendering/OpportunityDetail/Index?noticeUID=CO1.NTC.7410421&amp;isFromPublicArea=True&amp;isModal=False</v>
          </cell>
          <cell r="BV78" t="str">
            <v>andrea.rivera</v>
          </cell>
          <cell r="BW78" t="str">
            <v>@parquesnacionales.gov.co</v>
          </cell>
          <cell r="BX78" t="str">
            <v>andrea.rivera@parquesnacionales.gov.co</v>
          </cell>
          <cell r="BY78" t="str">
            <v>SOCIOLOGA</v>
          </cell>
          <cell r="BZ78" t="str">
            <v>BACOLOMBIA</v>
          </cell>
          <cell r="CA78" t="str">
            <v>AHORROS</v>
          </cell>
          <cell r="CB78" t="str">
            <v>03120045473</v>
          </cell>
          <cell r="CC78" t="str">
            <v>02/08/1978</v>
          </cell>
          <cell r="CD78" t="str">
            <v>NO</v>
          </cell>
        </row>
        <row r="79">
          <cell r="A79" t="str">
            <v>CD-NC-078-2025</v>
          </cell>
          <cell r="B79" t="str">
            <v>2 NACION</v>
          </cell>
          <cell r="C79" t="str">
            <v>NC-CPS-078-2025</v>
          </cell>
          <cell r="D79" t="str">
            <v>MARLON ALEJANDRO ROJAS MESA</v>
          </cell>
          <cell r="E79">
            <v>45678</v>
          </cell>
          <cell r="F79" t="str">
            <v>NC07-3202032-1-006 Prestación de servicios profesionales con plena autonomía técnica y administrativa en la Oficina Gestión del Riesgo, para el fortalecimiento de las acciones de atención a la fauna silvestre por situaciones de riesgo, emergencia y/o desastre, en el marco del servicio de prevención, vigilancia y control de las áreas protegidas del proyecto de conservación de la diversidad biológica de las áreas protegidas del SINAP Nacional</v>
          </cell>
          <cell r="G79" t="str">
            <v>PROFESIONAL</v>
          </cell>
          <cell r="H79" t="str">
            <v>2 CONTRATACIÓN DIRECTA</v>
          </cell>
          <cell r="I79" t="str">
            <v>14 PRESTACIÓN DE SERVICIOS</v>
          </cell>
          <cell r="J79" t="str">
            <v>N/A</v>
          </cell>
          <cell r="K79">
            <v>80111600</v>
          </cell>
          <cell r="L79">
            <v>10025</v>
          </cell>
          <cell r="M79">
            <v>9525</v>
          </cell>
          <cell r="N79">
            <v>45678</v>
          </cell>
          <cell r="O79">
            <v>4200744</v>
          </cell>
          <cell r="P79">
            <v>47608432</v>
          </cell>
          <cell r="Q79" t="str">
            <v>CUARENTA Y SIETE MILLONES SEISCIENTOS OCHO MIL CUATROCIENTOS TREINTA Y DOS PESOS</v>
          </cell>
          <cell r="R79" t="str">
            <v>1 PERSONA NATURAL</v>
          </cell>
          <cell r="S79" t="str">
            <v>3 CÉDULA DE CIUDADANÍA</v>
          </cell>
          <cell r="T79">
            <v>1072618577</v>
          </cell>
          <cell r="U79">
            <v>4</v>
          </cell>
          <cell r="V79" t="str">
            <v>N-A</v>
          </cell>
          <cell r="W79" t="str">
            <v>11 NO SE DILIGENCIA INFORMACIÓN PARA ESTE FORMULARIO EN ESTE PERÍODO DE REPORTE</v>
          </cell>
          <cell r="X79" t="str">
            <v>MASCULINO</v>
          </cell>
          <cell r="Y79" t="str">
            <v>CUNDINAMARCA</v>
          </cell>
          <cell r="Z79" t="str">
            <v>BITUIMA</v>
          </cell>
          <cell r="AA79" t="str">
            <v>MARLON</v>
          </cell>
          <cell r="AB79" t="str">
            <v>ALEJANDRO</v>
          </cell>
          <cell r="AC79" t="str">
            <v>ROJAS</v>
          </cell>
          <cell r="AD79" t="str">
            <v>MESA</v>
          </cell>
          <cell r="AE79" t="str">
            <v>NO</v>
          </cell>
          <cell r="AF79" t="str">
            <v>6 NO CONSTITUYÓ GARANTÍAS</v>
          </cell>
          <cell r="AG79" t="str">
            <v>N-A</v>
          </cell>
          <cell r="AH79" t="str">
            <v>99999998 NO SE DILIGENCIA INFORMACIÓN PARA ESTE FORMULARIO EN ESTE PERÍODO DE REPORTE</v>
          </cell>
          <cell r="AI79">
            <v>2</v>
          </cell>
          <cell r="AJ79" t="str">
            <v>N-A</v>
          </cell>
          <cell r="AK79" t="str">
            <v>OTRAS OFICINAS DE LA SAF - SUBDIRECCION ADMINISTRATIVA Y FINANCIERA</v>
          </cell>
          <cell r="AL79" t="str">
            <v>JULIA ASTRID DEL CASTILLO SABOGAL</v>
          </cell>
          <cell r="AM79">
            <v>51790514</v>
          </cell>
          <cell r="AN79" t="str">
            <v>OFICINA GESTION DEL RIESGO</v>
          </cell>
          <cell r="AO79" t="str">
            <v>2 SUPERVISOR</v>
          </cell>
          <cell r="AP79" t="str">
            <v>3 CÉDULA DE CIUDADANÍA</v>
          </cell>
          <cell r="AQ79">
            <v>1026272261</v>
          </cell>
          <cell r="AR79" t="str">
            <v>GIPSY VIVIAN ARENAS HERNANDEZ</v>
          </cell>
          <cell r="AS79">
            <v>340</v>
          </cell>
          <cell r="AT79" t="str">
            <v>3 NO PACTADOS</v>
          </cell>
          <cell r="AU79" t="str">
            <v>4 NO SE HA ADICIONADO NI EN VALOR y EN TIEMPO</v>
          </cell>
          <cell r="AV79">
            <v>0</v>
          </cell>
          <cell r="AW79">
            <v>0</v>
          </cell>
          <cell r="AX79" t="str">
            <v>-</v>
          </cell>
          <cell r="AY79">
            <v>0</v>
          </cell>
          <cell r="AZ79" t="str">
            <v>-</v>
          </cell>
          <cell r="BA79">
            <v>45675</v>
          </cell>
          <cell r="BB79" t="str">
            <v>N/A</v>
          </cell>
          <cell r="BC79">
            <v>45678</v>
          </cell>
          <cell r="BD79">
            <v>46022</v>
          </cell>
          <cell r="BO79" t="str">
            <v>2025420501000078E</v>
          </cell>
          <cell r="BP79">
            <v>47608432</v>
          </cell>
          <cell r="BQ79" t="str">
            <v>HECTOR ALFONSO CUESTA</v>
          </cell>
          <cell r="BR79" t="str">
            <v>https://www.secop.gov.co/CO1BusinessLine/Tendering/BuyerWorkArea/Index?docUniqueIdentifier=CO1.BDOS.7395020</v>
          </cell>
          <cell r="BS79" t="str">
            <v>VIGENTE</v>
          </cell>
          <cell r="BU79" t="str">
            <v>https://community.secop.gov.co/Public/Tendering/OpportunityDetail/Index?noticeUID=CO1.NTC.7410089&amp;isFromPublicArea=True&amp;isModal=False</v>
          </cell>
          <cell r="BV79" t="str">
            <v>marlon.rojas</v>
          </cell>
          <cell r="BW79" t="str">
            <v>@parquesnacionales.gov.co</v>
          </cell>
          <cell r="BX79" t="str">
            <v>marlon.rojas@parquesnacionales.gov.co</v>
          </cell>
          <cell r="BY79" t="str">
            <v>MEDICO VETERINARIO ZOOTECNISTA</v>
          </cell>
          <cell r="BZ79" t="str">
            <v>DAVIVIENDA</v>
          </cell>
          <cell r="CA79" t="str">
            <v>AHORROS</v>
          </cell>
          <cell r="CB79" t="str">
            <v>0550488416537220</v>
          </cell>
          <cell r="CC79" t="str">
            <v>29/11/1996</v>
          </cell>
        </row>
        <row r="80">
          <cell r="A80" t="str">
            <v>CD-NC-079-2025</v>
          </cell>
          <cell r="B80" t="str">
            <v>2 NACION</v>
          </cell>
          <cell r="C80" t="str">
            <v>NC-CPS-079-2025</v>
          </cell>
          <cell r="D80" t="str">
            <v>INGRY JOHANA POVEDA AVILA</v>
          </cell>
          <cell r="E80">
            <v>45679</v>
          </cell>
          <cell r="F80" t="str">
            <v>NC22-3202018-4-003 Prestación de servicios profesionales con plena autonomía técnica y administrativa, del Grupo de Gestión e Integracion del SINAP, para llevar a cabo el seguimiento a proyectos y convenios relacionados con la implementación de la ruta de declaratoria de nuevas áreas protegidas y ampliaciones, así como gestionar los proyectos que deban formularse en dichos procesos en el marco del producto servicio declaración de áreas protegidas, del proyecto de conservacion.</v>
          </cell>
          <cell r="G80" t="str">
            <v>PROFESIONAL</v>
          </cell>
          <cell r="H80" t="str">
            <v>2 CONTRATACIÓN DIRECTA</v>
          </cell>
          <cell r="I80" t="str">
            <v>14 PRESTACIÓN DE SERVICIOS</v>
          </cell>
          <cell r="J80" t="str">
            <v>N/A</v>
          </cell>
          <cell r="K80">
            <v>80111600</v>
          </cell>
          <cell r="L80">
            <v>18125</v>
          </cell>
          <cell r="M80">
            <v>9825</v>
          </cell>
          <cell r="N80">
            <v>45679</v>
          </cell>
          <cell r="O80">
            <v>7435309</v>
          </cell>
          <cell r="P80">
            <v>76583683</v>
          </cell>
          <cell r="Q80" t="str">
            <v>SETENTA Y SEIS MILLONES QUINIENTOS OCHENTA Y TRES MIL SEISCIENTOS OCHENTA Y TRES PESOS</v>
          </cell>
          <cell r="R80" t="str">
            <v>1 PERSONA NATURAL</v>
          </cell>
          <cell r="S80" t="str">
            <v>3 CÉDULA DE CIUDADANÍA</v>
          </cell>
          <cell r="T80">
            <v>1015393325</v>
          </cell>
          <cell r="U80">
            <v>1</v>
          </cell>
          <cell r="V80" t="str">
            <v>N-A</v>
          </cell>
          <cell r="W80" t="str">
            <v>11 NO SE DILIGENCIA INFORMACIÓN PARA ESTE FORMULARIO EN ESTE PERÍODO DE REPORTE</v>
          </cell>
          <cell r="X80" t="str">
            <v>FEMENINO</v>
          </cell>
          <cell r="Y80" t="str">
            <v>CUNDINAMARCA</v>
          </cell>
          <cell r="Z80" t="str">
            <v>BOGOTÁ</v>
          </cell>
          <cell r="AA80" t="str">
            <v>INGRY</v>
          </cell>
          <cell r="AB80" t="str">
            <v>JOHANA</v>
          </cell>
          <cell r="AC80" t="str">
            <v>POVEDA</v>
          </cell>
          <cell r="AD80" t="str">
            <v>AVILA</v>
          </cell>
          <cell r="AE80" t="str">
            <v>SI</v>
          </cell>
          <cell r="AF80" t="str">
            <v>1 PÓLIZA</v>
          </cell>
          <cell r="AG80" t="str">
            <v>12 SEGUROS DEL ESTADO</v>
          </cell>
          <cell r="AH80" t="str">
            <v>2 CUMPLIMIENTO</v>
          </cell>
          <cell r="AI80">
            <v>45679</v>
          </cell>
          <cell r="AJ80" t="str">
            <v>21-46-101105716</v>
          </cell>
          <cell r="AK80" t="str">
            <v>SGMAP-SUBDIRECCION DE GESTION Y MANEJO DE AREAS PROTEGIDAS</v>
          </cell>
          <cell r="AL80" t="str">
            <v>MARTA CECILIA DÍAZ LEGUIZAMÓN</v>
          </cell>
          <cell r="AM80">
            <v>40023756</v>
          </cell>
          <cell r="AN80" t="str">
            <v>GRUPO DE GESTIÓN E INTEGRACIÓN DEL SINAP</v>
          </cell>
          <cell r="AO80" t="str">
            <v>2 SUPERVISOR</v>
          </cell>
          <cell r="AP80" t="str">
            <v>3 CÉDULA DE CIUDADANÍA</v>
          </cell>
          <cell r="AQ80">
            <v>5947992</v>
          </cell>
          <cell r="AR80" t="str">
            <v>LUIS ALBERTO CRUZ COLORADO</v>
          </cell>
          <cell r="AS80">
            <v>309</v>
          </cell>
          <cell r="AT80" t="str">
            <v>3 NO PACTADOS</v>
          </cell>
          <cell r="AU80" t="str">
            <v>2 ADICIÓN EN TIEMPO (PRÓRROGAS)</v>
          </cell>
          <cell r="AV80">
            <v>1</v>
          </cell>
          <cell r="AW80">
            <v>0</v>
          </cell>
          <cell r="AX80" t="str">
            <v>-</v>
          </cell>
          <cell r="AY80">
            <v>30</v>
          </cell>
          <cell r="AZ80">
            <v>45989</v>
          </cell>
          <cell r="BA80">
            <v>45679</v>
          </cell>
          <cell r="BB80">
            <v>45679</v>
          </cell>
          <cell r="BC80">
            <v>45679</v>
          </cell>
          <cell r="BD80">
            <v>45991</v>
          </cell>
          <cell r="BE80">
            <v>46022</v>
          </cell>
          <cell r="BG80" t="str">
            <v>1. SI</v>
          </cell>
          <cell r="BH80" t="str">
            <v>05/05/2025-16/06/2025</v>
          </cell>
          <cell r="BI80">
            <v>86</v>
          </cell>
          <cell r="BL80" t="str">
            <v>Reinicar contrato el 01 de agosto inclusive</v>
          </cell>
          <cell r="BO80" t="str">
            <v>2025420501000079E</v>
          </cell>
          <cell r="BP80">
            <v>76583683</v>
          </cell>
          <cell r="BQ80" t="str">
            <v>MARIA PAULA PEÑA</v>
          </cell>
          <cell r="BR80" t="str">
            <v>https://www.secop.gov.co/CO1BusinessLine/Tendering/BuyerWorkArea/Index?docUniqueIdentifier=CO1.BDOS.7396877</v>
          </cell>
          <cell r="BS80" t="str">
            <v>VIGENTE</v>
          </cell>
          <cell r="BU80" t="str">
            <v>https://community.secop.gov.co/Public/Tendering/OpportunityDetail/Index?noticeUID=CO1.NTC.7416258&amp;isFromPublicArea=True&amp;isModal=False</v>
          </cell>
          <cell r="BV80" t="str">
            <v>ingry.poveda</v>
          </cell>
          <cell r="BW80" t="str">
            <v>@parquesnacionales.gov.co</v>
          </cell>
          <cell r="BX80" t="str">
            <v>ingry.poveda@parquesnacionales.gov.co</v>
          </cell>
          <cell r="BY80" t="str">
            <v>ZOOTECNISTA</v>
          </cell>
          <cell r="BZ80" t="str">
            <v>DAVIVIENDA</v>
          </cell>
          <cell r="CA80" t="str">
            <v>AHORROS</v>
          </cell>
          <cell r="CB80" t="str">
            <v>004370775597</v>
          </cell>
          <cell r="CC80" t="str">
            <v>08/03/1986</v>
          </cell>
          <cell r="CD80" t="str">
            <v>NO</v>
          </cell>
        </row>
        <row r="81">
          <cell r="A81" t="str">
            <v>CD-NC-080-2025</v>
          </cell>
          <cell r="B81" t="str">
            <v>2 NACION</v>
          </cell>
          <cell r="C81" t="str">
            <v>NC-CPS-080-2025</v>
          </cell>
          <cell r="D81" t="str">
            <v>DIEGO ALEXANDER ARIAS VARGAS</v>
          </cell>
          <cell r="E81">
            <v>45679</v>
          </cell>
          <cell r="F81" t="str">
            <v>NC21-3202008-9-002 Prestación de servicios profesionales con plena autonomía técnica y administrativa, del Grupo de Gestión del Conocimiento y la innovación, para orientar la implementación de la tecnología UAS y generar los documentos de lineamientos metodológicos para ser aplicados en la precisión de límites de las Áreas Protegidas administradas por Parques Nacionales Naturales de Colombia, en el marco del producto Servicio de administración y manejo de áreas protegidas, del proyecto de conservación...</v>
          </cell>
          <cell r="G81" t="str">
            <v>PROFESIONAL</v>
          </cell>
          <cell r="H81" t="str">
            <v>2 CONTRATACIÓN DIRECTA</v>
          </cell>
          <cell r="I81" t="str">
            <v>14 PRESTACIÓN DE SERVICIOS</v>
          </cell>
          <cell r="J81" t="str">
            <v>N/A</v>
          </cell>
          <cell r="K81">
            <v>80111600</v>
          </cell>
          <cell r="L81">
            <v>12125</v>
          </cell>
          <cell r="M81">
            <v>10025</v>
          </cell>
          <cell r="N81">
            <v>45679</v>
          </cell>
          <cell r="O81">
            <v>7014443</v>
          </cell>
          <cell r="P81">
            <v>72248763</v>
          </cell>
          <cell r="Q81" t="str">
            <v>SETENTA Y DOS MILLONES DOSCIENTOS CUARENTA Y OCHO MIL SETECIENTOS SESENTA Y TRES PESOS</v>
          </cell>
          <cell r="R81" t="str">
            <v>1 PERSONA NATURAL</v>
          </cell>
          <cell r="S81" t="str">
            <v>3 CÉDULA DE CIUDADANÍA</v>
          </cell>
          <cell r="T81">
            <v>80002671</v>
          </cell>
          <cell r="U81">
            <v>2</v>
          </cell>
          <cell r="V81" t="str">
            <v>N-A</v>
          </cell>
          <cell r="W81" t="str">
            <v>11 NO SE DILIGENCIA INFORMACIÓN PARA ESTE FORMULARIO EN ESTE PERÍODO DE REPORTE</v>
          </cell>
          <cell r="X81" t="str">
            <v>MASCULINO</v>
          </cell>
          <cell r="Y81" t="str">
            <v>CUNDINAMARCA</v>
          </cell>
          <cell r="Z81" t="str">
            <v>BOGOTÁ</v>
          </cell>
          <cell r="AA81" t="str">
            <v>DIEGO</v>
          </cell>
          <cell r="AB81" t="str">
            <v>ALEXANDER</v>
          </cell>
          <cell r="AC81" t="str">
            <v>ARIAS</v>
          </cell>
          <cell r="AD81" t="str">
            <v>VARGAS</v>
          </cell>
          <cell r="AE81" t="str">
            <v>SI</v>
          </cell>
          <cell r="AF81" t="str">
            <v>1 PÓLIZA</v>
          </cell>
          <cell r="AG81" t="str">
            <v>8 MUNDIAL SEGUROS</v>
          </cell>
          <cell r="AH81" t="str">
            <v>2 CUMPLIMIENTO</v>
          </cell>
          <cell r="AI81">
            <v>45679</v>
          </cell>
          <cell r="AJ81" t="str">
            <v>NB 100366391</v>
          </cell>
          <cell r="AK81" t="str">
            <v>SGMAP-SUBDIRECCION DE GESTION Y MANEJO DE AREAS PROTEGIDAS</v>
          </cell>
          <cell r="AL81" t="str">
            <v>MARTA CECILIA DÍAZ LEGUIZAMÓN</v>
          </cell>
          <cell r="AM81">
            <v>40023756</v>
          </cell>
          <cell r="AN81" t="str">
            <v>GRUPO DE GESTIÓN DEL CONOCIMIENTO E INNOVACIÓN</v>
          </cell>
          <cell r="AO81" t="str">
            <v>2 SUPERVISOR</v>
          </cell>
          <cell r="AP81" t="str">
            <v>3 CÉDULA DE CIUDADANÍA</v>
          </cell>
          <cell r="AQ81">
            <v>51723033</v>
          </cell>
          <cell r="AR81" t="str">
            <v>LUZ MILA SOTELO DELGADILLO</v>
          </cell>
          <cell r="AS81">
            <v>309</v>
          </cell>
          <cell r="AT81" t="str">
            <v>3 NO PACTADOS</v>
          </cell>
          <cell r="AU81" t="str">
            <v>3 ADICIÓN EN VALOR y EN TIEMPO</v>
          </cell>
          <cell r="AV81">
            <v>1</v>
          </cell>
          <cell r="AW81">
            <v>7014443</v>
          </cell>
          <cell r="AX81">
            <v>45982</v>
          </cell>
          <cell r="AY81">
            <v>30</v>
          </cell>
          <cell r="AZ81">
            <v>45982</v>
          </cell>
          <cell r="BA81">
            <v>45679</v>
          </cell>
          <cell r="BB81">
            <v>45679</v>
          </cell>
          <cell r="BC81">
            <v>45679</v>
          </cell>
          <cell r="BD81">
            <v>45991</v>
          </cell>
          <cell r="BE81">
            <v>46022</v>
          </cell>
          <cell r="BO81" t="str">
            <v>2025420501000080E</v>
          </cell>
          <cell r="BP81">
            <v>79263206</v>
          </cell>
          <cell r="BQ81" t="str">
            <v>ALBERTO GAONA</v>
          </cell>
          <cell r="BR81" t="str">
            <v>https://www.secop.gov.co/CO1BusinessLine/Tendering/BuyerWorkArea/Index?docUniqueIdentifier=CO1.BDOS.7402809</v>
          </cell>
          <cell r="BS81" t="str">
            <v>VIGENTE</v>
          </cell>
          <cell r="BU81" t="str">
            <v>https://community.secop.gov.co/Public/Tendering/OpportunityDetail/Index?noticeUID=CO1.NTC.7419048&amp;isFromPublicArea=True&amp;isModal=False</v>
          </cell>
          <cell r="BV81" t="str">
            <v>diego.arias</v>
          </cell>
          <cell r="BW81" t="str">
            <v>@parquesnacionales.gov.co</v>
          </cell>
          <cell r="BX81" t="str">
            <v>diego.arias@parquesnacionales.gov.co</v>
          </cell>
          <cell r="BY81" t="str">
            <v>INGENIERO TOPOGRAFICO</v>
          </cell>
          <cell r="BZ81" t="str">
            <v>BANCOLOMBIA</v>
          </cell>
          <cell r="CA81" t="str">
            <v>AHORROS</v>
          </cell>
          <cell r="CB81" t="str">
            <v>14127302066</v>
          </cell>
          <cell r="CC81" t="str">
            <v>21/05/1976</v>
          </cell>
          <cell r="CD81" t="str">
            <v>NO</v>
          </cell>
        </row>
        <row r="82">
          <cell r="A82" t="str">
            <v>CD-NC-081-2025</v>
          </cell>
          <cell r="B82" t="str">
            <v>2 NACION</v>
          </cell>
          <cell r="C82" t="str">
            <v>NC-CPS-081-2025</v>
          </cell>
          <cell r="D82" t="str">
            <v>FREDY LEONARDO ARDILA RUIZ</v>
          </cell>
          <cell r="E82">
            <v>45679</v>
          </cell>
          <cell r="F82" t="str">
            <v>NC21-3202008-9-001 Prestación de servicios profesionales, con plena autonomía técnica y administrativa, del Grupo de Gestión del Conocimiento y la innovación, para la orientación desde el componente técnico en la articulación de los procesos y en el flujo de datos e información de las diferentes líneas temáticas y en el apoyo al seguimiento para el despliegue, actualización y mantenimiento de los sistemas de información que fortalezcan la gestión del conocimiento y el sistema de información misional de Parques Nacionales Naturales. en el marco del producto Servicio de administración y manejo de áreas protegidas, del proyecto de conservación</v>
          </cell>
          <cell r="G82" t="str">
            <v>PROFESIONAL</v>
          </cell>
          <cell r="H82" t="str">
            <v>2 CONTRATACIÓN DIRECTA</v>
          </cell>
          <cell r="I82" t="str">
            <v>14 PRESTACIÓN DE SERVICIOS</v>
          </cell>
          <cell r="J82" t="str">
            <v>N/A</v>
          </cell>
          <cell r="K82">
            <v>80111600</v>
          </cell>
          <cell r="L82">
            <v>12325</v>
          </cell>
          <cell r="M82">
            <v>9925</v>
          </cell>
          <cell r="N82">
            <v>45679</v>
          </cell>
          <cell r="O82">
            <v>9981565</v>
          </cell>
          <cell r="P82">
            <v>112791685</v>
          </cell>
          <cell r="Q82" t="str">
            <v>CIENTO DOCE MILLONES SETECIENTOS NOVENTA Y UN MIL SEISCIENTOS OCHENTA Y CINCO PESOS</v>
          </cell>
          <cell r="R82" t="str">
            <v>1 PERSONA NATURAL</v>
          </cell>
          <cell r="S82" t="str">
            <v>3 CÉDULA DE CIUDADANÍA</v>
          </cell>
          <cell r="T82">
            <v>80048506</v>
          </cell>
          <cell r="U82">
            <v>3</v>
          </cell>
          <cell r="V82" t="str">
            <v>N-A</v>
          </cell>
          <cell r="W82" t="str">
            <v>11 NO SE DILIGENCIA INFORMACIÓN PARA ESTE FORMULARIO EN ESTE PERÍODO DE REPORTE</v>
          </cell>
          <cell r="X82" t="str">
            <v>MASCULINO</v>
          </cell>
          <cell r="Y82" t="str">
            <v>CUNDINAMARCA</v>
          </cell>
          <cell r="Z82" t="str">
            <v>BOGOTÁ</v>
          </cell>
          <cell r="AA82" t="str">
            <v>FREDY</v>
          </cell>
          <cell r="AB82" t="str">
            <v>LEONARDO</v>
          </cell>
          <cell r="AC82" t="str">
            <v>ARDILA</v>
          </cell>
          <cell r="AD82" t="str">
            <v>RUIZ</v>
          </cell>
          <cell r="AE82" t="str">
            <v>SI</v>
          </cell>
          <cell r="AF82" t="str">
            <v>1 PÓLIZA</v>
          </cell>
          <cell r="AG82" t="str">
            <v>12 SEGUROS DEL ESTADO</v>
          </cell>
          <cell r="AH82" t="str">
            <v>2 CUMPLIMIENTO</v>
          </cell>
          <cell r="AI82">
            <v>45679</v>
          </cell>
          <cell r="AJ82" t="str">
            <v>21-46-101105725</v>
          </cell>
          <cell r="AK82" t="str">
            <v>SGMAP-SUBDIRECCION DE GESTION Y MANEJO DE AREAS PROTEGIDAS</v>
          </cell>
          <cell r="AL82" t="str">
            <v>MARTA CECILIA DÍAZ LEGUIZAMÓN</v>
          </cell>
          <cell r="AM82">
            <v>40023756</v>
          </cell>
          <cell r="AN82" t="str">
            <v>GRUPO DE GESTIÓN DEL CONOCIMIENTO E INNOVACIÓN</v>
          </cell>
          <cell r="AO82" t="str">
            <v>2 SUPERVISOR</v>
          </cell>
          <cell r="AP82" t="str">
            <v>3 CÉDULA DE CIUDADANÍA</v>
          </cell>
          <cell r="AQ82">
            <v>51723033</v>
          </cell>
          <cell r="AR82" t="str">
            <v>LUZ MILA SOTELO DELGADILLO</v>
          </cell>
          <cell r="AS82">
            <v>339</v>
          </cell>
          <cell r="AT82" t="str">
            <v>3 NO PACTADOS</v>
          </cell>
          <cell r="AU82" t="str">
            <v>4 NO SE HA ADICIONADO NI EN VALOR y EN TIEMPO</v>
          </cell>
          <cell r="AV82">
            <v>0</v>
          </cell>
          <cell r="AW82">
            <v>0</v>
          </cell>
          <cell r="AX82" t="str">
            <v>-</v>
          </cell>
          <cell r="AY82">
            <v>0</v>
          </cell>
          <cell r="AZ82" t="str">
            <v>-</v>
          </cell>
          <cell r="BA82">
            <v>45679</v>
          </cell>
          <cell r="BB82">
            <v>45679</v>
          </cell>
          <cell r="BC82">
            <v>45679</v>
          </cell>
          <cell r="BD82">
            <v>46022</v>
          </cell>
          <cell r="BO82" t="str">
            <v>2025420501000081E</v>
          </cell>
          <cell r="BP82">
            <v>112791685</v>
          </cell>
          <cell r="BQ82" t="str">
            <v>LEIDY SANCHEZ</v>
          </cell>
          <cell r="BR82" t="str">
            <v>https://www.secop.gov.co/CO1BusinessLine/Tendering/BuyerWorkArea/Index?docUniqueIdentifier=CO1.BDOS.7395608</v>
          </cell>
          <cell r="BS82" t="str">
            <v>VIGENTE</v>
          </cell>
          <cell r="BU82" t="str">
            <v>https://community.secop.gov.co/Public/Tendering/OpportunityDetail/Index?noticeUID=CO1.NTC.7418617&amp;isFromPublicArea=True&amp;isModal=False</v>
          </cell>
          <cell r="BV82" t="str">
            <v>fredy.ardila</v>
          </cell>
          <cell r="BW82" t="str">
            <v>@parquesnacionales.gov.co</v>
          </cell>
          <cell r="BX82" t="str">
            <v>fredy.ardila@parquesnacionales.gov.co</v>
          </cell>
          <cell r="BY82" t="str">
            <v>INGENIERO CATASTRAL Y GEODESTA</v>
          </cell>
          <cell r="BZ82" t="str">
            <v>BANCOLOMBIA</v>
          </cell>
          <cell r="CA82" t="str">
            <v>AHORROS</v>
          </cell>
          <cell r="CB82" t="str">
            <v>20527433698</v>
          </cell>
          <cell r="CC82" t="str">
            <v>18/08/1979</v>
          </cell>
          <cell r="CD82" t="str">
            <v>NO</v>
          </cell>
        </row>
        <row r="83">
          <cell r="A83" t="str">
            <v>CD-NC-082-2025</v>
          </cell>
          <cell r="B83" t="str">
            <v>2 NACION</v>
          </cell>
          <cell r="C83" t="str">
            <v>NC-CPS-082-2025</v>
          </cell>
          <cell r="D83" t="str">
            <v>LAURA NATALIA PAVA ALFONSO</v>
          </cell>
          <cell r="E83">
            <v>45679</v>
          </cell>
          <cell r="F83" t="str">
            <v>NC07-3202052-8-017 Prestar los servicios profesionales con plena autonomía técnica y administrativa en la Oficina Gestión del Riesgo, para la actualización e implementación de los instrumentos relacionados con la gestión del riesgo de desastres, en el marco de los documentos de planeación para la conservación de la biodiversidad y sus servicios eco sistémicos del proyecto de conservación de la diversidad biológica de las áreas protegidas del SINAP Nacional</v>
          </cell>
          <cell r="G83" t="str">
            <v>PROFESIONAL</v>
          </cell>
          <cell r="H83" t="str">
            <v>2 CONTRATACIÓN DIRECTA</v>
          </cell>
          <cell r="I83" t="str">
            <v>14 PRESTACIÓN DE SERVICIOS</v>
          </cell>
          <cell r="J83" t="str">
            <v>N/A</v>
          </cell>
          <cell r="K83">
            <v>80111600</v>
          </cell>
          <cell r="L83">
            <v>10725</v>
          </cell>
          <cell r="M83">
            <v>10125</v>
          </cell>
          <cell r="N83">
            <v>45679</v>
          </cell>
          <cell r="O83">
            <v>7435309</v>
          </cell>
          <cell r="P83">
            <v>84266835</v>
          </cell>
          <cell r="Q83" t="str">
            <v>OCHENTA Y CUATRO MILLONES DOSCIENTOS SESENTA Y SEIS MIL OCHOCIENTOS TREINTA Y CINCO PESOS</v>
          </cell>
          <cell r="R83" t="str">
            <v>1 PERSONA NATURAL</v>
          </cell>
          <cell r="S83" t="str">
            <v>3 CÉDULA DE CIUDADANÍA</v>
          </cell>
          <cell r="T83">
            <v>1010203406</v>
          </cell>
          <cell r="U83">
            <v>6</v>
          </cell>
          <cell r="V83" t="str">
            <v>N-A</v>
          </cell>
          <cell r="W83" t="str">
            <v>11 NO SE DILIGENCIA INFORMACIÓN PARA ESTE FORMULARIO EN ESTE PERÍODO DE REPORTE</v>
          </cell>
          <cell r="X83" t="str">
            <v>FEMENINO</v>
          </cell>
          <cell r="Y83" t="str">
            <v>BOYACA</v>
          </cell>
          <cell r="Z83" t="str">
            <v>SOGAMOSO</v>
          </cell>
          <cell r="AA83" t="str">
            <v>LAURA</v>
          </cell>
          <cell r="AB83" t="str">
            <v>NATALIA</v>
          </cell>
          <cell r="AC83" t="str">
            <v>PAVA</v>
          </cell>
          <cell r="AD83" t="str">
            <v>ALFONSO</v>
          </cell>
          <cell r="AE83" t="str">
            <v>SI</v>
          </cell>
          <cell r="AF83" t="str">
            <v>1 PÓLIZA</v>
          </cell>
          <cell r="AG83" t="str">
            <v>12 SEGUROS DEL ESTADO</v>
          </cell>
          <cell r="AH83" t="str">
            <v>2 CUMPLIMIENTO</v>
          </cell>
          <cell r="AI83">
            <v>45679</v>
          </cell>
          <cell r="AJ83" t="str">
            <v>21-46-101105708</v>
          </cell>
          <cell r="AK83" t="str">
            <v>OTRAS OFICINAS DE LA SAF - SUBDIRECCION ADMINISTRATIVA Y FINANCIERA</v>
          </cell>
          <cell r="AL83" t="str">
            <v>JULIA ASTRID DEL CASTILLO SABOGAL</v>
          </cell>
          <cell r="AM83">
            <v>51790514</v>
          </cell>
          <cell r="AN83" t="str">
            <v>OFICINA GESTION DEL RIESGO</v>
          </cell>
          <cell r="AO83" t="str">
            <v>2 SUPERVISOR</v>
          </cell>
          <cell r="AP83" t="str">
            <v>3 CÉDULA DE CIUDADANÍA</v>
          </cell>
          <cell r="AQ83">
            <v>1026272261</v>
          </cell>
          <cell r="AR83" t="str">
            <v>GIPSY VIVIAN ARENAS HERNANDEZ</v>
          </cell>
          <cell r="AS83">
            <v>339</v>
          </cell>
          <cell r="AT83" t="str">
            <v>3 NO PACTADOS</v>
          </cell>
          <cell r="AU83" t="str">
            <v>4 NO SE HA ADICIONADO NI EN VALOR y EN TIEMPO</v>
          </cell>
          <cell r="AV83">
            <v>0</v>
          </cell>
          <cell r="AW83">
            <v>0</v>
          </cell>
          <cell r="AX83" t="str">
            <v>-</v>
          </cell>
          <cell r="AY83">
            <v>0</v>
          </cell>
          <cell r="AZ83" t="str">
            <v>-</v>
          </cell>
          <cell r="BA83">
            <v>45675</v>
          </cell>
          <cell r="BB83">
            <v>45679</v>
          </cell>
          <cell r="BC83">
            <v>45679</v>
          </cell>
          <cell r="BD83">
            <v>46022</v>
          </cell>
          <cell r="BO83" t="str">
            <v>2025420501000082E</v>
          </cell>
          <cell r="BP83">
            <v>84266835</v>
          </cell>
          <cell r="BQ83" t="str">
            <v>HECTOR ALFONSO CUESTA</v>
          </cell>
          <cell r="BR83" t="str">
            <v>https://www.secop.gov.co/CO1BusinessLine/Tendering/BuyerWorkArea/Index?docUniqueIdentifier=CO1.BDOS.7398371</v>
          </cell>
          <cell r="BS83" t="str">
            <v>VIGENTE</v>
          </cell>
          <cell r="BU83" t="str">
            <v>https://community.secop.gov.co/Public/Tendering/OpportunityDetail/Index?noticeUID=CO1.NTC.7416606&amp;isFromPublicArea=True&amp;isModal=False</v>
          </cell>
          <cell r="BV83" t="str">
            <v>laura.pava</v>
          </cell>
          <cell r="BW83" t="str">
            <v>@parquesnacionales.gov.co</v>
          </cell>
          <cell r="BX83" t="str">
            <v>laura.pava@parquesnacionales.gov.co</v>
          </cell>
          <cell r="BY83" t="str">
            <v>GEOLOGA</v>
          </cell>
          <cell r="BZ83" t="str">
            <v>BANCOLOMBIA</v>
          </cell>
          <cell r="CA83" t="str">
            <v>AHORROS</v>
          </cell>
          <cell r="CB83" t="str">
            <v>21923176176</v>
          </cell>
          <cell r="CC83" t="str">
            <v>19/07/1992</v>
          </cell>
          <cell r="CD83" t="str">
            <v>NO</v>
          </cell>
        </row>
        <row r="84">
          <cell r="A84" t="str">
            <v>CD-NC-083-2025</v>
          </cell>
          <cell r="B84" t="str">
            <v>2 NACION</v>
          </cell>
          <cell r="C84" t="str">
            <v>NC-CPS-083-2025</v>
          </cell>
          <cell r="D84" t="str">
            <v>MARIA ALEJANDRA LOZANO RODRIGUEZ</v>
          </cell>
          <cell r="E84">
            <v>45679</v>
          </cell>
          <cell r="F84" t="str">
            <v>NC08-32399054-5-004 Prestación de servicios profesionales con plena autonomía técnica y administrativa en el Grupo de Asuntos Internacionales y Cooperación enfocada en la negociación, gestión y acompañamiento a planes, programas, proyectos, estrategias, acuerdos, alianzas, con énfasis en Unión Europea, incluidos Reino Unido, Noruega, España, Francia, Italia, Irlanda y otros, en el marco del fortalecimiento de la capacidad institucional y la generación de los documentos de planeación de Parques Nacionales Naturales de Colombia</v>
          </cell>
          <cell r="G84" t="str">
            <v>PROFESIONAL</v>
          </cell>
          <cell r="H84" t="str">
            <v>2 CONTRATACIÓN DIRECTA</v>
          </cell>
          <cell r="I84" t="str">
            <v>14 PRESTACIÓN DE SERVICIOS</v>
          </cell>
          <cell r="J84" t="str">
            <v>N/A</v>
          </cell>
          <cell r="K84">
            <v>80111600</v>
          </cell>
          <cell r="L84">
            <v>7225</v>
          </cell>
          <cell r="M84">
            <v>10225</v>
          </cell>
          <cell r="N84">
            <v>45679</v>
          </cell>
          <cell r="O84">
            <v>7014443</v>
          </cell>
          <cell r="P84">
            <v>79263206</v>
          </cell>
          <cell r="Q84" t="str">
            <v>SETENTA Y NUEVE MILLONES DOSCIENTOS SESENTA Y TRES MIL DOSCIENTOS SEIS PESOS</v>
          </cell>
          <cell r="R84" t="str">
            <v>1 PERSONA NATURAL</v>
          </cell>
          <cell r="S84" t="str">
            <v>3 CÉDULA DE CIUDADANÍA</v>
          </cell>
          <cell r="T84">
            <v>1010215293</v>
          </cell>
          <cell r="U84">
            <v>2</v>
          </cell>
          <cell r="V84" t="str">
            <v>N-A</v>
          </cell>
          <cell r="W84" t="str">
            <v>11 NO SE DILIGENCIA INFORMACIÓN PARA ESTE FORMULARIO EN ESTE PERÍODO DE REPORTE</v>
          </cell>
          <cell r="X84" t="str">
            <v>FEMENINO</v>
          </cell>
          <cell r="Y84" t="str">
            <v>CALDAS</v>
          </cell>
          <cell r="Z84" t="str">
            <v>MANIZALES</v>
          </cell>
          <cell r="AA84" t="str">
            <v>MARIA</v>
          </cell>
          <cell r="AB84" t="str">
            <v>ALEJANDRA</v>
          </cell>
          <cell r="AC84" t="str">
            <v>LOZANO</v>
          </cell>
          <cell r="AD84" t="str">
            <v>RODRIGUEZ</v>
          </cell>
          <cell r="AE84" t="str">
            <v>SI</v>
          </cell>
          <cell r="AF84" t="str">
            <v>1 PÓLIZA</v>
          </cell>
          <cell r="AG84" t="str">
            <v>12 SEGUROS DEL ESTADO</v>
          </cell>
          <cell r="AH84" t="str">
            <v>2 CUMPLIMIENTO</v>
          </cell>
          <cell r="AI84">
            <v>45679</v>
          </cell>
          <cell r="AJ84" t="str">
            <v>21-46-101105780</v>
          </cell>
          <cell r="AK84" t="str">
            <v>OTRAS OFICINAS DE LA SAF - SUBDIRECCION ADMINISTRATIVA Y FINANCIERA</v>
          </cell>
          <cell r="AL84" t="str">
            <v>JULIA ASTRID DEL CASTILLO SABOGAL</v>
          </cell>
          <cell r="AM84">
            <v>51790514</v>
          </cell>
          <cell r="AN84" t="str">
            <v>GRUPO DE ASUNTOS INTERNACIONALES Y COOPERACIÓN</v>
          </cell>
          <cell r="AO84" t="str">
            <v>2 SUPERVISOR</v>
          </cell>
          <cell r="AP84" t="str">
            <v>3 CÉDULA DE CIUDADANÍA</v>
          </cell>
          <cell r="AQ84">
            <v>1026283811</v>
          </cell>
          <cell r="AR84" t="str">
            <v>ELIANA FERNANDA RODRIGUEZ MADERO</v>
          </cell>
          <cell r="AS84">
            <v>339</v>
          </cell>
          <cell r="AT84" t="str">
            <v>3 NO PACTADOS</v>
          </cell>
          <cell r="AU84" t="str">
            <v>4 NO SE HA ADICIONADO NI EN VALOR y EN TIEMPO</v>
          </cell>
          <cell r="AV84">
            <v>0</v>
          </cell>
          <cell r="AW84">
            <v>0</v>
          </cell>
          <cell r="AX84" t="str">
            <v>-</v>
          </cell>
          <cell r="AY84">
            <v>0</v>
          </cell>
          <cell r="AZ84" t="str">
            <v>-</v>
          </cell>
          <cell r="BA84">
            <v>45679</v>
          </cell>
          <cell r="BB84">
            <v>45680</v>
          </cell>
          <cell r="BC84">
            <v>45680</v>
          </cell>
          <cell r="BD84">
            <v>46022</v>
          </cell>
          <cell r="BO84" t="str">
            <v>2025420501000083E</v>
          </cell>
          <cell r="BP84">
            <v>79263206</v>
          </cell>
          <cell r="BQ84" t="str">
            <v>EDNA ROCIO CASTRO</v>
          </cell>
          <cell r="BR84" t="str">
            <v>https://www.secop.gov.co/CO1BusinessLine/Tendering/BuyerWorkArea/Index?docUniqueIdentifier=CO1.BDOS.7402356</v>
          </cell>
          <cell r="BS84" t="str">
            <v>VIGENTE</v>
          </cell>
          <cell r="BU84" t="str">
            <v>https://community.secop.gov.co/Public/Tendering/OpportunityDetail/Index?noticeUID=CO1.NTC.7420723&amp;isFromPublicArea=True&amp;isModal=False</v>
          </cell>
          <cell r="BV84" t="str">
            <v>maria.lozano</v>
          </cell>
          <cell r="BW84" t="str">
            <v>@parquesnacionales.gov.co</v>
          </cell>
          <cell r="BX84" t="str">
            <v>maria.lozano@parquesnacionales.gov.co</v>
          </cell>
          <cell r="BY84" t="str">
            <v>PROFESIONAL EN GOBIERNO Y RELACIONES INTERNACIONALES</v>
          </cell>
          <cell r="BZ84" t="str">
            <v>BBVA</v>
          </cell>
          <cell r="CA84" t="str">
            <v>AHORROS</v>
          </cell>
          <cell r="CB84" t="str">
            <v>0042491795</v>
          </cell>
          <cell r="CC84" t="str">
            <v>23/04/1994</v>
          </cell>
          <cell r="CD84" t="str">
            <v>NO</v>
          </cell>
        </row>
        <row r="85">
          <cell r="A85" t="str">
            <v>CD-NC-084-2025</v>
          </cell>
          <cell r="B85" t="str">
            <v>2 NACION</v>
          </cell>
          <cell r="C85" t="str">
            <v>NC-CPS-084-2025</v>
          </cell>
          <cell r="D85" t="str">
            <v>ROCIO ANDREA BARRERO RAMÍREZ</v>
          </cell>
          <cell r="E85">
            <v>45679</v>
          </cell>
          <cell r="F85" t="str">
            <v>NC23-3202008-14-004 Prestación de servicios profesionales con plena autonomía técnica y administrativa para el Grupo de Planeación y Manejo con el fin de guiar técnicamente el monitoreo, retroalimentación y análisis estadístico, para evaluar el manejo efectivo de las áreas protegidas, así como orientar la formulación del componente estratégico de planes de manejo priorizados en el marco del producto Áreas Administradas del proyecto de conservación</v>
          </cell>
          <cell r="G85" t="str">
            <v>PROFESIONAL</v>
          </cell>
          <cell r="H85" t="str">
            <v>2 CONTRATACIÓN DIRECTA</v>
          </cell>
          <cell r="I85" t="str">
            <v>14 PRESTACIÓN DE SERVICIOS</v>
          </cell>
          <cell r="J85" t="str">
            <v>N/A</v>
          </cell>
          <cell r="K85">
            <v>80111600</v>
          </cell>
          <cell r="L85">
            <v>11625</v>
          </cell>
          <cell r="M85">
            <v>10625</v>
          </cell>
          <cell r="N85">
            <v>45680</v>
          </cell>
          <cell r="O85">
            <v>7881428</v>
          </cell>
          <cell r="P85">
            <v>81178708</v>
          </cell>
          <cell r="Q85" t="str">
            <v>OCHENTA Y UN MILLONES CIENTO SETENTA Y OCHO MIL SETECIENTOS OCHO PESOS</v>
          </cell>
          <cell r="R85" t="str">
            <v>1 PERSONA NATURAL</v>
          </cell>
          <cell r="S85" t="str">
            <v>3 CÉDULA DE CIUDADANÍA</v>
          </cell>
          <cell r="T85">
            <v>52707947</v>
          </cell>
          <cell r="U85">
            <v>4</v>
          </cell>
          <cell r="V85" t="str">
            <v>N-A</v>
          </cell>
          <cell r="W85" t="str">
            <v>11 NO SE DILIGENCIA INFORMACIÓN PARA ESTE FORMULARIO EN ESTE PERÍODO DE REPORTE</v>
          </cell>
          <cell r="X85" t="str">
            <v>FEMENINO</v>
          </cell>
          <cell r="Y85" t="str">
            <v>CUNDINAMARCA</v>
          </cell>
          <cell r="Z85" t="str">
            <v>BOGOTÁ</v>
          </cell>
          <cell r="AA85" t="str">
            <v>ROCIO</v>
          </cell>
          <cell r="AB85" t="str">
            <v>ANDREA</v>
          </cell>
          <cell r="AC85" t="str">
            <v>BARRERO</v>
          </cell>
          <cell r="AD85" t="str">
            <v>RAMÍREZ</v>
          </cell>
          <cell r="AE85" t="str">
            <v>SI</v>
          </cell>
          <cell r="AF85" t="str">
            <v>1 PÓLIZA</v>
          </cell>
          <cell r="AG85" t="str">
            <v>12 SEGUROS DEL ESTADO</v>
          </cell>
          <cell r="AH85" t="str">
            <v>2 CUMPLIMIENTO</v>
          </cell>
          <cell r="AI85">
            <v>45679</v>
          </cell>
          <cell r="AJ85" t="str">
            <v>11-46-101070857</v>
          </cell>
          <cell r="AK85" t="str">
            <v>SGMAP-SUBDIRECCION DE GESTION Y MANEJO DE AREAS PROTEGIDAS</v>
          </cell>
          <cell r="AL85" t="str">
            <v>MARTA CECILIA DÍAZ LEGUIZAMÓN</v>
          </cell>
          <cell r="AM85">
            <v>40023756</v>
          </cell>
          <cell r="AN85" t="str">
            <v>GRUPO DE PLANEACIÓN Y MANEJO</v>
          </cell>
          <cell r="AO85" t="str">
            <v>2 SUPERVISOR</v>
          </cell>
          <cell r="AP85" t="str">
            <v>3 CÉDULA DE CIUDADANÍA</v>
          </cell>
          <cell r="AQ85">
            <v>80875190</v>
          </cell>
          <cell r="AR85" t="str">
            <v>CESAR ANDRES DELGADO HERNANDEZ</v>
          </cell>
          <cell r="AS85">
            <v>309</v>
          </cell>
          <cell r="AT85" t="str">
            <v>3 NO PACTADOS</v>
          </cell>
          <cell r="AU85" t="str">
            <v>4 NO SE HA ADICIONADO NI EN VALOR y EN TIEMPO</v>
          </cell>
          <cell r="AV85">
            <v>0</v>
          </cell>
          <cell r="AW85">
            <v>0</v>
          </cell>
          <cell r="AX85" t="str">
            <v>-</v>
          </cell>
          <cell r="AY85">
            <v>0</v>
          </cell>
          <cell r="AZ85" t="str">
            <v>-</v>
          </cell>
          <cell r="BA85">
            <v>45679</v>
          </cell>
          <cell r="BB85">
            <v>45681</v>
          </cell>
          <cell r="BC85">
            <v>45681</v>
          </cell>
          <cell r="BD85">
            <v>45993</v>
          </cell>
          <cell r="BO85" t="str">
            <v>2025420501000084E</v>
          </cell>
          <cell r="BP85">
            <v>81178708</v>
          </cell>
          <cell r="BQ85" t="str">
            <v>YULY ANDREA LEON BUSTOS</v>
          </cell>
          <cell r="BR85" t="str">
            <v>https://www.secop.gov.co/CO1BusinessLine/Tendering/BuyerWorkArea/Index?docUniqueIdentifier=CO1.BDOS.7404572</v>
          </cell>
          <cell r="BS85" t="str">
            <v>VIGENTE</v>
          </cell>
          <cell r="BU85" t="str">
            <v>https://community.secop.gov.co/Public/Tendering/OpportunityDetail/Index?noticeUID=CO1.NTC.7421613&amp;isFromPublicArea=True&amp;isModal=False</v>
          </cell>
          <cell r="BV85" t="str">
            <v>rocio.barrero</v>
          </cell>
          <cell r="BW85" t="str">
            <v>@parquesnacionales.gov.co</v>
          </cell>
          <cell r="BX85" t="str">
            <v>rocio.barrero@parquesnacionales.gov.co</v>
          </cell>
          <cell r="BY85" t="str">
            <v>ECONOMISTA</v>
          </cell>
          <cell r="BZ85" t="str">
            <v>DAVIVIENDA</v>
          </cell>
          <cell r="CA85" t="str">
            <v>AHORROS</v>
          </cell>
          <cell r="CB85" t="str">
            <v>001770066247</v>
          </cell>
          <cell r="CC85" t="str">
            <v>26/05/1980</v>
          </cell>
          <cell r="CD85" t="str">
            <v>NO</v>
          </cell>
        </row>
        <row r="86">
          <cell r="A86" t="str">
            <v>CD-NC-085-2025</v>
          </cell>
          <cell r="B86" t="str">
            <v>2 NACION</v>
          </cell>
          <cell r="C86" t="str">
            <v>NC-CPS-085-2025</v>
          </cell>
          <cell r="D86" t="str">
            <v>FERNANDO BOLIVAR BUITRAGO</v>
          </cell>
          <cell r="E86">
            <v>45679</v>
          </cell>
          <cell r="F86" t="str">
            <v>NC03-3299065-19-011 Prestar los servicios profesionales con plena autonomía técnica y administrativa en el grupo de Tecnologías de la Información y las Comunicaciones para implementar controles de seguridad de la información,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ell>
          <cell r="G86" t="str">
            <v>PROFESIONAL</v>
          </cell>
          <cell r="H86" t="str">
            <v>2 CONTRATACIÓN DIRECTA</v>
          </cell>
          <cell r="I86" t="str">
            <v>14 PRESTACIÓN DE SERVICIOS</v>
          </cell>
          <cell r="J86" t="str">
            <v>N/A</v>
          </cell>
          <cell r="K86">
            <v>80111600</v>
          </cell>
          <cell r="L86">
            <v>16925</v>
          </cell>
          <cell r="M86">
            <v>10325</v>
          </cell>
          <cell r="N86">
            <v>45679</v>
          </cell>
          <cell r="O86">
            <v>10530551</v>
          </cell>
          <cell r="P86">
            <v>119697263</v>
          </cell>
          <cell r="Q86" t="str">
            <v>CIENTO DIECINUEVE MILLONES SEISCIENTOS NOVENTA Y SIETE MIL DOSCIENTOS SESENTA Y TRES PESOS</v>
          </cell>
          <cell r="R86" t="str">
            <v>1 PERSONA NATURAL</v>
          </cell>
          <cell r="S86" t="str">
            <v>3 CÉDULA DE CIUDADANÍA</v>
          </cell>
          <cell r="T86">
            <v>82392676</v>
          </cell>
          <cell r="U86">
            <v>8</v>
          </cell>
          <cell r="V86" t="str">
            <v>N-A</v>
          </cell>
          <cell r="W86" t="str">
            <v>11 NO SE DILIGENCIA INFORMACIÓN PARA ESTE FORMULARIO EN ESTE PERÍODO DE REPORTE</v>
          </cell>
          <cell r="X86" t="str">
            <v>MASCULINO</v>
          </cell>
          <cell r="Y86" t="str">
            <v>CUNDINAMARCA</v>
          </cell>
          <cell r="Z86" t="str">
            <v>FUSAGASUGA</v>
          </cell>
          <cell r="AA86" t="str">
            <v>FERNANDO</v>
          </cell>
          <cell r="AB86" t="str">
            <v>BOLIVAR</v>
          </cell>
          <cell r="AC86" t="str">
            <v>BUITRAGO</v>
          </cell>
          <cell r="AD86" t="str">
            <v>-</v>
          </cell>
          <cell r="AE86" t="str">
            <v>SI</v>
          </cell>
          <cell r="AF86" t="str">
            <v>1 PÓLIZA</v>
          </cell>
          <cell r="AG86" t="str">
            <v>12 SEGUROS DEL ESTADO</v>
          </cell>
          <cell r="AH86" t="str">
            <v>2 CUMPLIMIENTO</v>
          </cell>
          <cell r="AI86">
            <v>45679</v>
          </cell>
          <cell r="AJ86" t="str">
            <v>96-46-101025385</v>
          </cell>
          <cell r="AK86" t="str">
            <v>OTRAS OFICINAS DE LA SAF - SUBDIRECCION ADMINISTRATIVA Y FINANCIERA</v>
          </cell>
          <cell r="AL86" t="str">
            <v>JULIA ASTRID DEL CASTILLO SABOGAL</v>
          </cell>
          <cell r="AM86">
            <v>51790514</v>
          </cell>
          <cell r="AN86" t="str">
            <v>GRUPO DE TECNOLOGÍAS DE LA INFORMACIÓN Y LAS COMUNICACIONES</v>
          </cell>
          <cell r="AO86" t="str">
            <v>2 SUPERVISOR</v>
          </cell>
          <cell r="AP86" t="str">
            <v>3 CÉDULA DE CIUDADANÍA</v>
          </cell>
          <cell r="AQ86">
            <v>1026272261</v>
          </cell>
          <cell r="AR86" t="str">
            <v>GIPSY VIVIAN ARENAS HERNANDEZ</v>
          </cell>
          <cell r="AS86">
            <v>339</v>
          </cell>
          <cell r="AT86" t="str">
            <v>3 NO PACTADOS</v>
          </cell>
          <cell r="AU86" t="str">
            <v>4 NO SE HA ADICIONADO NI EN VALOR y EN TIEMPO</v>
          </cell>
          <cell r="AV86">
            <v>0</v>
          </cell>
          <cell r="AW86">
            <v>0</v>
          </cell>
          <cell r="AX86" t="str">
            <v>-</v>
          </cell>
          <cell r="AY86">
            <v>0</v>
          </cell>
          <cell r="AZ86" t="str">
            <v>-</v>
          </cell>
          <cell r="BA86">
            <v>45678</v>
          </cell>
          <cell r="BB86">
            <v>45679</v>
          </cell>
          <cell r="BC86">
            <v>45679</v>
          </cell>
          <cell r="BD86">
            <v>46022</v>
          </cell>
          <cell r="BO86" t="str">
            <v>2025420501000085E</v>
          </cell>
          <cell r="BP86">
            <v>119697263</v>
          </cell>
          <cell r="BQ86" t="str">
            <v>HECTOR ALFONSO CUESTA</v>
          </cell>
          <cell r="BR86" t="str">
            <v>https://www.secop.gov.co/CO1BusinessLine/Tendering/BuyerWorkArea/Index?docUniqueIdentifier=CO1.BDOS.7402099</v>
          </cell>
          <cell r="BS86" t="str">
            <v>VIGENTE</v>
          </cell>
          <cell r="BU86" t="str">
            <v>https://community.secop.gov.co/Public/Tendering/OpportunityDetail/Index?noticeUID=CO1.NTC.7418651&amp;isFromPublicArea=True&amp;isModal=False</v>
          </cell>
          <cell r="BV86" t="str">
            <v>fernando.bolivar</v>
          </cell>
          <cell r="BW86" t="str">
            <v>@parquesnacionales.gov.co</v>
          </cell>
          <cell r="BX86" t="str">
            <v>fernando.bolivar@parquesnacionales.gov.co</v>
          </cell>
          <cell r="BY86" t="str">
            <v>INGENIERODE SISTEMAS</v>
          </cell>
          <cell r="BZ86" t="str">
            <v>BANCOLOMBIA</v>
          </cell>
          <cell r="CA86" t="str">
            <v>AHORROS</v>
          </cell>
          <cell r="CB86" t="str">
            <v>38896556166</v>
          </cell>
          <cell r="CC86" t="str">
            <v>07/01/1978</v>
          </cell>
          <cell r="CD86" t="str">
            <v>NO</v>
          </cell>
        </row>
        <row r="87">
          <cell r="A87" t="str">
            <v>CD-NC-086-2025</v>
          </cell>
          <cell r="B87" t="str">
            <v>2 NACION</v>
          </cell>
          <cell r="C87" t="str">
            <v>NC-CPS-086-2025</v>
          </cell>
          <cell r="D87" t="str">
            <v>RUTH MARY SANCHEZ SUAREZ</v>
          </cell>
          <cell r="E87">
            <v>45679</v>
          </cell>
          <cell r="F87" t="str">
            <v>NC01-3299060-9-004 Prestación de servicios profesionales con plena autonomía técnica y administrativa al Grupo de Comunicaciones y Educación Ambiental, para administrar y actualizar la página WEB y la intranet de la Entidad como WEB Master y fortalecer los demás canales de comunicación interna y externa de la Entidad, así como el desarrollo de contenidos audiovisuales, en el marco del servicio de implementación sistemas de gestión del proyecto de Fortalecimiento de la capacidad institucional</v>
          </cell>
          <cell r="G87" t="str">
            <v>PROFESIONAL</v>
          </cell>
          <cell r="H87" t="str">
            <v>2 CONTRATACIÓN DIRECTA</v>
          </cell>
          <cell r="I87" t="str">
            <v>14 PRESTACIÓN DE SERVICIOS</v>
          </cell>
          <cell r="J87" t="str">
            <v>N/A</v>
          </cell>
          <cell r="K87">
            <v>80111600</v>
          </cell>
          <cell r="L87">
            <v>14925</v>
          </cell>
          <cell r="M87">
            <v>10425</v>
          </cell>
          <cell r="N87">
            <v>45679</v>
          </cell>
          <cell r="O87">
            <v>6347912</v>
          </cell>
          <cell r="P87">
            <v>71943003</v>
          </cell>
          <cell r="Q87" t="str">
            <v>SETENTA Y UN MILLONES NOVECIENTOS CUARENTA Y TRES MIL TRES PESOS</v>
          </cell>
          <cell r="R87" t="str">
            <v>1 PERSONA NATURAL</v>
          </cell>
          <cell r="S87" t="str">
            <v>3 CÉDULA DE CIUDADANÍA</v>
          </cell>
          <cell r="T87">
            <v>53069818</v>
          </cell>
          <cell r="U87">
            <v>8</v>
          </cell>
          <cell r="V87" t="str">
            <v>N-A</v>
          </cell>
          <cell r="W87" t="str">
            <v>11 NO SE DILIGENCIA INFORMACIÓN PARA ESTE FORMULARIO EN ESTE PERÍODO DE REPORTE</v>
          </cell>
          <cell r="X87" t="str">
            <v>FEMENINO</v>
          </cell>
          <cell r="Y87" t="str">
            <v>CUNDINAMARCA</v>
          </cell>
          <cell r="Z87" t="str">
            <v>BOGOTÁ</v>
          </cell>
          <cell r="AA87" t="str">
            <v>RUTH</v>
          </cell>
          <cell r="AB87" t="str">
            <v>MARY</v>
          </cell>
          <cell r="AC87" t="str">
            <v>SANCHEZ</v>
          </cell>
          <cell r="AD87" t="str">
            <v>SUAREZ</v>
          </cell>
          <cell r="AE87" t="str">
            <v>SI</v>
          </cell>
          <cell r="AF87" t="str">
            <v>1 PÓLIZA</v>
          </cell>
          <cell r="AG87" t="str">
            <v>12 SEGUROS DEL ESTADO</v>
          </cell>
          <cell r="AH87" t="str">
            <v>2 CUMPLIMIENTO</v>
          </cell>
          <cell r="AI87">
            <v>45679</v>
          </cell>
          <cell r="AJ87" t="str">
            <v>21-46-101105766</v>
          </cell>
          <cell r="AK87" t="str">
            <v>OTRAS OFICINAS DE LA SAF - SUBDIRECCION ADMINISTRATIVA Y FINANCIERA</v>
          </cell>
          <cell r="AL87" t="str">
            <v>JULIA ASTRID DEL CASTILLO SABOGAL</v>
          </cell>
          <cell r="AM87">
            <v>51790514</v>
          </cell>
          <cell r="AN87" t="str">
            <v>GRUPO DE COMUNICACIONES Y EDUACIÓN AMBIENTAL</v>
          </cell>
          <cell r="AO87" t="str">
            <v>2 SUPERVISOR</v>
          </cell>
          <cell r="AP87" t="str">
            <v>3 CÉDULA DE CIUDADANÍA</v>
          </cell>
          <cell r="AQ87">
            <v>79624413</v>
          </cell>
          <cell r="AR87" t="str">
            <v>JORGE ENRIQUE PATIÑO OSPINA</v>
          </cell>
          <cell r="AS87">
            <v>339</v>
          </cell>
          <cell r="AT87" t="str">
            <v>3 NO PACTADOS</v>
          </cell>
          <cell r="AU87" t="str">
            <v>4 NO SE HA ADICIONADO NI EN VALOR y EN TIEMPO</v>
          </cell>
          <cell r="AV87">
            <v>0</v>
          </cell>
          <cell r="AW87">
            <v>0</v>
          </cell>
          <cell r="AX87" t="str">
            <v>-</v>
          </cell>
          <cell r="AY87">
            <v>0</v>
          </cell>
          <cell r="AZ87" t="str">
            <v>-</v>
          </cell>
          <cell r="BA87">
            <v>45679</v>
          </cell>
          <cell r="BB87">
            <v>45679</v>
          </cell>
          <cell r="BC87">
            <v>45679</v>
          </cell>
          <cell r="BD87">
            <v>46022</v>
          </cell>
          <cell r="BO87" t="str">
            <v>2025420501000086E</v>
          </cell>
          <cell r="BP87">
            <v>71943003</v>
          </cell>
          <cell r="BQ87" t="str">
            <v>HECTOR ALFONSO CUESTA</v>
          </cell>
          <cell r="BR87" t="str">
            <v>https://www.secop.gov.co/CO1BusinessLine/Tendering/BuyerWorkArea/Index?docUniqueIdentifier=CO1.BDOS.7402070</v>
          </cell>
          <cell r="BS87" t="str">
            <v>VIGENTE</v>
          </cell>
          <cell r="BU87" t="str">
            <v>https://community.secop.gov.co/Public/Tendering/OpportunityDetail/Index?noticeUID=CO1.NTC.7419405&amp;isFromPublicArea=True&amp;isModal=False</v>
          </cell>
          <cell r="BV87" t="str">
            <v>ruth.sanchez</v>
          </cell>
          <cell r="BW87" t="str">
            <v>@parquesnacionales.gov.co</v>
          </cell>
          <cell r="BX87" t="str">
            <v>ruth.sanchez@parquesnacionales.gov.co</v>
          </cell>
          <cell r="BY87" t="str">
            <v>DISEÑADORA GRAFICA</v>
          </cell>
          <cell r="BZ87" t="str">
            <v>BANCOLOMBIA</v>
          </cell>
          <cell r="CA87" t="str">
            <v>AHORROS</v>
          </cell>
          <cell r="CB87" t="str">
            <v>19165846462</v>
          </cell>
          <cell r="CC87" t="str">
            <v>06/05/1985</v>
          </cell>
          <cell r="CD87" t="str">
            <v>NO</v>
          </cell>
        </row>
        <row r="88">
          <cell r="A88" t="str">
            <v>CD-NC-090-2025</v>
          </cell>
          <cell r="B88" t="str">
            <v>2 NACION</v>
          </cell>
          <cell r="C88" t="str">
            <v>NC-CPS-087-2025</v>
          </cell>
          <cell r="D88" t="str">
            <v>FABIAN ENRIQUE CASTRO VARGAS</v>
          </cell>
          <cell r="E88">
            <v>45679</v>
          </cell>
          <cell r="F88" t="str">
            <v>NC10-3299060-7-036 Prestación de servicios profesionales con plena autonomía técnica y administrativa en el Grupo de Procesos Corporativos para la realización de las actividades en el marco del sistema de gestión documental de la actualización de los instrumentos archivísticos, procesos y procedimientos en cumplimiento de las normas, metodologías y requisitos establecidos en el Modelo de Gestión Documental y Administración de Archivos MGDA del Archivo General de la Nación en el marco del servicio de implementación de sistemas de gestión del proyecto de fortalecimiento de la capacidad institucional de Parques Nacionales Naturales a nivel nacional.</v>
          </cell>
          <cell r="G88" t="str">
            <v>PROFESIONAL</v>
          </cell>
          <cell r="H88" t="str">
            <v>2 CONTRATACIÓN DIRECTA</v>
          </cell>
          <cell r="I88" t="str">
            <v>14 PRESTACIÓN DE SERVICIOS</v>
          </cell>
          <cell r="J88" t="str">
            <v>N/A</v>
          </cell>
          <cell r="K88">
            <v>80111600</v>
          </cell>
          <cell r="L88">
            <v>8625</v>
          </cell>
          <cell r="M88">
            <v>10525</v>
          </cell>
          <cell r="N88">
            <v>45679</v>
          </cell>
          <cell r="O88">
            <v>5693195</v>
          </cell>
          <cell r="P88">
            <v>64333104</v>
          </cell>
          <cell r="Q88" t="str">
            <v>SESENTA Y CUATRO MILLONES TRESCIENTOS TREINTA Y TRES MIL CIENTO CUATRO PESOS</v>
          </cell>
          <cell r="R88" t="str">
            <v>1 PERSONA NATURAL</v>
          </cell>
          <cell r="S88" t="str">
            <v>3 CÉDULA DE CIUDADANÍA</v>
          </cell>
          <cell r="T88">
            <v>79806408</v>
          </cell>
          <cell r="U88">
            <v>9</v>
          </cell>
          <cell r="V88" t="str">
            <v>N-A</v>
          </cell>
          <cell r="W88" t="str">
            <v>11 NO SE DILIGENCIA INFORMACIÓN PARA ESTE FORMULARIO EN ESTE PERÍODO DE REPORTE</v>
          </cell>
          <cell r="X88" t="str">
            <v>MASCULINO</v>
          </cell>
          <cell r="Y88" t="str">
            <v>CUNDINAMARCA</v>
          </cell>
          <cell r="Z88" t="str">
            <v>BOGOTÁ</v>
          </cell>
          <cell r="AA88" t="str">
            <v>FABIAN</v>
          </cell>
          <cell r="AB88" t="str">
            <v>ENRIQUE</v>
          </cell>
          <cell r="AC88" t="str">
            <v>CASTRO</v>
          </cell>
          <cell r="AD88" t="str">
            <v>VARGAS</v>
          </cell>
          <cell r="AE88" t="str">
            <v>SI</v>
          </cell>
          <cell r="AF88" t="str">
            <v>1 PÓLIZA</v>
          </cell>
          <cell r="AG88" t="str">
            <v>12 SEGUROS DEL ESTADO</v>
          </cell>
          <cell r="AH88" t="str">
            <v>2 CUMPLIMIENTO</v>
          </cell>
          <cell r="AI88">
            <v>45679</v>
          </cell>
          <cell r="AJ88" t="str">
            <v>21-46-101105779</v>
          </cell>
          <cell r="AK88" t="str">
            <v>SAF-SUBDIRECCION ADMINISTRATIVA Y FINANCIERA</v>
          </cell>
          <cell r="AL88" t="str">
            <v>JULIA ASTRID DEL CASTILLO SABOGAL</v>
          </cell>
          <cell r="AM88">
            <v>51790514</v>
          </cell>
          <cell r="AN88" t="str">
            <v>GRUPO DE PROCESOS CORPORATIVOS</v>
          </cell>
          <cell r="AO88" t="str">
            <v>2 SUPERVISOR</v>
          </cell>
          <cell r="AP88" t="str">
            <v>3 CÉDULA DE CIUDADANÍA</v>
          </cell>
          <cell r="AQ88">
            <v>1070949441</v>
          </cell>
          <cell r="AR88" t="str">
            <v>ZULMA MILENA BARRAGAN ROJAS</v>
          </cell>
          <cell r="AS88">
            <v>339</v>
          </cell>
          <cell r="AT88" t="str">
            <v>3 NO PACTADOS</v>
          </cell>
          <cell r="AU88" t="str">
            <v>4 NO SE HA ADICIONADO NI EN VALOR y EN TIEMPO</v>
          </cell>
          <cell r="AV88">
            <v>0</v>
          </cell>
          <cell r="AW88">
            <v>0</v>
          </cell>
          <cell r="AX88" t="str">
            <v>-</v>
          </cell>
          <cell r="AY88">
            <v>0</v>
          </cell>
          <cell r="AZ88" t="str">
            <v>-</v>
          </cell>
          <cell r="BA88">
            <v>45679</v>
          </cell>
          <cell r="BB88">
            <v>45679</v>
          </cell>
          <cell r="BC88">
            <v>45679</v>
          </cell>
          <cell r="BD88">
            <v>46022</v>
          </cell>
          <cell r="BO88" t="str">
            <v>2025420501000087E</v>
          </cell>
          <cell r="BP88">
            <v>64333104</v>
          </cell>
          <cell r="BQ88" t="str">
            <v>ALBERTO GAONA</v>
          </cell>
          <cell r="BR88" t="str">
            <v>https://www.secop.gov.co/CO1BusinessLine/Tendering/BuyerWorkArea/Index?docUniqueIdentifier=CO1.BDOS.7406064</v>
          </cell>
          <cell r="BS88" t="str">
            <v>VIGENTE</v>
          </cell>
          <cell r="BU88" t="str">
            <v>https://community.secop.gov.co/Public/Tendering/OpportunityDetail/Index?noticeUID=CO1.NTC.7422068&amp;isFromPublicArea=True&amp;isModal=False</v>
          </cell>
          <cell r="BV88" t="str">
            <v>fabian.castro</v>
          </cell>
          <cell r="BW88" t="str">
            <v>@parquesnacionales.gov.co</v>
          </cell>
          <cell r="BX88" t="str">
            <v>fabian.castro@parquesnacionales.gov.co</v>
          </cell>
          <cell r="BY88" t="str">
            <v>PROFESIONAL EN SISTEMAS DE INFORMACIÓN Y DOCUMENTACIÓN, BIBLIOTECOLOGIA Y ARCHIVISTICA</v>
          </cell>
          <cell r="BZ88" t="str">
            <v>DAVIVIENDA</v>
          </cell>
          <cell r="CA88" t="str">
            <v>AHORROS</v>
          </cell>
          <cell r="CB88" t="str">
            <v>000030551246</v>
          </cell>
          <cell r="CC88" t="str">
            <v>23/08/1976</v>
          </cell>
          <cell r="CD88" t="str">
            <v>NO</v>
          </cell>
        </row>
        <row r="89">
          <cell r="A89" t="str">
            <v>CD-NC-088-2025</v>
          </cell>
          <cell r="B89" t="str">
            <v>2 NACION</v>
          </cell>
          <cell r="C89" t="str">
            <v>NC-CPS-088-2025</v>
          </cell>
          <cell r="D89" t="str">
            <v>JORGE ALBERTO HERNANDEZ CASTAÑO</v>
          </cell>
          <cell r="E89">
            <v>45680</v>
          </cell>
          <cell r="F89" t="str">
            <v>NC21-3202032-1-004-Prestación de los servicios profesionales con plena autonomía técnica y administrativa, del Grupo de Gestión de conocimiento e innovación en la estructuración de datos espaciales y alfanuméricos sobre la herramienta SMART, para la línea temática de Prevención Vigilancia y Control en el marco del producto Servicio de prevención vigilancia y control de las áreas protegidas del proyecto de conservación.</v>
          </cell>
          <cell r="G89" t="str">
            <v>PROFESIONAL</v>
          </cell>
          <cell r="H89" t="str">
            <v>2 CONTRATACIÓN DIRECTA</v>
          </cell>
          <cell r="I89" t="str">
            <v>14 PRESTACIÓN DE SERVICIOS</v>
          </cell>
          <cell r="J89" t="str">
            <v>N/A</v>
          </cell>
          <cell r="K89">
            <v>80111600</v>
          </cell>
          <cell r="L89">
            <v>12625</v>
          </cell>
          <cell r="M89">
            <v>10825</v>
          </cell>
          <cell r="N89">
            <v>45680</v>
          </cell>
          <cell r="O89">
            <v>7014443</v>
          </cell>
          <cell r="P89">
            <v>72248763</v>
          </cell>
          <cell r="Q89" t="str">
            <v>SETENTA Y DOS MILLONES DOSCIENTOS CUARENTA Y OCHO MIL SETECIENTOS SESENTA Y TRES PESOS</v>
          </cell>
          <cell r="R89" t="str">
            <v>1 PERSONA NATURAL</v>
          </cell>
          <cell r="S89" t="str">
            <v>3 CÉDULA DE CIUDADANÍA</v>
          </cell>
          <cell r="T89">
            <v>1120356062</v>
          </cell>
          <cell r="U89">
            <v>1</v>
          </cell>
          <cell r="V89" t="str">
            <v>N-A</v>
          </cell>
          <cell r="W89" t="str">
            <v>11 NO SE DILIGENCIA INFORMACIÓN PARA ESTE FORMULARIO EN ESTE PERÍODO DE REPORTE</v>
          </cell>
          <cell r="X89" t="str">
            <v>MASCULINO</v>
          </cell>
          <cell r="Y89" t="str">
            <v>META</v>
          </cell>
          <cell r="Z89" t="str">
            <v>GRANADA</v>
          </cell>
          <cell r="AA89" t="str">
            <v>JORGE</v>
          </cell>
          <cell r="AB89" t="str">
            <v>ALBERTO</v>
          </cell>
          <cell r="AC89" t="str">
            <v>HERNANDEZ</v>
          </cell>
          <cell r="AD89" t="str">
            <v>CASTAÑO</v>
          </cell>
          <cell r="AE89" t="str">
            <v>SI</v>
          </cell>
          <cell r="AF89" t="str">
            <v>1 PÓLIZA</v>
          </cell>
          <cell r="AG89" t="str">
            <v>12 SEGUROS DEL ESTADO</v>
          </cell>
          <cell r="AH89" t="str">
            <v>2 CUMPLIMIENTO</v>
          </cell>
          <cell r="AI89">
            <v>45680</v>
          </cell>
          <cell r="AJ89" t="str">
            <v>21-46-101105849</v>
          </cell>
          <cell r="AK89" t="str">
            <v>SGMAP-SUBDIRECCION DE GESTION Y MANEJO DE AREAS PROTEGIDAS</v>
          </cell>
          <cell r="AL89" t="str">
            <v>MARTA CECILIA DÍAZ LEGUIZAMÓN</v>
          </cell>
          <cell r="AM89">
            <v>40023756</v>
          </cell>
          <cell r="AN89" t="str">
            <v>GRUPO DE GESTIÓN DEL CONOCIMIENTO E INNOVACIÓN</v>
          </cell>
          <cell r="AO89" t="str">
            <v>2 SUPERVISOR</v>
          </cell>
          <cell r="AP89" t="str">
            <v>3 CÉDULA DE CIUDADANÍA</v>
          </cell>
          <cell r="AQ89">
            <v>51723033</v>
          </cell>
          <cell r="AR89" t="str">
            <v>LUZ MILA SOTELO DELGADILLO</v>
          </cell>
          <cell r="AS89">
            <v>309</v>
          </cell>
          <cell r="AT89" t="str">
            <v>3 NO PACTADOS</v>
          </cell>
          <cell r="AU89" t="str">
            <v>4 NO SE HA ADICIONADO NI EN VALOR y EN TIEMPO</v>
          </cell>
          <cell r="AV89">
            <v>0</v>
          </cell>
          <cell r="AW89">
            <v>0</v>
          </cell>
          <cell r="AX89" t="str">
            <v>-</v>
          </cell>
          <cell r="AY89">
            <v>0</v>
          </cell>
          <cell r="AZ89" t="str">
            <v>-</v>
          </cell>
          <cell r="BA89">
            <v>45684</v>
          </cell>
          <cell r="BB89">
            <v>45680</v>
          </cell>
          <cell r="BC89">
            <v>45684</v>
          </cell>
          <cell r="BD89">
            <v>45996</v>
          </cell>
          <cell r="BO89" t="str">
            <v>2025420501000088E</v>
          </cell>
          <cell r="BP89">
            <v>72248763</v>
          </cell>
          <cell r="BQ89" t="str">
            <v>EDNA ROCIO CASTRO</v>
          </cell>
          <cell r="BR89" t="str">
            <v>https://www.secop.gov.co/CO1BusinessLine/Tendering/BuyerWorkArea/Index?docUniqueIdentifier=CO1.BDOS.7405237</v>
          </cell>
          <cell r="BS89" t="str">
            <v>VIGENTE</v>
          </cell>
          <cell r="BU89" t="str">
            <v>https://community.secop.gov.co/Public/Tendering/OpportunityDetail/Index?noticeUID=CO1.NTC.7424458&amp;isFromPublicArea=True&amp;isModal=False</v>
          </cell>
          <cell r="BV89" t="str">
            <v>jorge.hernandez</v>
          </cell>
          <cell r="BW89" t="str">
            <v>@parquesnacionales.gov.co</v>
          </cell>
          <cell r="BX89" t="str">
            <v>jorge.hernandez@parquesnacionales.gov.co</v>
          </cell>
          <cell r="BY89" t="str">
            <v>INGENIERO CATASTRAL Y GEODESTA</v>
          </cell>
          <cell r="BZ89" t="str">
            <v>BANCOLOMBIA</v>
          </cell>
          <cell r="CA89" t="str">
            <v>AHORROS</v>
          </cell>
          <cell r="CB89" t="str">
            <v>367-518068-89</v>
          </cell>
          <cell r="CC89" t="str">
            <v>03/09/1987</v>
          </cell>
          <cell r="CD89" t="str">
            <v>NO</v>
          </cell>
        </row>
        <row r="90">
          <cell r="A90" t="str">
            <v>CD-NC-087-2025</v>
          </cell>
          <cell r="B90" t="str">
            <v>2 NACION</v>
          </cell>
          <cell r="C90" t="str">
            <v>NC-CPS-089-2025</v>
          </cell>
          <cell r="D90" t="str">
            <v>FELIPE GUERRA BAQUERO</v>
          </cell>
          <cell r="E90">
            <v>45680</v>
          </cell>
          <cell r="F90" t="str">
            <v>NC08-32399054-5-001 Prestación de servicios profesionales con plena autonomía técnica y administrativa en el Grupo de Asuntos Internacionales y Cooperación, enfocado en la negociación, gestión y acompañamiento a planes, programas, proyectos, estrategias, acuerdos, alianzas, con énfasis en Estados Unidos, Canadá, Naciones Unidas y Asuntos Multilaterales, en el marco del fortalecimiento de la capacidad institucional y la generación de los documentos de planeación de Parques Nacionales Naturales de Colombia</v>
          </cell>
          <cell r="G90" t="str">
            <v>PROFESIONAL</v>
          </cell>
          <cell r="H90" t="str">
            <v>2 CONTRATACIÓN DIRECTA</v>
          </cell>
          <cell r="I90" t="str">
            <v>14 PRESTACIÓN DE SERVICIOS</v>
          </cell>
          <cell r="J90" t="str">
            <v>N/A</v>
          </cell>
          <cell r="K90">
            <v>80111600</v>
          </cell>
          <cell r="L90">
            <v>7325</v>
          </cell>
          <cell r="M90">
            <v>11025</v>
          </cell>
          <cell r="N90">
            <v>45680</v>
          </cell>
          <cell r="O90">
            <v>8855572</v>
          </cell>
          <cell r="P90">
            <v>99772778</v>
          </cell>
          <cell r="Q90" t="str">
            <v>NOVENTA Y NUEVE MILLONES SETECIENTOS SETENTA Y DOS MIL SETECIENTOS SETENTA Y OCHO PESOS</v>
          </cell>
          <cell r="R90" t="str">
            <v>1 PERSONA NATURAL</v>
          </cell>
          <cell r="S90" t="str">
            <v>3 CÉDULA DE CIUDADANÍA</v>
          </cell>
          <cell r="T90">
            <v>1020747020</v>
          </cell>
          <cell r="U90">
            <v>8</v>
          </cell>
          <cell r="V90" t="str">
            <v>N-A</v>
          </cell>
          <cell r="W90" t="str">
            <v>11 NO SE DILIGENCIA INFORMACIÓN PARA ESTE FORMULARIO EN ESTE PERÍODO DE REPORTE</v>
          </cell>
          <cell r="X90" t="str">
            <v>MASCULINO</v>
          </cell>
          <cell r="Y90" t="str">
            <v>CUNDINAMARCA</v>
          </cell>
          <cell r="Z90" t="str">
            <v>BOGOTÁ</v>
          </cell>
          <cell r="AA90" t="str">
            <v>FELIPE</v>
          </cell>
          <cell r="AB90" t="str">
            <v>-</v>
          </cell>
          <cell r="AC90" t="str">
            <v>GUERRA</v>
          </cell>
          <cell r="AD90" t="str">
            <v>BAQUERO</v>
          </cell>
          <cell r="AE90" t="str">
            <v>SI</v>
          </cell>
          <cell r="AF90" t="str">
            <v>1 PÓLIZA</v>
          </cell>
          <cell r="AG90" t="str">
            <v>14 ASEGURADORA SOLIDARIA</v>
          </cell>
          <cell r="AH90" t="str">
            <v>2 CUMPLIMIENTO</v>
          </cell>
          <cell r="AI90">
            <v>45681</v>
          </cell>
          <cell r="AJ90" t="str">
            <v>310 - 47 - 994000013389</v>
          </cell>
          <cell r="AK90" t="str">
            <v>OTRAS OFICINAS DE LA SAF - SUBDIRECCION ADMINISTRATIVA Y FINANCIERA</v>
          </cell>
          <cell r="AL90" t="str">
            <v>JULIA ASTRID DEL CASTILLO SABOGAL</v>
          </cell>
          <cell r="AM90">
            <v>51790514</v>
          </cell>
          <cell r="AN90" t="str">
            <v>GRUPO DE ASUNTOS INTERNACIONALES Y COOPERACIÓN</v>
          </cell>
          <cell r="AO90" t="str">
            <v>2 SUPERVISOR</v>
          </cell>
          <cell r="AP90" t="str">
            <v>3 CÉDULA DE CIUDADANÍA</v>
          </cell>
          <cell r="AQ90">
            <v>1026283811</v>
          </cell>
          <cell r="AR90" t="str">
            <v>ELIANA FERNANDA RODRIGUEZ MADERO</v>
          </cell>
          <cell r="AS90">
            <v>338</v>
          </cell>
          <cell r="AT90" t="str">
            <v>3 NO PACTADOS</v>
          </cell>
          <cell r="AU90" t="str">
            <v>4 NO SE HA ADICIONADO NI EN VALOR y EN TIEMPO</v>
          </cell>
          <cell r="AV90">
            <v>0</v>
          </cell>
          <cell r="AW90">
            <v>0</v>
          </cell>
          <cell r="AX90" t="str">
            <v>-</v>
          </cell>
          <cell r="AY90">
            <v>0</v>
          </cell>
          <cell r="AZ90" t="str">
            <v>-</v>
          </cell>
          <cell r="BA90">
            <v>45680</v>
          </cell>
          <cell r="BB90">
            <v>45681</v>
          </cell>
          <cell r="BC90">
            <v>45681</v>
          </cell>
          <cell r="BD90">
            <v>46022</v>
          </cell>
          <cell r="BO90" t="str">
            <v>2025420501000089E</v>
          </cell>
          <cell r="BP90">
            <v>99772778</v>
          </cell>
          <cell r="BQ90" t="str">
            <v>MARIA PAULA PEÑA</v>
          </cell>
          <cell r="BR90" t="str">
            <v>https://www.secop.gov.co/CO1BusinessLine/Tendering/BuyerWorkArea/Index?docUniqueIdentifier=CO1.BDOS.7406916</v>
          </cell>
          <cell r="BS90" t="str">
            <v>VIGENTE</v>
          </cell>
          <cell r="BU90" t="str">
            <v>https://community.secop.gov.co/Public/Tendering/OpportunityDetail/Index?noticeUID=CO1.NTC.7427028&amp;isFromPublicArea=True&amp;isModal=False</v>
          </cell>
          <cell r="BV90" t="str">
            <v>felipe.guerra</v>
          </cell>
          <cell r="BW90" t="str">
            <v>@parquesnacionales.gov.co</v>
          </cell>
          <cell r="BX90" t="str">
            <v>felipe.guerra@parquesnacionales.gov.co</v>
          </cell>
          <cell r="BY90" t="str">
            <v>POLITOLOGO</v>
          </cell>
          <cell r="BZ90" t="str">
            <v>BANCOLOMBIA</v>
          </cell>
          <cell r="CA90" t="str">
            <v>AHORROS</v>
          </cell>
          <cell r="CB90" t="str">
            <v>66168341131</v>
          </cell>
          <cell r="CC90" t="str">
            <v>21/09/1989</v>
          </cell>
          <cell r="CD90" t="str">
            <v>NO</v>
          </cell>
        </row>
        <row r="91">
          <cell r="A91" t="str">
            <v>CD-NC-089-2025</v>
          </cell>
          <cell r="B91" t="str">
            <v>2 NACION</v>
          </cell>
          <cell r="C91" t="str">
            <v>NC-CPS-090-2025</v>
          </cell>
          <cell r="D91" t="str">
            <v>ALBA LILIANA GUALDRON DIAZ</v>
          </cell>
          <cell r="E91">
            <v>45680</v>
          </cell>
          <cell r="F91" t="str">
            <v>NC21-3202008-9-014 Prestación de servicios profesionales con plena autonomía técnica y administrativa, en el Grupo de Gestión de Conocimiento e Innovación, para realizar el seguimiento a los monitoreos de coberturas de la tierra a partir de sensores remotos a diferentes escalas que se llevan en la entidad, así como dar los lineamientos técnicos y el apoyo en los tres niveles de gestión para la generación y uso de la información derivada de esta temática en el marco del producto Servicio de administración y manejo de áreas protegidas, del proyecto de conservación.</v>
          </cell>
          <cell r="G91" t="str">
            <v>PROFESIONAL</v>
          </cell>
          <cell r="H91" t="str">
            <v>2 CONTRATACIÓN DIRECTA</v>
          </cell>
          <cell r="I91" t="str">
            <v>14 PRESTACIÓN DE SERVICIOS</v>
          </cell>
          <cell r="J91" t="str">
            <v>N/A</v>
          </cell>
          <cell r="K91">
            <v>80111600</v>
          </cell>
          <cell r="L91">
            <v>13625</v>
          </cell>
          <cell r="M91">
            <v>10925</v>
          </cell>
          <cell r="N91">
            <v>45680</v>
          </cell>
          <cell r="O91">
            <v>7881428</v>
          </cell>
          <cell r="P91">
            <v>81178708</v>
          </cell>
          <cell r="Q91" t="str">
            <v>OCHENTA Y UN MILLONES CIENTO SETENTA Y OCHO MIL SETECIENTOS OCHO PESOS</v>
          </cell>
          <cell r="R91" t="str">
            <v>1 PERSONA NATURAL</v>
          </cell>
          <cell r="S91" t="str">
            <v>3 CÉDULA DE CIUDADANÍA</v>
          </cell>
          <cell r="T91">
            <v>37899919</v>
          </cell>
          <cell r="U91">
            <v>6</v>
          </cell>
          <cell r="V91" t="str">
            <v>N-A</v>
          </cell>
          <cell r="W91" t="str">
            <v>11 NO SE DILIGENCIA INFORMACIÓN PARA ESTE FORMULARIO EN ESTE PERÍODO DE REPORTE</v>
          </cell>
          <cell r="X91" t="str">
            <v>FEMENINO</v>
          </cell>
          <cell r="Y91" t="str">
            <v xml:space="preserve">SANTANDER </v>
          </cell>
          <cell r="Z91" t="str">
            <v>SAN GIL</v>
          </cell>
          <cell r="AA91" t="str">
            <v>ALBA</v>
          </cell>
          <cell r="AB91" t="str">
            <v>LILIANA</v>
          </cell>
          <cell r="AC91" t="str">
            <v>GUALDRON</v>
          </cell>
          <cell r="AD91" t="str">
            <v>DIAZ</v>
          </cell>
          <cell r="AE91" t="str">
            <v>SI</v>
          </cell>
          <cell r="AF91" t="str">
            <v>1 PÓLIZA</v>
          </cell>
          <cell r="AG91" t="str">
            <v>8 MUNDIAL SEGUROS</v>
          </cell>
          <cell r="AH91" t="str">
            <v>2 CUMPLIMIENTO</v>
          </cell>
          <cell r="AI91">
            <v>45680</v>
          </cell>
          <cell r="AJ91" t="str">
            <v>NB-100366518</v>
          </cell>
          <cell r="AK91" t="str">
            <v>SGMAP-SUBDIRECCION DE GESTION Y MANEJO DE AREAS PROTEGIDAS</v>
          </cell>
          <cell r="AL91" t="str">
            <v>MARTA CECILIA DÍAZ LEGUIZAMÓN</v>
          </cell>
          <cell r="AM91">
            <v>40023756</v>
          </cell>
          <cell r="AN91" t="str">
            <v>GRUPO DE GESTIÓN DEL CONOCIMIENTO E INNOVACIÓN</v>
          </cell>
          <cell r="AO91" t="str">
            <v>2 SUPERVISOR</v>
          </cell>
          <cell r="AP91" t="str">
            <v>3 CÉDULA DE CIUDADANÍA</v>
          </cell>
          <cell r="AQ91">
            <v>51723033</v>
          </cell>
          <cell r="AR91" t="str">
            <v>LUZ MILA SOTELO DELGADILLO</v>
          </cell>
          <cell r="AS91">
            <v>309</v>
          </cell>
          <cell r="AT91" t="str">
            <v>3 NO PACTADOS</v>
          </cell>
          <cell r="AU91" t="str">
            <v>3 ADICIÓN EN VALOR y EN TIEMPO</v>
          </cell>
          <cell r="AV91">
            <v>1</v>
          </cell>
          <cell r="AW91">
            <v>7355999</v>
          </cell>
          <cell r="AX91">
            <v>45982</v>
          </cell>
          <cell r="AY91">
            <v>28</v>
          </cell>
          <cell r="AZ91">
            <v>45982</v>
          </cell>
          <cell r="BA91">
            <v>45681</v>
          </cell>
          <cell r="BB91">
            <v>45681</v>
          </cell>
          <cell r="BC91">
            <v>45681</v>
          </cell>
          <cell r="BD91">
            <v>45993</v>
          </cell>
          <cell r="BE91">
            <v>46022</v>
          </cell>
          <cell r="BO91" t="str">
            <v>2025420501000090E</v>
          </cell>
          <cell r="BP91">
            <v>88534707</v>
          </cell>
          <cell r="BQ91" t="str">
            <v>YULY ANDREA LEON BUSTOS</v>
          </cell>
          <cell r="BR91" t="str">
            <v>https://www.secop.gov.co/CO1BusinessLine/Tendering/BuyerWorkArea/Index?docUniqueIdentifier=CO1.BDOS.7405893</v>
          </cell>
          <cell r="BS91" t="str">
            <v>VIGENTE</v>
          </cell>
          <cell r="BU91" t="str">
            <v>https://community.secop.gov.co/Public/Tendering/OpportunityDetail/Index?noticeUID=CO1.NTC.7426335&amp;isFromPublicArea=True&amp;isModal=False</v>
          </cell>
          <cell r="BV91" t="str">
            <v>alba.gualdron</v>
          </cell>
          <cell r="BW91" t="str">
            <v>@parquesnacionales.gov.co</v>
          </cell>
          <cell r="BX91" t="str">
            <v>alba.gualdron@parquesnacionales.gov.co</v>
          </cell>
          <cell r="BY91" t="str">
            <v>INGENIERA FORESTAL</v>
          </cell>
          <cell r="BZ91" t="str">
            <v>BANCOLOMBIA</v>
          </cell>
          <cell r="CA91" t="str">
            <v>AHORROS</v>
          </cell>
          <cell r="CB91" t="str">
            <v>94430704286</v>
          </cell>
          <cell r="CC91" t="str">
            <v>14/04/1982</v>
          </cell>
          <cell r="CD91" t="str">
            <v>NO</v>
          </cell>
        </row>
        <row r="92">
          <cell r="A92" t="str">
            <v>CD-NC-091-2025</v>
          </cell>
          <cell r="B92" t="str">
            <v>2 NACION</v>
          </cell>
          <cell r="C92" t="str">
            <v>NC-CPS-091-2025</v>
          </cell>
          <cell r="D92" t="str">
            <v>STEFANIA PINEDA CASTRO</v>
          </cell>
          <cell r="E92">
            <v>45680</v>
          </cell>
          <cell r="F92" t="str">
            <v>NC24-3202008-11-011. Prestación de servicios profesionales con plena autonomía técnica y administrativa, para analizar e impulsar la información técnica en el marco del trámite y seguimiento de reservas naturales de la sociedad civil al Grupo de Trámites y Evaluación Ambiental, en el marco del producto Servicio de administración y manejo de áreas protegidas del proyecto de inversión Conservación.</v>
          </cell>
          <cell r="G92" t="str">
            <v>PROFESIONAL</v>
          </cell>
          <cell r="H92" t="str">
            <v>2 CONTRATACIÓN DIRECTA</v>
          </cell>
          <cell r="I92" t="str">
            <v>14 PRESTACIÓN DE SERVICIOS</v>
          </cell>
          <cell r="J92" t="str">
            <v>N/A</v>
          </cell>
          <cell r="K92">
            <v>80111600</v>
          </cell>
          <cell r="L92">
            <v>15825</v>
          </cell>
          <cell r="M92">
            <v>11525</v>
          </cell>
          <cell r="N92">
            <v>45680</v>
          </cell>
          <cell r="O92">
            <v>7014443</v>
          </cell>
          <cell r="P92">
            <v>72248763</v>
          </cell>
          <cell r="Q92" t="str">
            <v>SETENTA Y DOS MILLONES DOSCIENTOS CUARENTA Y OCHO MIL SETECIENTOS SESENTA Y TRES PESOS</v>
          </cell>
          <cell r="R92" t="str">
            <v>1 PERSONA NATURAL</v>
          </cell>
          <cell r="S92" t="str">
            <v>3 CÉDULA DE CIUDADANÍA</v>
          </cell>
          <cell r="T92">
            <v>1018408126</v>
          </cell>
          <cell r="U92">
            <v>9</v>
          </cell>
          <cell r="V92" t="str">
            <v>N-A</v>
          </cell>
          <cell r="W92" t="str">
            <v>11 NO SE DILIGENCIA INFORMACIÓN PARA ESTE FORMULARIO EN ESTE PERÍODO DE REPORTE</v>
          </cell>
          <cell r="X92" t="str">
            <v>FEMENINO</v>
          </cell>
          <cell r="Y92" t="str">
            <v>CUNDINAMARCA</v>
          </cell>
          <cell r="Z92" t="str">
            <v>BOGOTÁ</v>
          </cell>
          <cell r="AA92" t="str">
            <v>STEFANIA</v>
          </cell>
          <cell r="AB92" t="str">
            <v>-</v>
          </cell>
          <cell r="AC92" t="str">
            <v>PINEDA</v>
          </cell>
          <cell r="AD92" t="str">
            <v>CASTRO</v>
          </cell>
          <cell r="AE92" t="str">
            <v>SI</v>
          </cell>
          <cell r="AF92" t="str">
            <v>1 PÓLIZA</v>
          </cell>
          <cell r="AG92" t="str">
            <v>12 SEGUROS DEL ESTADO</v>
          </cell>
          <cell r="AH92" t="str">
            <v>2 CUMPLIMIENTO</v>
          </cell>
          <cell r="AI92">
            <v>45681</v>
          </cell>
          <cell r="AJ92" t="str">
            <v>21-46-101106055</v>
          </cell>
          <cell r="AK92" t="str">
            <v>SGMAP-SUBDIRECCION DE GESTION Y MANEJO DE AREAS PROTEGIDAS</v>
          </cell>
          <cell r="AL92" t="str">
            <v>MARTA CECILIA DÍAZ LEGUIZAMÓN</v>
          </cell>
          <cell r="AM92">
            <v>40023756</v>
          </cell>
          <cell r="AN92" t="str">
            <v>GRUPO DE TRÁMITES Y EVALUACIÓN AMBIENTAL</v>
          </cell>
          <cell r="AO92" t="str">
            <v>2 SUPERVISOR</v>
          </cell>
          <cell r="AP92" t="str">
            <v>3 CÉDULA DE CIUDADANÍA</v>
          </cell>
          <cell r="AQ92">
            <v>79690000</v>
          </cell>
          <cell r="AR92" t="str">
            <v>GUILLERMO ALBERTO SANTOS CEBALLOS</v>
          </cell>
          <cell r="AS92">
            <v>309</v>
          </cell>
          <cell r="AT92" t="str">
            <v>3 NO PACTADOS</v>
          </cell>
          <cell r="AU92" t="str">
            <v>4 NO SE HA ADICIONADO NI EN VALOR y EN TIEMPO</v>
          </cell>
          <cell r="AV92">
            <v>0</v>
          </cell>
          <cell r="AW92">
            <v>0</v>
          </cell>
          <cell r="AX92" t="str">
            <v>-</v>
          </cell>
          <cell r="AY92">
            <v>0</v>
          </cell>
          <cell r="AZ92" t="str">
            <v>-</v>
          </cell>
          <cell r="BA92">
            <v>45681</v>
          </cell>
          <cell r="BB92">
            <v>45681</v>
          </cell>
          <cell r="BC92">
            <v>45681</v>
          </cell>
          <cell r="BD92">
            <v>45993</v>
          </cell>
          <cell r="BO92" t="str">
            <v>2025420501000091E</v>
          </cell>
          <cell r="BP92">
            <v>72248763</v>
          </cell>
          <cell r="BQ92" t="str">
            <v>EDNA ROCIO CASTRO</v>
          </cell>
          <cell r="BR92" t="str">
            <v>https://www.secop.gov.co/CO1BusinessLine/Tendering/BuyerWorkArea/Index?docUniqueIdentifier=CO1.BDOS.7412657</v>
          </cell>
          <cell r="BS92" t="str">
            <v>VIGENTE</v>
          </cell>
          <cell r="BU92" t="str">
            <v>https://community.secop.gov.co/Public/Tendering/OpportunityDetail/Index?noticeUID=CO1.NTC.7428489&amp;isFromPublicArea=True&amp;isModal=False</v>
          </cell>
          <cell r="BV92" t="str">
            <v>stefania.pinedo</v>
          </cell>
          <cell r="BW92" t="str">
            <v>@parquesnacionales.gov.co</v>
          </cell>
          <cell r="BX92" t="str">
            <v>stefania.pinedo@parquesnacionales.gov.co</v>
          </cell>
          <cell r="BY92" t="str">
            <v>ADMINISTRADORA DEL MEDIO AMBIENTE</v>
          </cell>
          <cell r="BZ92" t="str">
            <v>BANCOLOMBIA</v>
          </cell>
          <cell r="CA92" t="str">
            <v>AHORROS</v>
          </cell>
          <cell r="CB92" t="str">
            <v>16782886596</v>
          </cell>
          <cell r="CC92" t="str">
            <v>27/12/1986</v>
          </cell>
          <cell r="CD92" t="str">
            <v>NO</v>
          </cell>
        </row>
        <row r="93">
          <cell r="A93" t="str">
            <v>CD-NC-092-2025</v>
          </cell>
          <cell r="B93" t="str">
            <v>2 NACION</v>
          </cell>
          <cell r="C93" t="str">
            <v>NC-CPS-092-2025</v>
          </cell>
          <cell r="D93" t="str">
            <v>DANILO ARENAS HOLGUÍN</v>
          </cell>
          <cell r="E93">
            <v>45680</v>
          </cell>
          <cell r="F93" t="str">
            <v>NC01-3299060-9-007 Prestación de servicios profesionales con plena autonomía técnica y administrativa al Grupo de Comunicaciones y Educación Ambiental, para generación, preproducción, producción y postproducción de contenidos audiovisuales (audio, fotografía y video) de comunicación interna y externa de la Entidad que fortalezcan el posicionamiento y divulgación de la misionalidad de la entidad, en el marco del servicio de implementación sistemas de gestión del proyecto deFortalecimiento de la capacidad institucional de Parques Nacionales Naturales a Nivel Nacional.</v>
          </cell>
          <cell r="G93" t="str">
            <v>PROFESIONAL</v>
          </cell>
          <cell r="H93" t="str">
            <v>2 CONTRATACIÓN DIRECTA</v>
          </cell>
          <cell r="I93" t="str">
            <v>14 PRESTACIÓN DE SERVICIOS</v>
          </cell>
          <cell r="J93" t="str">
            <v>N/A</v>
          </cell>
          <cell r="K93">
            <v>80111600</v>
          </cell>
          <cell r="L93">
            <v>13825</v>
          </cell>
          <cell r="M93">
            <v>11625</v>
          </cell>
          <cell r="N93">
            <v>45680</v>
          </cell>
          <cell r="O93">
            <v>6347912</v>
          </cell>
          <cell r="P93">
            <v>69827032</v>
          </cell>
          <cell r="Q93" t="str">
            <v>SESENTA Y NUEVE MILLONES OCHOCIENTOS VEINTISIETE MIL TREINTA Y DOS PESOS</v>
          </cell>
          <cell r="R93" t="str">
            <v>1 PERSONA NATURAL</v>
          </cell>
          <cell r="S93" t="str">
            <v>3 CÉDULA DE CIUDADANÍA</v>
          </cell>
          <cell r="T93">
            <v>1225088807</v>
          </cell>
          <cell r="U93">
            <v>2</v>
          </cell>
          <cell r="V93" t="str">
            <v>N-A</v>
          </cell>
          <cell r="W93" t="str">
            <v>11 NO SE DILIGENCIA INFORMACIÓN PARA ESTE FORMULARIO EN ESTE PERÍODO DE REPORTE</v>
          </cell>
          <cell r="X93" t="str">
            <v>MASCULINO</v>
          </cell>
          <cell r="Y93" t="str">
            <v>RISARALDA</v>
          </cell>
          <cell r="Z93" t="str">
            <v>PEREIRA</v>
          </cell>
          <cell r="AA93" t="str">
            <v>DANILO</v>
          </cell>
          <cell r="AB93" t="str">
            <v>-</v>
          </cell>
          <cell r="AC93" t="str">
            <v xml:space="preserve">ARENAS </v>
          </cell>
          <cell r="AD93" t="str">
            <v>HOLGUIN</v>
          </cell>
          <cell r="AE93" t="str">
            <v>SI</v>
          </cell>
          <cell r="AF93" t="str">
            <v>1 PÓLIZA</v>
          </cell>
          <cell r="AG93" t="str">
            <v>12 SEGUROS DEL ESTADO</v>
          </cell>
          <cell r="AH93" t="str">
            <v>2 CUMPLIMIENTO</v>
          </cell>
          <cell r="AI93">
            <v>45680</v>
          </cell>
          <cell r="AJ93" t="str">
            <v>21-46-101105965</v>
          </cell>
          <cell r="AK93" t="str">
            <v>OTRAS OFICINAS DE LA SAF - SUBDIRECCION ADMINISTRATIVA Y FINANCIERA</v>
          </cell>
          <cell r="AL93" t="str">
            <v>JULIA ASTRID DEL CASTILLO SABOGAL</v>
          </cell>
          <cell r="AM93">
            <v>51790514</v>
          </cell>
          <cell r="AN93" t="str">
            <v>GRUPO DE COMUNICACIONES Y EDUACIÓN AMBIENTAL</v>
          </cell>
          <cell r="AO93" t="str">
            <v>2 SUPERVISOR</v>
          </cell>
          <cell r="AP93" t="str">
            <v>3 CÉDULA DE CIUDADANÍA</v>
          </cell>
          <cell r="AQ93">
            <v>79590259</v>
          </cell>
          <cell r="AR93" t="str">
            <v>JUAN CARLOS CUERVO LEON</v>
          </cell>
          <cell r="AS93">
            <v>330</v>
          </cell>
          <cell r="AT93" t="str">
            <v>3 NO PACTADOS</v>
          </cell>
          <cell r="AU93" t="str">
            <v>4 NO SE HA ADICIONADO NI EN VALOR y EN TIEMPO</v>
          </cell>
          <cell r="AV93">
            <v>0</v>
          </cell>
          <cell r="AW93">
            <v>0</v>
          </cell>
          <cell r="AX93" t="str">
            <v>-</v>
          </cell>
          <cell r="AY93">
            <v>0</v>
          </cell>
          <cell r="AZ93" t="str">
            <v>-</v>
          </cell>
          <cell r="BA93">
            <v>45681</v>
          </cell>
          <cell r="BB93">
            <v>45680</v>
          </cell>
          <cell r="BC93">
            <v>45681</v>
          </cell>
          <cell r="BD93">
            <v>46014</v>
          </cell>
          <cell r="BO93" t="str">
            <v>2025420501000092E</v>
          </cell>
          <cell r="BP93">
            <v>69827032</v>
          </cell>
          <cell r="BQ93" t="str">
            <v>ALBERTO GAONA</v>
          </cell>
          <cell r="BR93" t="str">
            <v>https://www.secop.gov.co/CO1BusinessLine/Tendering/BuyerWorkArea/Index?docUniqueIdentifier=CO1.BDOS.7413877</v>
          </cell>
          <cell r="BS93" t="str">
            <v>VIGENTE</v>
          </cell>
          <cell r="BU93" t="str">
            <v>https://community.secop.gov.co/Public/Tendering/OpportunityDetail/Index?noticeUID=CO1.NTC.7431582&amp;isFromPublicArea=True&amp;isModal=False</v>
          </cell>
          <cell r="BV93" t="str">
            <v>danilo.arenas</v>
          </cell>
          <cell r="BW93" t="str">
            <v>@parquesnacionales.gov.co</v>
          </cell>
          <cell r="BX93" t="str">
            <v>danilo.arenas@parquesnacionales.gov.co</v>
          </cell>
          <cell r="BY93" t="str">
            <v>COMUNICADOR SOCIAL - PERIODISTA</v>
          </cell>
          <cell r="BZ93" t="str">
            <v>DAVIVIENDA</v>
          </cell>
          <cell r="CA93" t="str">
            <v>AHORROS</v>
          </cell>
          <cell r="CB93" t="str">
            <v>008900780332</v>
          </cell>
          <cell r="CC93" t="str">
            <v>25/03/1997</v>
          </cell>
          <cell r="CD93" t="str">
            <v>NO</v>
          </cell>
        </row>
        <row r="94">
          <cell r="A94" t="str">
            <v>CD-NC-093-2025</v>
          </cell>
          <cell r="B94" t="str">
            <v>2 NACION</v>
          </cell>
          <cell r="C94" t="str">
            <v>NC-CPS-093-2025</v>
          </cell>
          <cell r="D94" t="str">
            <v>EFRAIN MOLANO VARGAS</v>
          </cell>
          <cell r="E94">
            <v>45681</v>
          </cell>
          <cell r="F94" t="str">
            <v>NC20-3202008-9-006 Prestación de servicios profesionales con plena autonomía técnica y administrativa para llevar a cabo de manera transversal, la gestión jurídica, y administrativa en la implementación de los programas, proyectos y asistencias técnicas que están a cargo de la Subdirección de Gestión y Manejo de Áreas Protegidas, en el marco del producto Servicio de administración y manejo de áreas protegidas, del proyecto de conservación.</v>
          </cell>
          <cell r="G94" t="str">
            <v>PROFESIONAL</v>
          </cell>
          <cell r="H94" t="str">
            <v>2 CONTRATACIÓN DIRECTA</v>
          </cell>
          <cell r="I94" t="str">
            <v>14 PRESTACIÓN DE SERVICIOS</v>
          </cell>
          <cell r="J94" t="str">
            <v>N/A</v>
          </cell>
          <cell r="K94">
            <v>80111600</v>
          </cell>
          <cell r="L94">
            <v>6425</v>
          </cell>
          <cell r="M94">
            <v>12025</v>
          </cell>
          <cell r="N94">
            <v>45681</v>
          </cell>
          <cell r="O94">
            <v>11079537</v>
          </cell>
          <cell r="P94">
            <v>119659000</v>
          </cell>
          <cell r="Q94" t="str">
            <v>CIENTO DIECINUEVE MILLONES SEISCIENTOS CINCUENTA Y NUEVE MIL PESOS</v>
          </cell>
          <cell r="R94" t="str">
            <v>1 PERSONA NATURAL</v>
          </cell>
          <cell r="S94" t="str">
            <v>3 CÉDULA DE CIUDADANÍA</v>
          </cell>
          <cell r="T94">
            <v>1010171738</v>
          </cell>
          <cell r="U94">
            <v>7</v>
          </cell>
          <cell r="V94" t="str">
            <v>N-A</v>
          </cell>
          <cell r="W94" t="str">
            <v>11 NO SE DILIGENCIA INFORMACIÓN PARA ESTE FORMULARIO EN ESTE PERÍODO DE REPORTE</v>
          </cell>
          <cell r="X94" t="str">
            <v>MASCULINO</v>
          </cell>
          <cell r="Y94" t="str">
            <v>CUNDINAMARCA</v>
          </cell>
          <cell r="Z94" t="str">
            <v>BOGOTÁ</v>
          </cell>
          <cell r="AA94" t="str">
            <v>EFRAIN</v>
          </cell>
          <cell r="AB94" t="str">
            <v>-</v>
          </cell>
          <cell r="AC94" t="str">
            <v>MOLANO</v>
          </cell>
          <cell r="AD94" t="str">
            <v>VARGAS</v>
          </cell>
          <cell r="AE94" t="str">
            <v>SI</v>
          </cell>
          <cell r="AF94" t="str">
            <v>1 PÓLIZA</v>
          </cell>
          <cell r="AG94" t="str">
            <v>12 SEGUROS DEL ESTADO</v>
          </cell>
          <cell r="AH94" t="str">
            <v>2 CUMPLIMIENTO</v>
          </cell>
          <cell r="AI94">
            <v>45681</v>
          </cell>
          <cell r="AJ94" t="str">
            <v>21-46-101106179</v>
          </cell>
          <cell r="AK94" t="str">
            <v>SGMAP-SUBDIRECCION DE GESTION Y MANEJO DE AREAS PROTEGIDAS</v>
          </cell>
          <cell r="AL94" t="str">
            <v>MARTA CECILIA DÍAZ LEGUIZAMÓN</v>
          </cell>
          <cell r="AM94">
            <v>40023756</v>
          </cell>
          <cell r="AN94" t="str">
            <v>SUBDIRECCIÓN DE GESTIÓN Y MANEJO DE ÁREAS PROTEGIDAS</v>
          </cell>
          <cell r="AO94" t="str">
            <v>2 SUPERVISOR</v>
          </cell>
          <cell r="AP94" t="str">
            <v>3 CÉDULA DE CIUDADANÍA</v>
          </cell>
          <cell r="AQ94">
            <v>40023756</v>
          </cell>
          <cell r="AR94" t="str">
            <v>MARTA CECILIA DIAZ LEGUIZAMON</v>
          </cell>
          <cell r="AS94">
            <v>324</v>
          </cell>
          <cell r="AT94" t="str">
            <v>3 NO PACTADOS</v>
          </cell>
          <cell r="AU94" t="str">
            <v>4 NO SE HA ADICIONADO NI EN VALOR y EN TIEMPO</v>
          </cell>
          <cell r="AV94">
            <v>0</v>
          </cell>
          <cell r="AW94">
            <v>-28437478</v>
          </cell>
          <cell r="AX94" t="str">
            <v>-</v>
          </cell>
          <cell r="AY94">
            <v>0</v>
          </cell>
          <cell r="AZ94" t="str">
            <v>-</v>
          </cell>
          <cell r="BA94">
            <v>45680</v>
          </cell>
          <cell r="BB94">
            <v>45681</v>
          </cell>
          <cell r="BC94">
            <v>45681</v>
          </cell>
          <cell r="BD94">
            <v>46008</v>
          </cell>
          <cell r="BE94">
            <v>45930</v>
          </cell>
          <cell r="BF94">
            <v>45930</v>
          </cell>
          <cell r="BO94" t="str">
            <v>2025420501000093E</v>
          </cell>
          <cell r="BP94">
            <v>91221522</v>
          </cell>
          <cell r="BQ94" t="str">
            <v>YULY ANDREA LEON BUSTOS</v>
          </cell>
          <cell r="BR94" t="str">
            <v>https://www.secop.gov.co/CO1BusinessLine/Tendering/BuyerWorkArea/Index?docUniqueIdentifier=CO1.BDOS.7415785</v>
          </cell>
          <cell r="BS94" t="str">
            <v>TERA-LIQUIDADO</v>
          </cell>
          <cell r="BU94" t="str">
            <v>https://community.secop.gov.co/Public/Tendering/OpportunityDetail/Index?noticeUID=CO1.NTC.7438022&amp;isFromPublicArea=True&amp;isModal=False</v>
          </cell>
          <cell r="BV94" t="str">
            <v>efrain.molano</v>
          </cell>
          <cell r="BW94" t="str">
            <v>@parquesnacionales.gov.co</v>
          </cell>
          <cell r="BX94" t="str">
            <v>efrain.molano@parquesnacionales.gov.co</v>
          </cell>
          <cell r="BY94" t="str">
            <v>ABOGADO</v>
          </cell>
          <cell r="BZ94" t="str">
            <v>DAVIVIENDA</v>
          </cell>
          <cell r="CA94" t="str">
            <v>AHORROS</v>
          </cell>
          <cell r="CB94" t="str">
            <v>001670107562</v>
          </cell>
          <cell r="CC94" t="str">
            <v>03/06/1987</v>
          </cell>
          <cell r="CD94" t="str">
            <v>NO</v>
          </cell>
        </row>
        <row r="95">
          <cell r="A95" t="str">
            <v>CD-NC-094-2025</v>
          </cell>
          <cell r="B95" t="str">
            <v>2 NACION</v>
          </cell>
          <cell r="C95" t="str">
            <v>NC-CPS-094-2025</v>
          </cell>
          <cell r="D95" t="str">
            <v>GLORIA JOHANNA GONZÁLEZ LÓPEZ</v>
          </cell>
          <cell r="E95">
            <v>45681</v>
          </cell>
          <cell r="F95" t="str">
            <v>NC24-3202032-1-004 Prestación de servicios profesionales con plena autonomía técnica y administrativa, para impulsar el trámite de los permisos y autorizaciones relacionados con investigación científica al Grupo de Trámites y Evaluación Ambiental, en el marco del producto Servicio de prevención vigilancia y control de las áreas protegidas del proyecto de inversión de Conservación</v>
          </cell>
          <cell r="G95" t="str">
            <v>PROFESIONAL</v>
          </cell>
          <cell r="H95" t="str">
            <v>2 CONTRATACIÓN DIRECTA</v>
          </cell>
          <cell r="I95" t="str">
            <v>14 PRESTACIÓN DE SERVICIOS</v>
          </cell>
          <cell r="J95" t="str">
            <v>N/A</v>
          </cell>
          <cell r="K95">
            <v>80111600</v>
          </cell>
          <cell r="L95">
            <v>13725</v>
          </cell>
          <cell r="M95">
            <v>12125</v>
          </cell>
          <cell r="N95">
            <v>45681</v>
          </cell>
          <cell r="O95">
            <v>4620818</v>
          </cell>
          <cell r="P95">
            <v>47594425</v>
          </cell>
          <cell r="Q95" t="str">
            <v>CUARENTA Y SIETE MILLONES QUINIENTOS NOVENTA Y CUATRO MIL CUATROCIENTOS VEINTICINCO PESOS</v>
          </cell>
          <cell r="R95" t="str">
            <v>1 PERSONA NATURAL</v>
          </cell>
          <cell r="S95" t="str">
            <v>3 CÉDULA DE CIUDADANÍA</v>
          </cell>
          <cell r="T95">
            <v>1010163614</v>
          </cell>
          <cell r="U95">
            <v>9</v>
          </cell>
          <cell r="V95" t="str">
            <v>N-A</v>
          </cell>
          <cell r="W95" t="str">
            <v>11 NO SE DILIGENCIA INFORMACIÓN PARA ESTE FORMULARIO EN ESTE PERÍODO DE REPORTE</v>
          </cell>
          <cell r="X95" t="str">
            <v>FEMENINO</v>
          </cell>
          <cell r="Y95" t="str">
            <v>CUNDINAMARCA</v>
          </cell>
          <cell r="Z95" t="str">
            <v>BOGOTÁ</v>
          </cell>
          <cell r="AA95" t="str">
            <v>GLORIA</v>
          </cell>
          <cell r="AB95" t="str">
            <v>JOHANNA</v>
          </cell>
          <cell r="AC95" t="str">
            <v>GONZÁLEZ</v>
          </cell>
          <cell r="AD95" t="str">
            <v>LÓPEZ</v>
          </cell>
          <cell r="AE95" t="str">
            <v>NO</v>
          </cell>
          <cell r="AF95" t="str">
            <v>6 NO CONSTITUYÓ GARANTÍAS</v>
          </cell>
          <cell r="AG95" t="str">
            <v>N-A</v>
          </cell>
          <cell r="AH95" t="str">
            <v>99999998 NO SE DILIGENCIA INFORMACIÓN PARA ESTE FORMULARIO EN ESTE PERÍODO DE REPORTE</v>
          </cell>
          <cell r="AI95">
            <v>2</v>
          </cell>
          <cell r="AJ95" t="str">
            <v>N-A</v>
          </cell>
          <cell r="AK95" t="str">
            <v>SGMAP-SUBDIRECCION DE GESTION Y MANEJO DE AREAS PROTEGIDAS</v>
          </cell>
          <cell r="AL95" t="str">
            <v>MARTA CECILIA DÍAZ LEGUIZAMÓN</v>
          </cell>
          <cell r="AM95">
            <v>40023756</v>
          </cell>
          <cell r="AN95" t="str">
            <v>GRUPO DE TRÁMITES Y EVALUACIÓN AMBIENTAL</v>
          </cell>
          <cell r="AO95" t="str">
            <v>2 SUPERVISOR</v>
          </cell>
          <cell r="AP95" t="str">
            <v>3 CÉDULA DE CIUDADANÍA</v>
          </cell>
          <cell r="AQ95">
            <v>79690000</v>
          </cell>
          <cell r="AR95" t="str">
            <v>GUILLERMO ALBERTO SANTOS CEBALLOS</v>
          </cell>
          <cell r="AS95">
            <v>309</v>
          </cell>
          <cell r="AT95" t="str">
            <v>3 NO PACTADOS</v>
          </cell>
          <cell r="AU95" t="str">
            <v>4 NO SE HA ADICIONADO NI EN VALOR y EN TIEMPO</v>
          </cell>
          <cell r="AV95">
            <v>0</v>
          </cell>
          <cell r="AW95">
            <v>0</v>
          </cell>
          <cell r="AX95" t="str">
            <v>-</v>
          </cell>
          <cell r="AY95">
            <v>0</v>
          </cell>
          <cell r="AZ95" t="str">
            <v>-</v>
          </cell>
          <cell r="BA95">
            <v>45681</v>
          </cell>
          <cell r="BB95" t="str">
            <v>N/A</v>
          </cell>
          <cell r="BC95">
            <v>45681</v>
          </cell>
          <cell r="BD95">
            <v>45993</v>
          </cell>
          <cell r="BO95" t="str">
            <v>2025420501000094E</v>
          </cell>
          <cell r="BP95">
            <v>47594425</v>
          </cell>
          <cell r="BQ95" t="str">
            <v>ALBERTO GAONA</v>
          </cell>
          <cell r="BR95" t="str">
            <v>https://www.secop.gov.co/CO1BusinessLine/Tendering/BuyerWorkArea/Index?docUniqueIdentifier=CO1.BDOS.7422524</v>
          </cell>
          <cell r="BS95" t="str">
            <v>VIGENTE</v>
          </cell>
          <cell r="BU95" t="str">
            <v>https://community.secop.gov.co/Public/Tendering/OpportunityDetail/Index?noticeUID=CO1.NTC.7438694&amp;isFromPublicArea=True&amp;isModal=False</v>
          </cell>
          <cell r="BV95" t="str">
            <v>gloria.gonzalez</v>
          </cell>
          <cell r="BW95" t="str">
            <v>@parquesnacionales.gov.co</v>
          </cell>
          <cell r="BX95" t="str">
            <v>gloria.gonzalez@parquesnacionales.gov.co</v>
          </cell>
          <cell r="BY95" t="str">
            <v>BIOLOGA</v>
          </cell>
          <cell r="BZ95" t="str">
            <v>BANCOLOMBIA</v>
          </cell>
          <cell r="CA95" t="str">
            <v>AHORROS</v>
          </cell>
          <cell r="CB95" t="str">
            <v>04537847315</v>
          </cell>
          <cell r="CC95" t="str">
            <v>04/06/1987</v>
          </cell>
        </row>
        <row r="96">
          <cell r="A96" t="str">
            <v>CD-NC-095-2025</v>
          </cell>
          <cell r="B96" t="str">
            <v>2 NACION</v>
          </cell>
          <cell r="C96" t="str">
            <v>NC-CPS-095-2025</v>
          </cell>
          <cell r="D96" t="str">
            <v>EDITH LORENA SÁNCHEZ OCHOA</v>
          </cell>
          <cell r="E96">
            <v>45681</v>
          </cell>
          <cell r="F96" t="str">
            <v>NC10-3299060-7-020 Prestación de servicios profesionales con plena autonomía técnica y administrativa en el Grupo de Gestión Financiera para la verificación de requisitos, liquidación y trámite de los pagos de la entidad y las actividades para la gestión de la información contable en el marco del servicio de implementación de sistemas de gestión del proyecto de fortalecimiento de la capacidad institucional de Parques Nacionales Naturales a nivel nacional.</v>
          </cell>
          <cell r="G96" t="str">
            <v>PROFESIONAL</v>
          </cell>
          <cell r="H96" t="str">
            <v>2 CONTRATACIÓN DIRECTA</v>
          </cell>
          <cell r="I96" t="str">
            <v>14 PRESTACIÓN DE SERVICIOS</v>
          </cell>
          <cell r="J96" t="str">
            <v>N/A</v>
          </cell>
          <cell r="K96">
            <v>80111600</v>
          </cell>
          <cell r="L96">
            <v>9325</v>
          </cell>
          <cell r="M96">
            <v>14325</v>
          </cell>
          <cell r="N96">
            <v>45318</v>
          </cell>
          <cell r="O96">
            <v>5693195</v>
          </cell>
          <cell r="P96">
            <v>63953557</v>
          </cell>
          <cell r="Q96" t="str">
            <v>SESENTA Y TRES MILLONES NOVECIENTOS CINCUENTA Y TRES MIL QUINIENTOS CINCUENTA Y SIETE PESOS</v>
          </cell>
          <cell r="R96" t="str">
            <v>1 PERSONA NATURAL</v>
          </cell>
          <cell r="S96" t="str">
            <v>3 CÉDULA DE CIUDADANÍA</v>
          </cell>
          <cell r="T96">
            <v>1094895758</v>
          </cell>
          <cell r="U96">
            <v>7</v>
          </cell>
          <cell r="V96" t="str">
            <v>N-A</v>
          </cell>
          <cell r="W96" t="str">
            <v>11 NO SE DILIGENCIA INFORMACIÓN PARA ESTE FORMULARIO EN ESTE PERÍODO DE REPORTE</v>
          </cell>
          <cell r="X96" t="str">
            <v>FEMENINO</v>
          </cell>
          <cell r="Y96" t="str">
            <v>CUNDINAMARCA</v>
          </cell>
          <cell r="Z96" t="str">
            <v>BOGOTÁ</v>
          </cell>
          <cell r="AA96" t="str">
            <v>EDITH</v>
          </cell>
          <cell r="AB96" t="str">
            <v>LORENA</v>
          </cell>
          <cell r="AC96" t="str">
            <v>SÁNCHEZ</v>
          </cell>
          <cell r="AD96" t="str">
            <v>OCHOA</v>
          </cell>
          <cell r="AE96" t="str">
            <v>NO</v>
          </cell>
          <cell r="AF96" t="str">
            <v>6 NO CONSTITUYÓ GARANTÍAS</v>
          </cell>
          <cell r="AG96" t="str">
            <v>N-A</v>
          </cell>
          <cell r="AH96" t="str">
            <v>99999998 NO SE DILIGENCIA INFORMACIÓN PARA ESTE FORMULARIO EN ESTE PERÍODO DE REPORTE</v>
          </cell>
          <cell r="AI96">
            <v>2</v>
          </cell>
          <cell r="AJ96" t="str">
            <v>N-A</v>
          </cell>
          <cell r="AK96" t="str">
            <v>SAF-SUBDIRECCION ADMINISTRATIVA Y FINANCIERA</v>
          </cell>
          <cell r="AL96" t="str">
            <v>JULIA ASTRID DEL CASTILLO SABOGAL</v>
          </cell>
          <cell r="AM96">
            <v>51790514</v>
          </cell>
          <cell r="AN96" t="str">
            <v>GRUPO DE GESTIÓN FINANCIERA</v>
          </cell>
          <cell r="AO96" t="str">
            <v>2 SUPERVISOR</v>
          </cell>
          <cell r="AP96" t="str">
            <v>3 CÉDULA DE CIUDADANÍA</v>
          </cell>
          <cell r="AQ96">
            <v>52384904</v>
          </cell>
          <cell r="AR96" t="str">
            <v>MILENA CRUZ SANDOVAL</v>
          </cell>
          <cell r="AS96">
            <v>337</v>
          </cell>
          <cell r="AT96" t="str">
            <v>3 NO PACTADOS</v>
          </cell>
          <cell r="AU96" t="str">
            <v>4 NO SE HA ADICIONADO NI EN VALOR y EN TIEMPO</v>
          </cell>
          <cell r="AV96">
            <v>0</v>
          </cell>
          <cell r="AW96">
            <v>0</v>
          </cell>
          <cell r="AX96" t="str">
            <v>-</v>
          </cell>
          <cell r="AY96">
            <v>0</v>
          </cell>
          <cell r="AZ96" t="str">
            <v>-</v>
          </cell>
          <cell r="BA96">
            <v>45684</v>
          </cell>
          <cell r="BB96" t="str">
            <v>N/A</v>
          </cell>
          <cell r="BC96">
            <v>45684</v>
          </cell>
          <cell r="BD96">
            <v>46022</v>
          </cell>
          <cell r="BO96" t="str">
            <v>2025420501000095E</v>
          </cell>
          <cell r="BP96">
            <v>63953557</v>
          </cell>
          <cell r="BQ96" t="str">
            <v>MARIA PAULA PEÑA</v>
          </cell>
          <cell r="BR96" t="str">
            <v>https://www.secop.gov.co/CO1BusinessLine/Tendering/BuyerWorkArea/Index?docUniqueIdentifier=CO1.BDOS.7414847</v>
          </cell>
          <cell r="BS96" t="str">
            <v>VIGENTE</v>
          </cell>
          <cell r="BU96" t="str">
            <v>https://community.secop.gov.co/Public/Tendering/OpportunityDetail/Index?noticeUID=CO1.NTC.7438247&amp;isFromPublicArea=True&amp;isModal=False</v>
          </cell>
          <cell r="BV96" t="str">
            <v>edith.sanchez</v>
          </cell>
          <cell r="BW96" t="str">
            <v>@parquesnacionales.gov.co</v>
          </cell>
          <cell r="BX96" t="str">
            <v>edith.sanchez@parquesnacionales.gov.co</v>
          </cell>
          <cell r="BY96" t="str">
            <v>CONTADORA PUBLICA</v>
          </cell>
          <cell r="BZ96" t="str">
            <v>BANCOLOMBIA</v>
          </cell>
          <cell r="CA96" t="str">
            <v>AHORROS</v>
          </cell>
          <cell r="CB96" t="str">
            <v>21784749336</v>
          </cell>
          <cell r="CC96" t="str">
            <v>19/11/1987</v>
          </cell>
        </row>
        <row r="97">
          <cell r="A97" t="str">
            <v>CD-NC-096-2025</v>
          </cell>
          <cell r="B97" t="str">
            <v>2 NACION</v>
          </cell>
          <cell r="C97" t="str">
            <v>NC-CPS-096-2025</v>
          </cell>
          <cell r="D97" t="str">
            <v>ELIZABETH SANABRIA RODRIGUEZ</v>
          </cell>
          <cell r="E97">
            <v>45681</v>
          </cell>
          <cell r="F97" t="str">
            <v>NC10-3299060-7-024 Prestación de servicios profesionales con plena autonomía técnica y administrativa en el Grupo de Gestión Humana para la implementación, desarrollo, seguimiento y evaluación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v>
          </cell>
          <cell r="G97" t="str">
            <v>PROFESIONAL</v>
          </cell>
          <cell r="H97" t="str">
            <v>2 CONTRATACIÓN DIRECTA</v>
          </cell>
          <cell r="I97" t="str">
            <v>14 PRESTACIÓN DE SERVICIOS</v>
          </cell>
          <cell r="J97" t="str">
            <v>N/A</v>
          </cell>
          <cell r="K97">
            <v>80111600</v>
          </cell>
          <cell r="L97">
            <v>20025</v>
          </cell>
          <cell r="M97">
            <v>12525</v>
          </cell>
          <cell r="N97">
            <v>45684</v>
          </cell>
          <cell r="O97">
            <v>7014443</v>
          </cell>
          <cell r="P97">
            <v>78094132</v>
          </cell>
          <cell r="Q97" t="str">
            <v>SETENTA Y OCHO MILLONES NOVENTA Y CUATRO MIL CIENTO TREINTA Y DOS PESOS</v>
          </cell>
          <cell r="R97" t="str">
            <v>1 PERSONA NATURAL</v>
          </cell>
          <cell r="S97" t="str">
            <v>3 CÉDULA DE CIUDADANÍA</v>
          </cell>
          <cell r="T97">
            <v>53011816</v>
          </cell>
          <cell r="U97">
            <v>3</v>
          </cell>
          <cell r="V97" t="str">
            <v>N-A</v>
          </cell>
          <cell r="W97" t="str">
            <v>11 NO SE DILIGENCIA INFORMACIÓN PARA ESTE FORMULARIO EN ESTE PERÍODO DE REPORTE</v>
          </cell>
          <cell r="X97" t="str">
            <v>FEMENINO</v>
          </cell>
          <cell r="Y97" t="str">
            <v>CUNDINAMARCA</v>
          </cell>
          <cell r="Z97" t="str">
            <v>BOGOTÁ</v>
          </cell>
          <cell r="AA97" t="str">
            <v>ELIZABETH</v>
          </cell>
          <cell r="AB97" t="str">
            <v>-</v>
          </cell>
          <cell r="AC97" t="str">
            <v>SANABRIA</v>
          </cell>
          <cell r="AD97" t="str">
            <v>RODRIGUEZ</v>
          </cell>
          <cell r="AE97" t="str">
            <v>SI</v>
          </cell>
          <cell r="AF97" t="str">
            <v>1 PÓLIZA</v>
          </cell>
          <cell r="AG97" t="str">
            <v>12 SEGUROS DEL ESTADO</v>
          </cell>
          <cell r="AH97" t="str">
            <v>2 CUMPLIMIENTO</v>
          </cell>
          <cell r="AI97">
            <v>45684</v>
          </cell>
          <cell r="AJ97" t="str">
            <v>21-46-101106395</v>
          </cell>
          <cell r="AK97" t="str">
            <v>SAF-SUBDIRECCION ADMINISTRATIVA Y FINANCIERA</v>
          </cell>
          <cell r="AL97" t="str">
            <v>JULIA ASTRID DEL CASTILLO SABOGAL</v>
          </cell>
          <cell r="AM97">
            <v>51790514</v>
          </cell>
          <cell r="AN97" t="str">
            <v>GRUPO DE GESTIÓN HUMANA</v>
          </cell>
          <cell r="AO97" t="str">
            <v>2 SUPERVISOR</v>
          </cell>
          <cell r="AP97" t="str">
            <v>3 CÉDULA DE CIUDADANÍA</v>
          </cell>
          <cell r="AQ97">
            <v>51790514</v>
          </cell>
          <cell r="AR97" t="str">
            <v>JULIA ASTRID DEL CASTILLO SABOGAL</v>
          </cell>
          <cell r="AS97">
            <v>334</v>
          </cell>
          <cell r="AT97" t="str">
            <v>3 NO PACTADOS</v>
          </cell>
          <cell r="AU97" t="str">
            <v>4 NO SE HA ADICIONADO NI EN VALOR y EN TIEMPO</v>
          </cell>
          <cell r="AV97">
            <v>0</v>
          </cell>
          <cell r="AW97">
            <v>-63129987</v>
          </cell>
          <cell r="AX97" t="str">
            <v>-</v>
          </cell>
          <cell r="AY97">
            <v>0</v>
          </cell>
          <cell r="AZ97" t="str">
            <v>-</v>
          </cell>
          <cell r="BA97">
            <v>45682</v>
          </cell>
          <cell r="BB97">
            <v>45684</v>
          </cell>
          <cell r="BC97">
            <v>45684</v>
          </cell>
          <cell r="BD97">
            <v>46022</v>
          </cell>
          <cell r="BE97">
            <v>45746</v>
          </cell>
          <cell r="BF97">
            <v>45747</v>
          </cell>
          <cell r="BO97" t="str">
            <v>2025420501000096E</v>
          </cell>
          <cell r="BP97">
            <v>14964145</v>
          </cell>
          <cell r="BQ97" t="str">
            <v>EDNA ROCIO CASTRO</v>
          </cell>
          <cell r="BR97" t="str">
            <v>https://www.secop.gov.co/CO1BusinessLine/Tendering/BuyerWorkArea/Index?docUniqueIdentifier=CO1.BDOS.7422307</v>
          </cell>
          <cell r="BS97" t="str">
            <v>TERA-LIQUIDADO</v>
          </cell>
          <cell r="BU97" t="str">
            <v>https://community.secop.gov.co/Public/Tendering/OpportunityDetail/Index?noticeUID=CO1.NTC.7437910&amp;isFromPublicArea=True&amp;isModal=False</v>
          </cell>
          <cell r="BV97" t="str">
            <v>elizabeth.sanabria</v>
          </cell>
          <cell r="BW97" t="str">
            <v>@parquesnacionales.gov.co</v>
          </cell>
          <cell r="BX97" t="str">
            <v>elizabeth.sanabria@parquesnacionales.gov.co</v>
          </cell>
          <cell r="BY97" t="str">
            <v>FISIOTERAPEUTA</v>
          </cell>
          <cell r="BZ97" t="str">
            <v>BANCOLOMBIA</v>
          </cell>
          <cell r="CA97" t="str">
            <v>AHORROS</v>
          </cell>
          <cell r="CB97" t="str">
            <v>04040552800</v>
          </cell>
          <cell r="CC97" t="str">
            <v>27/04/1984</v>
          </cell>
          <cell r="CD97" t="str">
            <v>NO</v>
          </cell>
        </row>
        <row r="98">
          <cell r="A98" t="str">
            <v>CD-NC-097-2025</v>
          </cell>
          <cell r="B98" t="str">
            <v>2 NACION</v>
          </cell>
          <cell r="C98" t="str">
            <v>NC-CPS-097-2025</v>
          </cell>
          <cell r="D98" t="str">
            <v>LUISA FERNANDA ORTÍZ CUELLAR</v>
          </cell>
          <cell r="E98">
            <v>45681</v>
          </cell>
          <cell r="F98" t="str">
            <v>NC30-3202008-15-002 Prestación de servicios profesionales con plena autonomía técnica y administrativa en la Subdirección de Sostenibilidad y Negocios Ambientales con el fin de llevar a cabo actividades de fortalecimiento, seguimiento y control presupuestal, así mismo, implementar las estrategias financieras y los aspectos económicos de los subsistemas regionales, en el marco del servicio de administración y manejo de áreas protegidas del proyecto de conservación</v>
          </cell>
          <cell r="G98" t="str">
            <v>PROFESIONAL</v>
          </cell>
          <cell r="H98" t="str">
            <v>2 CONTRATACIÓN DIRECTA</v>
          </cell>
          <cell r="I98" t="str">
            <v>14 PRESTACIÓN DE SERVICIOS</v>
          </cell>
          <cell r="J98" t="str">
            <v>N/A</v>
          </cell>
          <cell r="K98">
            <v>80111600</v>
          </cell>
          <cell r="L98">
            <v>8325</v>
          </cell>
          <cell r="M98">
            <v>12325</v>
          </cell>
          <cell r="N98">
            <v>45681</v>
          </cell>
          <cell r="O98">
            <v>8354314</v>
          </cell>
          <cell r="P98">
            <v>94125271</v>
          </cell>
          <cell r="Q98" t="str">
            <v>NOVENTA Y CUATRO MILLONES CIENTO VEINTICINCO MIL DOSCIENTOS SETENTA Y UN PESOS</v>
          </cell>
          <cell r="R98" t="str">
            <v>1 PERSONA NATURAL</v>
          </cell>
          <cell r="S98" t="str">
            <v>3 CÉDULA DE CIUDADANÍA</v>
          </cell>
          <cell r="T98">
            <v>1049618509</v>
          </cell>
          <cell r="U98">
            <v>1</v>
          </cell>
          <cell r="V98" t="str">
            <v>N-A</v>
          </cell>
          <cell r="W98" t="str">
            <v>11 NO SE DILIGENCIA INFORMACIÓN PARA ESTE FORMULARIO EN ESTE PERÍODO DE REPORTE</v>
          </cell>
          <cell r="X98" t="str">
            <v>FEMENINO</v>
          </cell>
          <cell r="Y98" t="str">
            <v>BOYACA</v>
          </cell>
          <cell r="Z98" t="str">
            <v>TURMEQUE</v>
          </cell>
          <cell r="AA98" t="str">
            <v>LUISA</v>
          </cell>
          <cell r="AB98" t="str">
            <v>FERNANDA</v>
          </cell>
          <cell r="AC98" t="str">
            <v>ORTÍZ</v>
          </cell>
          <cell r="AD98" t="str">
            <v>CUELLAR</v>
          </cell>
          <cell r="AE98" t="str">
            <v>SI</v>
          </cell>
          <cell r="AF98" t="str">
            <v>1 PÓLIZA</v>
          </cell>
          <cell r="AG98" t="str">
            <v>12 SEGUROS DEL ESTADO</v>
          </cell>
          <cell r="AH98" t="str">
            <v>2 CUMPLIMIENTO</v>
          </cell>
          <cell r="AI98">
            <v>45681</v>
          </cell>
          <cell r="AJ98" t="str">
            <v>18-46-101027485</v>
          </cell>
          <cell r="AK98" t="str">
            <v>SSNA-SUBDIRECCION DE SOSTENIBILIDAD Y NEGOCIO AMBIENTALES</v>
          </cell>
          <cell r="AL98" t="str">
            <v>JORGE ALONSO CANO RESTREPO</v>
          </cell>
          <cell r="AM98">
            <v>71616905</v>
          </cell>
          <cell r="AN98" t="str">
            <v>SUBDIRECCIÓN DE SOSTENIBILIDAD Y NEGOCIOS AMBIENTALES</v>
          </cell>
          <cell r="AO98" t="str">
            <v>2 SUPERVISOR</v>
          </cell>
          <cell r="AP98" t="str">
            <v>3 CÉDULA DE CIUDADANÍA</v>
          </cell>
          <cell r="AQ98">
            <v>79624413</v>
          </cell>
          <cell r="AR98" t="str">
            <v>JORGE ALONSO CANO RESTREPO</v>
          </cell>
          <cell r="AS98">
            <v>337</v>
          </cell>
          <cell r="AT98" t="str">
            <v>3 NO PACTADOS</v>
          </cell>
          <cell r="AU98" t="str">
            <v>4 NO SE HA ADICIONADO NI EN VALOR y EN TIEMPO</v>
          </cell>
          <cell r="AV98">
            <v>0</v>
          </cell>
          <cell r="AW98">
            <v>0</v>
          </cell>
          <cell r="AX98" t="str">
            <v>-</v>
          </cell>
          <cell r="AY98">
            <v>0</v>
          </cell>
          <cell r="AZ98" t="str">
            <v>-</v>
          </cell>
          <cell r="BA98">
            <v>45681</v>
          </cell>
          <cell r="BB98">
            <v>45681</v>
          </cell>
          <cell r="BC98">
            <v>45681</v>
          </cell>
          <cell r="BD98">
            <v>46022</v>
          </cell>
          <cell r="BO98" t="str">
            <v>2025420501000097E</v>
          </cell>
          <cell r="BP98">
            <v>94125271</v>
          </cell>
          <cell r="BQ98" t="str">
            <v>HECTOR ALFONSO CUESTA</v>
          </cell>
          <cell r="BR98" t="str">
            <v>https://www.secop.gov.co/CO1BusinessLine/Tendering/BuyerWorkArea/Index?docUniqueIdentifier=CO1.BDOS.7422522</v>
          </cell>
          <cell r="BS98" t="str">
            <v>VIGENTE</v>
          </cell>
          <cell r="BU98" t="str">
            <v>https://community.secop.gov.co/Public/Tendering/OpportunityDetail/Index?noticeUID=CO1.NTC.7438191&amp;isFromPublicArea=True&amp;isModal=False</v>
          </cell>
          <cell r="BV98" t="str">
            <v>luisa.ortiz</v>
          </cell>
          <cell r="BW98" t="str">
            <v>@parquesnacionales.gov.co</v>
          </cell>
          <cell r="BX98" t="str">
            <v>luisa.ortiz@parquesnacionales.gov.co</v>
          </cell>
          <cell r="BY98" t="str">
            <v>CONTADORA PUBLICA</v>
          </cell>
          <cell r="BZ98" t="str">
            <v>BANCOLOMBIA</v>
          </cell>
          <cell r="CA98" t="str">
            <v>AHORROS</v>
          </cell>
          <cell r="CB98" t="str">
            <v>57143083464</v>
          </cell>
          <cell r="CC98" t="str">
            <v>30/10/1989</v>
          </cell>
          <cell r="CD98" t="str">
            <v>NO</v>
          </cell>
        </row>
        <row r="99">
          <cell r="A99" t="str">
            <v>CD-NC-098-2025</v>
          </cell>
          <cell r="B99" t="str">
            <v>2 NACION</v>
          </cell>
          <cell r="C99" t="str">
            <v>NC-CPS-098-2025</v>
          </cell>
          <cell r="D99" t="str">
            <v>ANGIE ALEJANDRA MACHUCA SAAVEDRA</v>
          </cell>
          <cell r="E99">
            <v>45681</v>
          </cell>
          <cell r="F99" t="str">
            <v>NC24-3202032-1-002 Prestación de servicios profesionales con plena autonomía técnica y administrativa, para realizar la evaluación y seguimiento de los trámites relacionados con la regulación del recurso hídrico y demás trámites de competencia del Grupo de Trámites y Evaluación Ambiental, en el marco del producto Servicio de prevención vigilancia y control de las áreas protegidas. del proyecto de inversión Conservación.</v>
          </cell>
          <cell r="G99" t="str">
            <v>PROFESIONAL</v>
          </cell>
          <cell r="H99" t="str">
            <v>2 CONTRATACIÓN DIRECTA</v>
          </cell>
          <cell r="I99" t="str">
            <v>14 PRESTACIÓN DE SERVICIOS</v>
          </cell>
          <cell r="J99" t="str">
            <v>N/A</v>
          </cell>
          <cell r="K99">
            <v>80111600</v>
          </cell>
          <cell r="L99">
            <v>11725</v>
          </cell>
          <cell r="M99">
            <v>12425</v>
          </cell>
          <cell r="N99">
            <v>45681</v>
          </cell>
          <cell r="O99">
            <v>7014443</v>
          </cell>
          <cell r="P99">
            <v>72248763</v>
          </cell>
          <cell r="Q99" t="str">
            <v>SETENTA Y DOS MILLONES DOSCIENTOS CUARENTA Y OCHO MIL SETECIENTOS SESENTA Y TRES PESOS</v>
          </cell>
          <cell r="R99" t="str">
            <v>1 PERSONA NATURAL</v>
          </cell>
          <cell r="S99" t="str">
            <v>3 CÉDULA DE CIUDADANÍA</v>
          </cell>
          <cell r="T99">
            <v>1002455403</v>
          </cell>
          <cell r="U99">
            <v>6</v>
          </cell>
          <cell r="V99" t="str">
            <v>N-A</v>
          </cell>
          <cell r="W99" t="str">
            <v>11 NO SE DILIGENCIA INFORMACIÓN PARA ESTE FORMULARIO EN ESTE PERÍODO DE REPORTE</v>
          </cell>
          <cell r="X99" t="str">
            <v>FEMENINO</v>
          </cell>
          <cell r="Y99" t="str">
            <v>BOYACA</v>
          </cell>
          <cell r="Z99" t="str">
            <v>BELEN</v>
          </cell>
          <cell r="AA99" t="str">
            <v>ANGIE</v>
          </cell>
          <cell r="AB99" t="str">
            <v>ALEJANDRA</v>
          </cell>
          <cell r="AC99" t="str">
            <v>MACHUCA</v>
          </cell>
          <cell r="AD99" t="str">
            <v>SAAVEDRA</v>
          </cell>
          <cell r="AE99" t="str">
            <v>SI</v>
          </cell>
          <cell r="AF99" t="str">
            <v>1 PÓLIZA</v>
          </cell>
          <cell r="AG99" t="str">
            <v>12 SEGUROS DEL ESTADO</v>
          </cell>
          <cell r="AH99" t="str">
            <v>2 CUMPLIMIENTO</v>
          </cell>
          <cell r="AI99">
            <v>45681</v>
          </cell>
          <cell r="AJ99" t="str">
            <v>21-46-101106210</v>
          </cell>
          <cell r="AK99" t="str">
            <v>SGMAP-SUBDIRECCION DE GESTION Y MANEJO DE AREAS PROTEGIDAS</v>
          </cell>
          <cell r="AL99" t="str">
            <v>MARTA CECILIA DÍAZ LEGUIZAMÓN</v>
          </cell>
          <cell r="AM99">
            <v>40023756</v>
          </cell>
          <cell r="AN99" t="str">
            <v>GRUPO DE TRÁMITES Y EVALUACIÓN AMBIENTAL</v>
          </cell>
          <cell r="AO99" t="str">
            <v>2 SUPERVISOR</v>
          </cell>
          <cell r="AP99" t="str">
            <v>3 CÉDULA DE CIUDADANÍA</v>
          </cell>
          <cell r="AQ99">
            <v>79690000</v>
          </cell>
          <cell r="AR99" t="str">
            <v>GUILLERMO ALBERTO SANTOS CEBALLOS</v>
          </cell>
          <cell r="AS99">
            <v>309</v>
          </cell>
          <cell r="AT99" t="str">
            <v>3 NO PACTADOS</v>
          </cell>
          <cell r="AU99" t="str">
            <v>4 NO SE HA ADICIONADO NI EN VALOR y EN TIEMPO</v>
          </cell>
          <cell r="AV99">
            <v>0</v>
          </cell>
          <cell r="AW99">
            <v>0</v>
          </cell>
          <cell r="AX99" t="str">
            <v>-</v>
          </cell>
          <cell r="AY99">
            <v>0</v>
          </cell>
          <cell r="AZ99" t="str">
            <v>-</v>
          </cell>
          <cell r="BA99">
            <v>45681</v>
          </cell>
          <cell r="BB99">
            <v>45681</v>
          </cell>
          <cell r="BC99">
            <v>45681</v>
          </cell>
          <cell r="BD99">
            <v>45993</v>
          </cell>
          <cell r="BO99" t="str">
            <v>2025420501000098E</v>
          </cell>
          <cell r="BP99">
            <v>72248763</v>
          </cell>
          <cell r="BQ99" t="str">
            <v>YULY ANDREA LEON BUSTOS</v>
          </cell>
          <cell r="BR99" t="str">
            <v>https://www.secop.gov.co/CO1BusinessLine/Tendering/BuyerWorkArea/Index?docUniqueIdentifier=CO1.BDOS.7422951</v>
          </cell>
          <cell r="BS99" t="str">
            <v>VIGENTE</v>
          </cell>
          <cell r="BU99" t="str">
            <v>https://community.secop.gov.co/Public/Tendering/OpportunityDetail/Index?noticeUID=CO1.NTC.7439829&amp;isFromPublicArea=True&amp;isModal=False</v>
          </cell>
          <cell r="BV99" t="str">
            <v>angie.machuca</v>
          </cell>
          <cell r="BW99" t="str">
            <v>@parquesnacionales.gov.co</v>
          </cell>
          <cell r="BX99" t="str">
            <v>angie.machuca@parquesnacionales.gov.co</v>
          </cell>
          <cell r="BY99" t="str">
            <v>INGENIERA AMBIENTAL</v>
          </cell>
          <cell r="BZ99" t="str">
            <v>CAJA SOCIAL</v>
          </cell>
          <cell r="CA99" t="str">
            <v>AHORROS</v>
          </cell>
          <cell r="CB99" t="str">
            <v>24087063376</v>
          </cell>
          <cell r="CC99" t="str">
            <v>12/10/1995</v>
          </cell>
          <cell r="CD99" t="str">
            <v>NO</v>
          </cell>
        </row>
        <row r="100">
          <cell r="A100" t="str">
            <v>CD-NC-099-2025</v>
          </cell>
          <cell r="B100" t="str">
            <v>2 NACION</v>
          </cell>
          <cell r="C100" t="str">
            <v>NC-CPS-099-2025</v>
          </cell>
          <cell r="D100" t="str">
            <v>VALENTINA GARAVITO LARGO</v>
          </cell>
          <cell r="E100">
            <v>45681</v>
          </cell>
          <cell r="F100" t="str">
            <v>NC08-32399054-5-009 Prestación de servicios profesionales con plena autonomía técnica y administrativa en el Grupo de Asuntos Internacionales y Cooperación, enfocada en la formulación, gestión y acompañamiento a planes, programas, proyectos, estrategias, acuerdos con énfasis en África, Asia y organizaciones internacionales y/o empresas internacionales, así como gobiernos de otros países y ciudades, el marco del fortalecimiento de la capacidad institucional y la generación de los documentos de planeación de Parques Nacionales Naturales de Colombia.</v>
          </cell>
          <cell r="G100" t="str">
            <v>PROFESIONAL</v>
          </cell>
          <cell r="H100" t="str">
            <v>2 CONTRATACIÓN DIRECTA</v>
          </cell>
          <cell r="I100" t="str">
            <v>14 PRESTACIÓN DE SERVICIOS</v>
          </cell>
          <cell r="J100" t="str">
            <v>N/A</v>
          </cell>
          <cell r="K100">
            <v>80111600</v>
          </cell>
          <cell r="L100">
            <v>7125</v>
          </cell>
          <cell r="M100">
            <v>12625</v>
          </cell>
          <cell r="N100">
            <v>45684</v>
          </cell>
          <cell r="O100">
            <v>4620818</v>
          </cell>
          <cell r="P100">
            <v>51445107</v>
          </cell>
          <cell r="Q100" t="str">
            <v>CINCUENTA Y UN MILLONES CUATROCIENTOS CUARENTA Y CINCO MIL CIENTO SIETE PESOS</v>
          </cell>
          <cell r="R100" t="str">
            <v>1 PERSONA NATURAL</v>
          </cell>
          <cell r="S100" t="str">
            <v>3 CÉDULA DE CIUDADANÍA</v>
          </cell>
          <cell r="T100">
            <v>1014302047</v>
          </cell>
          <cell r="U100">
            <v>4</v>
          </cell>
          <cell r="V100" t="str">
            <v>N-A</v>
          </cell>
          <cell r="W100" t="str">
            <v>11 NO SE DILIGENCIA INFORMACIÓN PARA ESTE FORMULARIO EN ESTE PERÍODO DE REPORTE</v>
          </cell>
          <cell r="X100" t="str">
            <v>FEMENINO</v>
          </cell>
          <cell r="Y100" t="str">
            <v>CUNDINAMARCA</v>
          </cell>
          <cell r="Z100" t="str">
            <v>BOGOTÁ</v>
          </cell>
          <cell r="AA100" t="str">
            <v>VALENTINA</v>
          </cell>
          <cell r="AB100" t="str">
            <v>-</v>
          </cell>
          <cell r="AC100" t="str">
            <v>GARAVITO</v>
          </cell>
          <cell r="AD100" t="str">
            <v>LARGO</v>
          </cell>
          <cell r="AE100" t="str">
            <v>NO</v>
          </cell>
          <cell r="AF100" t="str">
            <v>6 NO CONSTITUYÓ GARANTÍAS</v>
          </cell>
          <cell r="AG100" t="str">
            <v>N-A</v>
          </cell>
          <cell r="AH100" t="str">
            <v>99999998 NO SE DILIGENCIA INFORMACIÓN PARA ESTE FORMULARIO EN ESTE PERÍODO DE REPORTE</v>
          </cell>
          <cell r="AI100">
            <v>2</v>
          </cell>
          <cell r="AJ100" t="str">
            <v>N-A</v>
          </cell>
          <cell r="AK100" t="str">
            <v>OTRAS OFICINAS DE LA SAF - SUBDIRECCION ADMINISTRATIVA Y FINANCIERA</v>
          </cell>
          <cell r="AL100" t="str">
            <v>JULIA ASTRID DEL CASTILLO SABOGAL</v>
          </cell>
          <cell r="AM100">
            <v>51790514</v>
          </cell>
          <cell r="AN100" t="str">
            <v>GRUPO DE ASUNTOS INTERNACIONALES Y COOPERACIÓN</v>
          </cell>
          <cell r="AO100" t="str">
            <v>2 SUPERVISOR</v>
          </cell>
          <cell r="AP100" t="str">
            <v>3 CÉDULA DE CIUDADANÍA</v>
          </cell>
          <cell r="AQ100">
            <v>1026283811</v>
          </cell>
          <cell r="AR100" t="str">
            <v>ELIANA FERNANDA RODRIGUEZ MADERO</v>
          </cell>
          <cell r="AS100">
            <v>334</v>
          </cell>
          <cell r="AT100" t="str">
            <v>3 NO PACTADOS</v>
          </cell>
          <cell r="AU100" t="str">
            <v>4 NO SE HA ADICIONADO NI EN VALOR y EN TIEMPO</v>
          </cell>
          <cell r="AV100">
            <v>0</v>
          </cell>
          <cell r="AW100">
            <v>0</v>
          </cell>
          <cell r="AX100" t="str">
            <v>-</v>
          </cell>
          <cell r="AY100">
            <v>0</v>
          </cell>
          <cell r="AZ100" t="str">
            <v>-</v>
          </cell>
          <cell r="BA100">
            <v>45682</v>
          </cell>
          <cell r="BB100" t="str">
            <v>N/A</v>
          </cell>
          <cell r="BC100">
            <v>45684</v>
          </cell>
          <cell r="BD100">
            <v>46022</v>
          </cell>
          <cell r="BO100" t="str">
            <v>2025420501000099E</v>
          </cell>
          <cell r="BP100">
            <v>51445107</v>
          </cell>
          <cell r="BQ100" t="str">
            <v>EDNA ROCIO CASTRO</v>
          </cell>
          <cell r="BR100" t="str">
            <v>https://www.secop.gov.co/CO1BusinessLine/Tendering/BuyerWorkArea/Index?docUniqueIdentifier=CO1.BDOS.7424000</v>
          </cell>
          <cell r="BS100" t="str">
            <v>VIGENTE</v>
          </cell>
          <cell r="BU100" t="str">
            <v>https://community.secop.gov.co/Public/Tendering/OpportunityDetail/Index?noticeUID=CO1.NTC.7440017&amp;isFromPublicArea=True&amp;isModal=False</v>
          </cell>
          <cell r="BV100" t="str">
            <v>valentina.garavito</v>
          </cell>
          <cell r="BW100" t="str">
            <v>@parquesnacionales.gov.co</v>
          </cell>
          <cell r="BX100" t="str">
            <v>valentina.garavito@parquesnacionales.gov.co</v>
          </cell>
          <cell r="BY100" t="str">
            <v>PROFESIONAL EN POLITICA Y RELACIONES INTERNACIONALES</v>
          </cell>
          <cell r="BZ100" t="str">
            <v>DAVIVIENDA</v>
          </cell>
          <cell r="CA100" t="str">
            <v>AHORROS</v>
          </cell>
          <cell r="CB100" t="str">
            <v>0550488424366778</v>
          </cell>
          <cell r="CC100" t="str">
            <v>19/11/1998</v>
          </cell>
        </row>
        <row r="101">
          <cell r="A101" t="str">
            <v>CD-NC-100-2025</v>
          </cell>
          <cell r="B101" t="str">
            <v>2 NACION</v>
          </cell>
          <cell r="C101" t="str">
            <v>NC-CPS-100-2025</v>
          </cell>
          <cell r="D101" t="str">
            <v>CAROLINA MATEUS GUTIERREZ</v>
          </cell>
          <cell r="E101">
            <v>45681</v>
          </cell>
          <cell r="F101" t="str">
            <v>NC24-3202008-11-010 Prestación de servicios profesionales con plena autonomía técnica y administrativa para proporcionar orientación técnica y promover el registro de reservas naturales de la sociedad civil ante el Grupo de Trámites y Evaluación Ambiental, en el marco del proyecto de inversión Conservación de la diversidad biológica de las áreas protegidas del SINAP Nacional.</v>
          </cell>
          <cell r="G101" t="str">
            <v>PROFESIONAL</v>
          </cell>
          <cell r="H101" t="str">
            <v>2 CONTRATACIÓN DIRECTA</v>
          </cell>
          <cell r="I101" t="str">
            <v>14 PRESTACIÓN DE SERVICIOS</v>
          </cell>
          <cell r="J101" t="str">
            <v>N/A</v>
          </cell>
          <cell r="K101">
            <v>80111600</v>
          </cell>
          <cell r="L101">
            <v>22625</v>
          </cell>
          <cell r="M101">
            <v>12225</v>
          </cell>
          <cell r="N101">
            <v>45681</v>
          </cell>
          <cell r="O101">
            <v>7881428</v>
          </cell>
          <cell r="P101">
            <v>88534708</v>
          </cell>
          <cell r="Q101" t="str">
            <v>OCHENTA Y OCHO MILLONES QUINIENTOS TREINTA Y CUATRO MIL SETECIENTOS OCHO PESOS</v>
          </cell>
          <cell r="R101" t="str">
            <v>1 PERSONA NATURAL</v>
          </cell>
          <cell r="S101" t="str">
            <v>3 CÉDULA DE CIUDADANÍA</v>
          </cell>
          <cell r="T101">
            <v>52487485</v>
          </cell>
          <cell r="U101">
            <v>8</v>
          </cell>
          <cell r="V101" t="str">
            <v>N-A</v>
          </cell>
          <cell r="W101" t="str">
            <v>11 NO SE DILIGENCIA INFORMACIÓN PARA ESTE FORMULARIO EN ESTE PERÍODO DE REPORTE</v>
          </cell>
          <cell r="X101" t="str">
            <v>FEMENINO</v>
          </cell>
          <cell r="Y101" t="str">
            <v>CUNDINAMARCA</v>
          </cell>
          <cell r="Z101" t="str">
            <v>BOGOTÁ</v>
          </cell>
          <cell r="AA101" t="str">
            <v>CAROLINA</v>
          </cell>
          <cell r="AB101" t="str">
            <v>-</v>
          </cell>
          <cell r="AC101" t="str">
            <v>MATEUS</v>
          </cell>
          <cell r="AD101" t="str">
            <v>GUTIERREZ</v>
          </cell>
          <cell r="AE101" t="str">
            <v>SI</v>
          </cell>
          <cell r="AF101" t="str">
            <v>1 PÓLIZA</v>
          </cell>
          <cell r="AG101" t="str">
            <v>12 SEGUROS DEL ESTADO</v>
          </cell>
          <cell r="AH101" t="str">
            <v>2 CUMPLIMIENTO</v>
          </cell>
          <cell r="AI101">
            <v>45681</v>
          </cell>
          <cell r="AJ101" t="str">
            <v>21-46-101106200</v>
          </cell>
          <cell r="AK101" t="str">
            <v>SGMAP-SUBDIRECCION DE GESTION Y MANEJO DE AREAS PROTEGIDAS</v>
          </cell>
          <cell r="AL101" t="str">
            <v>MARTA CECILIA DÍAZ LEGUIZAMÓN</v>
          </cell>
          <cell r="AM101">
            <v>40023756</v>
          </cell>
          <cell r="AN101" t="str">
            <v>GRUPO DE TRÁMITES Y EVALUACIÓN AMBIENTAL</v>
          </cell>
          <cell r="AO101" t="str">
            <v>2 SUPERVISOR</v>
          </cell>
          <cell r="AP101" t="str">
            <v>3 CÉDULA DE CIUDADANÍA</v>
          </cell>
          <cell r="AQ101">
            <v>79690000</v>
          </cell>
          <cell r="AR101" t="str">
            <v>GUILLERMO ALBERTO SANTOS CEBALLOS</v>
          </cell>
          <cell r="AS101">
            <v>337</v>
          </cell>
          <cell r="AT101" t="str">
            <v>3 NO PACTADOS</v>
          </cell>
          <cell r="AU101" t="str">
            <v>4 NO SE HA ADICIONADO NI EN VALOR y EN TIEMPO</v>
          </cell>
          <cell r="AV101">
            <v>0</v>
          </cell>
          <cell r="AW101">
            <v>0</v>
          </cell>
          <cell r="AX101" t="str">
            <v>-</v>
          </cell>
          <cell r="AY101">
            <v>0</v>
          </cell>
          <cell r="AZ101" t="str">
            <v>-</v>
          </cell>
          <cell r="BA101">
            <v>45681</v>
          </cell>
          <cell r="BB101">
            <v>45681</v>
          </cell>
          <cell r="BC101">
            <v>45681</v>
          </cell>
          <cell r="BD101">
            <v>46022</v>
          </cell>
          <cell r="BO101" t="str">
            <v>2025420501000100E</v>
          </cell>
          <cell r="BP101">
            <v>88534708</v>
          </cell>
          <cell r="BQ101" t="str">
            <v>HECTOR ALFONSO CUESTA</v>
          </cell>
          <cell r="BR101" t="str">
            <v>https://www.secop.gov.co/CO1BusinessLine/Tendering/BuyerWorkArea/Index?docUniqueIdentifier=CO1.BDOS.7424021</v>
          </cell>
          <cell r="BS101" t="str">
            <v>VIGENTE</v>
          </cell>
          <cell r="BU101" t="str">
            <v>https://community.secop.gov.co/Public/Tendering/OpportunityDetail/Index?noticeUID=CO1.NTC.7440116&amp;isFromPublicArea=True&amp;isModal=False</v>
          </cell>
          <cell r="BV101" t="str">
            <v>carolina.mateus</v>
          </cell>
          <cell r="BW101" t="str">
            <v>@parquesnacionales.gov.co</v>
          </cell>
          <cell r="BX101" t="str">
            <v>carolina.mateus@parquesnacionales.gov.co</v>
          </cell>
          <cell r="BY101" t="str">
            <v>BIOLOGA</v>
          </cell>
          <cell r="BZ101" t="str">
            <v>BANCOLOMBIA</v>
          </cell>
          <cell r="CA101" t="str">
            <v>AHORROS</v>
          </cell>
          <cell r="CB101" t="str">
            <v>20775927231</v>
          </cell>
          <cell r="CC101" t="str">
            <v>15/10/1980</v>
          </cell>
          <cell r="CD101" t="str">
            <v>NO</v>
          </cell>
        </row>
        <row r="102">
          <cell r="A102" t="str">
            <v>CD-NC-101-2025</v>
          </cell>
          <cell r="B102" t="str">
            <v>2 NACION</v>
          </cell>
          <cell r="C102" t="str">
            <v>NC-CPS-101-2025</v>
          </cell>
          <cell r="D102" t="str">
            <v>JORMMY MARITZA MACHADO HERNANDEZ</v>
          </cell>
          <cell r="E102">
            <v>45684</v>
          </cell>
          <cell r="F102" t="str">
            <v>NC22-3202018-3-013 Prestación de servicios profesionales con plena autonomía técnica y administrativa, del Grupo de Gestión e Integración del SINAP para llevar a cabo la gestión, seguimiento, consolidación y reporte de avances en el logro de los objetivos dirigidos a reducir el riesgo de pérdida de naturaleza en el SINAP que trata la política pública para la consolidación del SINAP, desde las responsabilidades en el marco del Plan de Acción y seguimiento del (Conpes 4050) y del proyecto conservación de la diversidad biológica de las áreas protegidas del SINAP en el marco del producto servicio declaración de áreas protegidas, del proyecto de conservación.</v>
          </cell>
          <cell r="G102" t="str">
            <v>PROFESIONAL</v>
          </cell>
          <cell r="H102" t="str">
            <v>2 CONTRATACIÓN DIRECTA</v>
          </cell>
          <cell r="I102" t="str">
            <v>14 PRESTACIÓN DE SERVICIOS</v>
          </cell>
          <cell r="J102" t="str">
            <v>N/A</v>
          </cell>
          <cell r="K102">
            <v>80111600</v>
          </cell>
          <cell r="L102">
            <v>12425</v>
          </cell>
          <cell r="M102">
            <v>14525</v>
          </cell>
          <cell r="N102">
            <v>45684</v>
          </cell>
          <cell r="O102">
            <v>9981565</v>
          </cell>
          <cell r="P102">
            <v>102810120</v>
          </cell>
          <cell r="Q102" t="str">
            <v>CIENTO DOS MILLONES OCHOCIENTOS DIEZ MIL CIENTO VEINTE PESOS</v>
          </cell>
          <cell r="R102" t="str">
            <v>1 PERSONA NATURAL</v>
          </cell>
          <cell r="S102" t="str">
            <v>3 CÉDULA DE CIUDADANÍA</v>
          </cell>
          <cell r="T102">
            <v>28549051</v>
          </cell>
          <cell r="U102">
            <v>5</v>
          </cell>
          <cell r="V102" t="str">
            <v>N-A</v>
          </cell>
          <cell r="W102" t="str">
            <v>11 NO SE DILIGENCIA INFORMACIÓN PARA ESTE FORMULARIO EN ESTE PERÍODO DE REPORTE</v>
          </cell>
          <cell r="X102" t="str">
            <v>FEMENINO</v>
          </cell>
          <cell r="Y102" t="str">
            <v>TOLIMA</v>
          </cell>
          <cell r="Z102" t="str">
            <v>IBAGUE</v>
          </cell>
          <cell r="AA102" t="str">
            <v>JORMMY</v>
          </cell>
          <cell r="AB102" t="str">
            <v>MARITZA</v>
          </cell>
          <cell r="AC102" t="str">
            <v>MACHADO</v>
          </cell>
          <cell r="AD102" t="str">
            <v>HERNANDEZ</v>
          </cell>
          <cell r="AE102" t="str">
            <v>SI</v>
          </cell>
          <cell r="AF102" t="str">
            <v>1 PÓLIZA</v>
          </cell>
          <cell r="AG102" t="str">
            <v>12 SEGUROS DEL ESTADO</v>
          </cell>
          <cell r="AH102" t="str">
            <v>2 CUMPLIMIENTO</v>
          </cell>
          <cell r="AI102">
            <v>45684</v>
          </cell>
          <cell r="AJ102" t="str">
            <v>21-46-101106455</v>
          </cell>
          <cell r="AK102" t="str">
            <v>SGMAP-SUBDIRECCION DE GESTION Y MANEJO DE AREAS PROTEGIDAS</v>
          </cell>
          <cell r="AL102" t="str">
            <v>MARTA CECILIA DÍAZ LEGUIZAMÓN</v>
          </cell>
          <cell r="AM102">
            <v>40023756</v>
          </cell>
          <cell r="AN102" t="str">
            <v>GRUPO DE GESTIÓN E INTEGRACIÓN DEL SINAP</v>
          </cell>
          <cell r="AO102" t="str">
            <v>2 SUPERVISOR</v>
          </cell>
          <cell r="AP102" t="str">
            <v>3 CÉDULA DE CIUDADANÍA</v>
          </cell>
          <cell r="AQ102">
            <v>5947992</v>
          </cell>
          <cell r="AR102" t="str">
            <v>LUIS ALBERTO CRUZ COLORADO</v>
          </cell>
          <cell r="AS102">
            <v>309</v>
          </cell>
          <cell r="AT102" t="str">
            <v>3 NO PACTADOS</v>
          </cell>
          <cell r="AU102" t="str">
            <v>4 NO SE HA ADICIONADO NI EN VALOR y EN TIEMPO</v>
          </cell>
          <cell r="AV102">
            <v>0</v>
          </cell>
          <cell r="AW102">
            <v>0</v>
          </cell>
          <cell r="AX102" t="str">
            <v>-</v>
          </cell>
          <cell r="AY102">
            <v>0</v>
          </cell>
          <cell r="AZ102" t="str">
            <v>-</v>
          </cell>
          <cell r="BA102">
            <v>45681</v>
          </cell>
          <cell r="BB102">
            <v>45684</v>
          </cell>
          <cell r="BC102">
            <v>45684</v>
          </cell>
          <cell r="BD102">
            <v>45996</v>
          </cell>
          <cell r="BO102" t="str">
            <v>2025420501000101E</v>
          </cell>
          <cell r="BP102">
            <v>102810120</v>
          </cell>
          <cell r="BQ102" t="str">
            <v>MARIA PAULA PEÑA</v>
          </cell>
          <cell r="BR102" t="str">
            <v>https://www.secop.gov.co/CO1BusinessLine/Tendering/BuyerWorkArea/Index?docUniqueIdentifier=CO1.BDOS.7424862</v>
          </cell>
          <cell r="BS102" t="str">
            <v>VIGENTE</v>
          </cell>
          <cell r="BU102" t="str">
            <v>https://community.secop.gov.co/Public/Tendering/OpportunityDetail/Index?noticeUID=CO1.NTC.7451966&amp;isFromPublicArea=True&amp;isModal=False</v>
          </cell>
          <cell r="BV102" t="str">
            <v>jormmy.machado</v>
          </cell>
          <cell r="BW102" t="str">
            <v>@parquesnacionales.gov.co</v>
          </cell>
          <cell r="BX102" t="str">
            <v>jormmy.machado@parquesnacionales.gov.co</v>
          </cell>
          <cell r="BY102" t="str">
            <v>BIOLOGA</v>
          </cell>
          <cell r="BZ102" t="str">
            <v>BANCOLOMBIA</v>
          </cell>
          <cell r="CA102" t="str">
            <v>AHORROS</v>
          </cell>
          <cell r="CB102" t="str">
            <v>07931344450</v>
          </cell>
          <cell r="CC102" t="str">
            <v>17/08/1979</v>
          </cell>
          <cell r="CD102" t="str">
            <v>NO</v>
          </cell>
        </row>
        <row r="103">
          <cell r="A103" t="str">
            <v>CD-NC-102-2025</v>
          </cell>
          <cell r="B103" t="str">
            <v>2 NACION</v>
          </cell>
          <cell r="C103" t="str">
            <v>NC-CPS-102-2025</v>
          </cell>
          <cell r="D103" t="str">
            <v>JAIRO ANTONIO GONZALEZ VASQUEZ</v>
          </cell>
          <cell r="E103">
            <v>45684</v>
          </cell>
          <cell r="F103" t="str">
            <v>NC22-3202011-20-012 Prestación de servicios profesionales con plena autonomía técnica y administrativa, del Grupo de Gestión e Integración del SINAP en el marco del proceso fortalecimiento del SINAP, siguiendo los lineamientos del Sistema de Gestión Integrado de Parques Nacionales Naturales de Colombia y apoyo en el mantenimiento de la certificación de acreditación de información estadística otorgada por el DANE al RUNAP en el marco del producto servicio declaración de áreas protegidas, del proyecto de conservacion</v>
          </cell>
          <cell r="G103" t="str">
            <v>PROFESIONAL</v>
          </cell>
          <cell r="H103" t="str">
            <v>2 CONTRATACIÓN DIRECTA</v>
          </cell>
          <cell r="I103" t="str">
            <v>14 PRESTACIÓN DE SERVICIOS</v>
          </cell>
          <cell r="J103" t="str">
            <v>N/A</v>
          </cell>
          <cell r="K103">
            <v>80111600</v>
          </cell>
          <cell r="L103">
            <v>14625</v>
          </cell>
          <cell r="M103">
            <v>14625</v>
          </cell>
          <cell r="N103">
            <v>45684</v>
          </cell>
          <cell r="O103">
            <v>6347912</v>
          </cell>
          <cell r="P103">
            <v>65383494</v>
          </cell>
          <cell r="Q103" t="str">
            <v>SESENTA Y CINCO MILLONES TRESCIENTOS OCHENTA Y TRES MIL CUATROCIENTOS NOVENTA Y CUATRO PESOS</v>
          </cell>
          <cell r="R103" t="str">
            <v>1 PERSONA NATURAL</v>
          </cell>
          <cell r="S103" t="str">
            <v>3 CÉDULA DE CIUDADANÍA</v>
          </cell>
          <cell r="T103">
            <v>11449309</v>
          </cell>
          <cell r="U103">
            <v>9</v>
          </cell>
          <cell r="V103" t="str">
            <v>N-A</v>
          </cell>
          <cell r="W103" t="str">
            <v>11 NO SE DILIGENCIA INFORMACIÓN PARA ESTE FORMULARIO EN ESTE PERÍODO DE REPORTE</v>
          </cell>
          <cell r="X103" t="str">
            <v>MASCULINO</v>
          </cell>
          <cell r="Y103" t="str">
            <v>CUNDINAMARCA</v>
          </cell>
          <cell r="Z103" t="str">
            <v>BOGOTÁ</v>
          </cell>
          <cell r="AA103" t="str">
            <v>JAIRO</v>
          </cell>
          <cell r="AB103" t="str">
            <v>ANTONIO</v>
          </cell>
          <cell r="AC103" t="str">
            <v>GONZALEZ</v>
          </cell>
          <cell r="AD103" t="str">
            <v>VASQUEZ</v>
          </cell>
          <cell r="AE103" t="str">
            <v>SI</v>
          </cell>
          <cell r="AF103" t="str">
            <v>1 PÓLIZA</v>
          </cell>
          <cell r="AG103" t="str">
            <v>12 SEGUROS DEL ESTADO</v>
          </cell>
          <cell r="AH103" t="str">
            <v>2 CUMPLIMIENTO</v>
          </cell>
          <cell r="AI103">
            <v>45684</v>
          </cell>
          <cell r="AJ103" t="str">
            <v>21-46-101106464</v>
          </cell>
          <cell r="AK103" t="str">
            <v>SGMAP-SUBDIRECCION DE GESTION Y MANEJO DE AREAS PROTEGIDAS</v>
          </cell>
          <cell r="AL103" t="str">
            <v>MARTA CECILIA DÍAZ LEGUIZAMÓN</v>
          </cell>
          <cell r="AM103">
            <v>40023756</v>
          </cell>
          <cell r="AN103" t="str">
            <v>GRUPO DE GESTIÓN E INTEGRACIÓN DEL SINAP</v>
          </cell>
          <cell r="AO103" t="str">
            <v>2 SUPERVISOR</v>
          </cell>
          <cell r="AP103" t="str">
            <v>3 CÉDULA DE CIUDADANÍA</v>
          </cell>
          <cell r="AQ103">
            <v>5947992</v>
          </cell>
          <cell r="AR103" t="str">
            <v>LUIS ALBERTO CRUZ COLORADO</v>
          </cell>
          <cell r="AS103">
            <v>309</v>
          </cell>
          <cell r="AT103" t="str">
            <v>3 NO PACTADOS</v>
          </cell>
          <cell r="AU103" t="str">
            <v>4 NO SE HA ADICIONADO NI EN VALOR y EN TIEMPO</v>
          </cell>
          <cell r="AV103">
            <v>0</v>
          </cell>
          <cell r="AW103">
            <v>0</v>
          </cell>
          <cell r="AX103" t="str">
            <v>-</v>
          </cell>
          <cell r="AY103">
            <v>0</v>
          </cell>
          <cell r="AZ103" t="str">
            <v>-</v>
          </cell>
          <cell r="BA103">
            <v>45681</v>
          </cell>
          <cell r="BB103">
            <v>45684</v>
          </cell>
          <cell r="BC103">
            <v>45684</v>
          </cell>
          <cell r="BD103">
            <v>45996</v>
          </cell>
          <cell r="BO103" t="str">
            <v>2025420501000102E</v>
          </cell>
          <cell r="BP103">
            <v>65383494</v>
          </cell>
          <cell r="BQ103" t="str">
            <v>MARIA PAULA PEÑA</v>
          </cell>
          <cell r="BR103" t="str">
            <v>https://www.secop.gov.co/CO1BusinessLine/Tendering/BuyerWorkArea/Index?docUniqueIdentifier=CO1.BDOS.7425612</v>
          </cell>
          <cell r="BS103" t="str">
            <v>VIGENTE</v>
          </cell>
          <cell r="BU103" t="str">
            <v>https://community.secop.gov.co/Public/Tendering/OpportunityDetail/Index?noticeUID=CO1.NTC.7444988&amp;isFromPublicArea=True&amp;isModal=False</v>
          </cell>
          <cell r="BV103" t="str">
            <v>jairo.gonzalez</v>
          </cell>
          <cell r="BW103" t="str">
            <v>@parquesnacionales.gov.co</v>
          </cell>
          <cell r="BX103" t="str">
            <v>jairo.gonzalez@parquesnacionales.gov.co</v>
          </cell>
          <cell r="BY103" t="str">
            <v>INGENIERO AMBIENTAL Y SANITARIO</v>
          </cell>
          <cell r="BZ103" t="str">
            <v>BANCOLOMBIA</v>
          </cell>
          <cell r="CA103" t="str">
            <v>AHORROS</v>
          </cell>
          <cell r="CB103" t="str">
            <v>372-46021068</v>
          </cell>
          <cell r="CC103" t="str">
            <v>28/07/1984</v>
          </cell>
          <cell r="CD103" t="str">
            <v>NO</v>
          </cell>
        </row>
        <row r="104">
          <cell r="A104" t="str">
            <v>CD-NC-103-2025</v>
          </cell>
          <cell r="B104" t="str">
            <v>2 NACION</v>
          </cell>
          <cell r="C104" t="str">
            <v>NC-CPS-103-2025</v>
          </cell>
          <cell r="D104" t="str">
            <v>SANTIAGO JOSÉ OLAYA GÓMEZ</v>
          </cell>
          <cell r="E104">
            <v>45684</v>
          </cell>
          <cell r="F104" t="str">
            <v>NC24-3202032-1-007 Prestación de servicios profesionales con plena autonomía técnica y administrativa, del Grupo de Trámites y Evaluación Ambiental, para el análisis jurídico y el seguimiento de las diferentes sentencias en las que está vinculada la Entidad y donde la Subdirección de Gestión y Manejo de Áreas Protegidas es partícipe, en el marco del producto de Servicio de prevención vigilancia y control de las áreas protegidas, del proyecto de inversión Conservación.</v>
          </cell>
          <cell r="G104" t="str">
            <v>PROFESIONAL</v>
          </cell>
          <cell r="H104" t="str">
            <v>2 CONTRATACIÓN DIRECTA</v>
          </cell>
          <cell r="I104" t="str">
            <v>14 PRESTACIÓN DE SERVICIOS</v>
          </cell>
          <cell r="J104" t="str">
            <v>N/A</v>
          </cell>
          <cell r="K104">
            <v>80111600</v>
          </cell>
          <cell r="L104">
            <v>15425</v>
          </cell>
          <cell r="M104">
            <v>14825</v>
          </cell>
          <cell r="N104">
            <v>45684</v>
          </cell>
          <cell r="O104">
            <v>6347912</v>
          </cell>
          <cell r="P104">
            <v>65383494</v>
          </cell>
          <cell r="Q104" t="str">
            <v>SESENTA Y CINCO MILLONES TRESCIENTOS OCHENTA Y TRES MIL CUATROCIENTOS NOVENTA Y CUATRO PESOS</v>
          </cell>
          <cell r="R104" t="str">
            <v>1 PERSONA NATURAL</v>
          </cell>
          <cell r="S104" t="str">
            <v>3 CÉDULA DE CIUDADANÍA</v>
          </cell>
          <cell r="T104">
            <v>13748689</v>
          </cell>
          <cell r="U104">
            <v>2</v>
          </cell>
          <cell r="V104" t="str">
            <v>N-A</v>
          </cell>
          <cell r="W104" t="str">
            <v>11 NO SE DILIGENCIA INFORMACIÓN PARA ESTE FORMULARIO EN ESTE PERÍODO DE REPORTE</v>
          </cell>
          <cell r="X104" t="str">
            <v>MASCULINO</v>
          </cell>
          <cell r="Y104" t="str">
            <v>SANTANDER</v>
          </cell>
          <cell r="Z104" t="str">
            <v>BUCARAMANGA</v>
          </cell>
          <cell r="AA104" t="str">
            <v>SANTIAGO</v>
          </cell>
          <cell r="AB104" t="str">
            <v>JOSÉ</v>
          </cell>
          <cell r="AC104" t="str">
            <v>OLAYA</v>
          </cell>
          <cell r="AD104" t="str">
            <v>GÓMEZ</v>
          </cell>
          <cell r="AE104" t="str">
            <v>SI</v>
          </cell>
          <cell r="AF104" t="str">
            <v>1 PÓLIZA</v>
          </cell>
          <cell r="AG104" t="str">
            <v>12 SEGUROS DEL ESTADO</v>
          </cell>
          <cell r="AH104" t="str">
            <v>2 CUMPLIMIENTO</v>
          </cell>
          <cell r="AI104">
            <v>45684</v>
          </cell>
          <cell r="AJ104" t="str">
            <v>21-46-101106500</v>
          </cell>
          <cell r="AK104" t="str">
            <v>SGMAP-SUBDIRECCION DE GESTION Y MANEJO DE AREAS PROTEGIDAS</v>
          </cell>
          <cell r="AL104" t="str">
            <v>MARTA CECILIA DÍAZ LEGUIZAMÓN</v>
          </cell>
          <cell r="AM104">
            <v>40023756</v>
          </cell>
          <cell r="AN104" t="str">
            <v>GRUPO DE TRÁMITES Y EVALUACIÓN AMBIENTAL</v>
          </cell>
          <cell r="AO104" t="str">
            <v>2 SUPERVISOR</v>
          </cell>
          <cell r="AP104" t="str">
            <v>3 CÉDULA DE CIUDADANÍA</v>
          </cell>
          <cell r="AQ104">
            <v>79690000</v>
          </cell>
          <cell r="AR104" t="str">
            <v>GUILLERMO ALBERTO SANTOS CEBALLOS</v>
          </cell>
          <cell r="AS104">
            <v>309</v>
          </cell>
          <cell r="AT104" t="str">
            <v>3 NO PACTADOS</v>
          </cell>
          <cell r="AU104" t="str">
            <v>4 NO SE HA ADICIONADO NI EN VALOR y EN TIEMPO</v>
          </cell>
          <cell r="AV104">
            <v>0</v>
          </cell>
          <cell r="AW104">
            <v>0</v>
          </cell>
          <cell r="AX104" t="str">
            <v>-</v>
          </cell>
          <cell r="AY104">
            <v>0</v>
          </cell>
          <cell r="AZ104" t="str">
            <v>-</v>
          </cell>
          <cell r="BA104">
            <v>45681</v>
          </cell>
          <cell r="BB104">
            <v>45684</v>
          </cell>
          <cell r="BC104">
            <v>45684</v>
          </cell>
          <cell r="BD104">
            <v>45996</v>
          </cell>
          <cell r="BO104" t="str">
            <v>2025420501000103E</v>
          </cell>
          <cell r="BP104">
            <v>65383494</v>
          </cell>
          <cell r="BQ104" t="str">
            <v>HECTOR ALFONSO CUESTA</v>
          </cell>
          <cell r="BR104" t="str">
            <v>https://www.secop.gov.co/CO1BusinessLine/Tendering/BuyerWorkArea/Index?docUniqueIdentifier=CO1.BDOS.7440490</v>
          </cell>
          <cell r="BS104" t="str">
            <v>VIGENTE</v>
          </cell>
          <cell r="BU104" t="str">
            <v>https://community.secop.gov.co/Public/Tendering/OpportunityDetail/Index?noticeUID=CO1.NTC.7458069&amp;isFromPublicArea=True&amp;isModal=False</v>
          </cell>
          <cell r="BV104" t="str">
            <v>santiago.olaya</v>
          </cell>
          <cell r="BW104" t="str">
            <v>@parquesnacionales.gov.co</v>
          </cell>
          <cell r="BX104" t="str">
            <v>santiago.olaya@parquesnacionales.gov.co</v>
          </cell>
          <cell r="BY104" t="str">
            <v>ABOGADO</v>
          </cell>
          <cell r="BZ104" t="str">
            <v>BANCOLOMBIA</v>
          </cell>
          <cell r="CA104" t="str">
            <v>AHORROS</v>
          </cell>
          <cell r="CB104" t="str">
            <v>03929638416</v>
          </cell>
          <cell r="CC104" t="str">
            <v>13/02/1981</v>
          </cell>
          <cell r="CD104" t="str">
            <v>NO</v>
          </cell>
        </row>
        <row r="105">
          <cell r="A105" t="str">
            <v>CD-NC-104-2025</v>
          </cell>
          <cell r="B105" t="str">
            <v>2 NACION</v>
          </cell>
          <cell r="C105" t="str">
            <v>NC-CPS-104-2025</v>
          </cell>
          <cell r="D105" t="str">
            <v>MARIA FERNANDA POLANIA CHACHON</v>
          </cell>
          <cell r="E105">
            <v>45684</v>
          </cell>
          <cell r="F105" t="str">
            <v>NC12-3299011-1_2-027 NC12-3299016-5-028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v>
          </cell>
          <cell r="G105" t="str">
            <v>PROFESIONAL</v>
          </cell>
          <cell r="H105" t="str">
            <v>2 CONTRATACIÓN DIRECTA</v>
          </cell>
          <cell r="I105" t="str">
            <v>14 PRESTACIÓN DE SERVICIOS</v>
          </cell>
          <cell r="J105" t="str">
            <v>N/A</v>
          </cell>
          <cell r="K105">
            <v>80111600</v>
          </cell>
          <cell r="L105">
            <v>27225</v>
          </cell>
          <cell r="M105">
            <v>14725</v>
          </cell>
          <cell r="N105">
            <v>45684</v>
          </cell>
          <cell r="O105">
            <v>7014443</v>
          </cell>
          <cell r="P105">
            <v>28057772</v>
          </cell>
          <cell r="Q105" t="str">
            <v>VEINTIOCHO MILLONES CINCUENTA Y SIETE MIL SETECIENTOS SETENTA Y DOS PESOS</v>
          </cell>
          <cell r="R105" t="str">
            <v>1 PERSONA NATURAL</v>
          </cell>
          <cell r="S105" t="str">
            <v>3 CÉDULA DE CIUDADANÍA</v>
          </cell>
          <cell r="T105">
            <v>52690612</v>
          </cell>
          <cell r="U105">
            <v>6</v>
          </cell>
          <cell r="V105" t="str">
            <v>N-A</v>
          </cell>
          <cell r="W105" t="str">
            <v>11 NO SE DILIGENCIA INFORMACIÓN PARA ESTE FORMULARIO EN ESTE PERÍODO DE REPORTE</v>
          </cell>
          <cell r="X105" t="str">
            <v>FEMENINO</v>
          </cell>
          <cell r="Y105" t="str">
            <v>CUNDINAMARCA</v>
          </cell>
          <cell r="Z105" t="str">
            <v>BOGOTÁ</v>
          </cell>
          <cell r="AA105" t="str">
            <v>MARIA</v>
          </cell>
          <cell r="AB105" t="str">
            <v>FERNANDA</v>
          </cell>
          <cell r="AC105" t="str">
            <v>POLANIA</v>
          </cell>
          <cell r="AD105" t="str">
            <v>CHACHON</v>
          </cell>
          <cell r="AE105" t="str">
            <v>NO</v>
          </cell>
          <cell r="AF105" t="str">
            <v>6 NO CONSTITUYÓ GARANTÍAS</v>
          </cell>
          <cell r="AG105" t="str">
            <v>N-A</v>
          </cell>
          <cell r="AH105" t="str">
            <v>99999998 NO SE DILIGENCIA INFORMACIÓN PARA ESTE FORMULARIO EN ESTE PERÍODO DE REPORTE</v>
          </cell>
          <cell r="AI105">
            <v>2</v>
          </cell>
          <cell r="AJ105" t="str">
            <v>N-A</v>
          </cell>
          <cell r="AK105" t="str">
            <v>SAF-SUBDIRECCION ADMINISTRATIVA Y FINANCIERA</v>
          </cell>
          <cell r="AL105" t="str">
            <v>JULIA ASTRID DEL CASTILLO SABOGAL</v>
          </cell>
          <cell r="AM105">
            <v>51790514</v>
          </cell>
          <cell r="AN105" t="str">
            <v>GRUPO DE INFRAESTRUCTURA</v>
          </cell>
          <cell r="AO105" t="str">
            <v>2 SUPERVISOR</v>
          </cell>
          <cell r="AP105" t="str">
            <v>3 CÉDULA DE CIUDADANÍA</v>
          </cell>
          <cell r="AQ105">
            <v>79787250</v>
          </cell>
          <cell r="AR105" t="str">
            <v>JUAN MANUEL HOYOS MORA</v>
          </cell>
          <cell r="AS105">
            <v>120</v>
          </cell>
          <cell r="AT105" t="str">
            <v>3 NO PACTADOS</v>
          </cell>
          <cell r="AU105" t="str">
            <v>3 ADICIÓN EN VALOR y EN TIEMPO</v>
          </cell>
          <cell r="AV105">
            <v>1</v>
          </cell>
          <cell r="AW105">
            <v>7014443</v>
          </cell>
          <cell r="AX105">
            <v>45803</v>
          </cell>
          <cell r="AY105">
            <v>30</v>
          </cell>
          <cell r="AZ105">
            <v>45803</v>
          </cell>
          <cell r="BA105">
            <v>45684</v>
          </cell>
          <cell r="BB105" t="str">
            <v>N/A</v>
          </cell>
          <cell r="BC105">
            <v>45684</v>
          </cell>
          <cell r="BD105">
            <v>45803</v>
          </cell>
          <cell r="BE105">
            <v>45834</v>
          </cell>
          <cell r="BO105" t="str">
            <v>2025420501000104E</v>
          </cell>
          <cell r="BP105">
            <v>35072215</v>
          </cell>
          <cell r="BQ105" t="str">
            <v>EDNA ROCIO CASTRO</v>
          </cell>
          <cell r="BR105" t="str">
            <v>https://www.secop.gov.co/CO1BusinessLine/Tendering/BuyerWorkArea/Index?docUniqueIdentifier=CO1.BDOS.7428378</v>
          </cell>
          <cell r="BS105" t="str">
            <v>TERMINADO NORMALMENTE</v>
          </cell>
          <cell r="BU105" t="str">
            <v>https://community.secop.gov.co/Public/Tendering/OpportunityDetail/Index?noticeUID=CO1.NTC.7456021&amp;isFromPublicArea=True&amp;isModal=False</v>
          </cell>
          <cell r="BV105" t="str">
            <v>maria.polania</v>
          </cell>
          <cell r="BW105" t="str">
            <v>@parquesnacionales.gov.co</v>
          </cell>
          <cell r="BX105" t="str">
            <v>maria.polania@parquesnacionales.gov.co</v>
          </cell>
          <cell r="BY105" t="str">
            <v>ABOGADA</v>
          </cell>
          <cell r="BZ105" t="str">
            <v>BANCOLOMBIA</v>
          </cell>
          <cell r="CA105" t="str">
            <v>AHORROS</v>
          </cell>
          <cell r="CB105" t="str">
            <v>63462676796</v>
          </cell>
          <cell r="CC105" t="str">
            <v>13/05/1979</v>
          </cell>
        </row>
        <row r="106">
          <cell r="A106" t="str">
            <v>CD-NC-106-2025</v>
          </cell>
          <cell r="B106" t="str">
            <v>2 NACION</v>
          </cell>
          <cell r="C106" t="str">
            <v>NC-CPS-105-2025</v>
          </cell>
          <cell r="D106" t="str">
            <v>MAIRA ALEJANDRA TIRADO URUETA</v>
          </cell>
          <cell r="E106">
            <v>45684</v>
          </cell>
          <cell r="F106" t="str">
            <v>NC24-3202008-11-015 Prestación de servicios profesionales con plena autonomía técnica y administrativa, para revisar la información técnica en el marco del trámite y seguimiento de las reservas naturales de la sociedad civil y generar los insumos cartográficos respectivos al Grupo de Trámites y Evaluación Ambiental, en el marco del producto Servicio de administración y manejo de áreas protegidas del proyecto de inversión Conservación.</v>
          </cell>
          <cell r="G106" t="str">
            <v>PROFESIONAL</v>
          </cell>
          <cell r="H106" t="str">
            <v>2 CONTRATACIÓN DIRECTA</v>
          </cell>
          <cell r="I106" t="str">
            <v>14 PRESTACIÓN DE SERVICIOS</v>
          </cell>
          <cell r="J106" t="str">
            <v>N/A</v>
          </cell>
          <cell r="K106">
            <v>80111600</v>
          </cell>
          <cell r="L106">
            <v>22725</v>
          </cell>
          <cell r="M106">
            <v>14925</v>
          </cell>
          <cell r="N106">
            <v>45684</v>
          </cell>
          <cell r="O106">
            <v>3670921</v>
          </cell>
          <cell r="P106">
            <v>37810486</v>
          </cell>
          <cell r="Q106" t="str">
            <v>TREINTA Y SIETE MILLONES OCHOCIENTOS DIEZ MIL CUATROCIENTOS OCHENTA Y SEIS PESOS</v>
          </cell>
          <cell r="R106" t="str">
            <v>1 PERSONA NATURAL</v>
          </cell>
          <cell r="S106" t="str">
            <v>3 CÉDULA DE CIUDADANÍA</v>
          </cell>
          <cell r="T106">
            <v>1037649285</v>
          </cell>
          <cell r="U106">
            <v>4</v>
          </cell>
          <cell r="V106" t="str">
            <v>N-A</v>
          </cell>
          <cell r="W106" t="str">
            <v>11 NO SE DILIGENCIA INFORMACIÓN PARA ESTE FORMULARIO EN ESTE PERÍODO DE REPORTE</v>
          </cell>
          <cell r="X106" t="str">
            <v>FEMENINO</v>
          </cell>
          <cell r="Y106" t="str">
            <v>ANTIOQUIA</v>
          </cell>
          <cell r="Z106" t="str">
            <v>TURBO</v>
          </cell>
          <cell r="AA106" t="str">
            <v>MAIRA</v>
          </cell>
          <cell r="AB106" t="str">
            <v>ALEJANDRA</v>
          </cell>
          <cell r="AC106" t="str">
            <v>TIRADO</v>
          </cell>
          <cell r="AD106" t="str">
            <v>URUETA</v>
          </cell>
          <cell r="AE106" t="str">
            <v>NO</v>
          </cell>
          <cell r="AF106" t="str">
            <v>6 NO CONSTITUYÓ GARANTÍAS</v>
          </cell>
          <cell r="AG106" t="str">
            <v>N-A</v>
          </cell>
          <cell r="AH106" t="str">
            <v>99999998 NO SE DILIGENCIA INFORMACIÓN PARA ESTE FORMULARIO EN ESTE PERÍODO DE REPORTE</v>
          </cell>
          <cell r="AI106">
            <v>2</v>
          </cell>
          <cell r="AJ106" t="str">
            <v>N-A</v>
          </cell>
          <cell r="AK106" t="str">
            <v>SGMAP-SUBDIRECCION DE GESTION Y MANEJO DE AREAS PROTEGIDAS</v>
          </cell>
          <cell r="AL106" t="str">
            <v>MARTA CECILIA DÍAZ LEGUIZAMÓN</v>
          </cell>
          <cell r="AM106">
            <v>40023756</v>
          </cell>
          <cell r="AN106" t="str">
            <v>GRUPO DE TRÁMITES Y EVALUACIÓN AMBIENTAL</v>
          </cell>
          <cell r="AO106" t="str">
            <v>2 SUPERVISOR</v>
          </cell>
          <cell r="AP106" t="str">
            <v>3 CÉDULA DE CIUDADANÍA</v>
          </cell>
          <cell r="AQ106">
            <v>79690000</v>
          </cell>
          <cell r="AR106" t="str">
            <v>GUILLERMO ALBERTO SANTOS CEBALLOS</v>
          </cell>
          <cell r="AS106">
            <v>309</v>
          </cell>
          <cell r="AT106" t="str">
            <v>3 NO PACTADOS</v>
          </cell>
          <cell r="AU106" t="str">
            <v>4 NO SE HA ADICIONADO NI EN VALOR y EN TIEMPO</v>
          </cell>
          <cell r="AV106">
            <v>0</v>
          </cell>
          <cell r="AW106">
            <v>-24472806</v>
          </cell>
          <cell r="AX106" t="str">
            <v>-</v>
          </cell>
          <cell r="AY106">
            <v>0</v>
          </cell>
          <cell r="AZ106" t="str">
            <v>-</v>
          </cell>
          <cell r="BA106">
            <v>45684</v>
          </cell>
          <cell r="BB106" t="str">
            <v>N/A</v>
          </cell>
          <cell r="BC106">
            <v>45684</v>
          </cell>
          <cell r="BD106">
            <v>45996</v>
          </cell>
          <cell r="BE106">
            <v>45792</v>
          </cell>
          <cell r="BF106">
            <v>45793</v>
          </cell>
          <cell r="BO106" t="str">
            <v>2025420501000105E</v>
          </cell>
          <cell r="BP106">
            <v>13337680</v>
          </cell>
          <cell r="BQ106" t="str">
            <v>MARIA PAULA PEÑA</v>
          </cell>
          <cell r="BR106" t="str">
            <v>https://www.secop.gov.co/CO1BusinessLine/Tendering/BuyerWorkArea/Index?docUniqueIdentifier=CO1.BDOS.7441062</v>
          </cell>
          <cell r="BS106" t="str">
            <v>TERA-LIQUIDADO</v>
          </cell>
          <cell r="BU106" t="str">
            <v>https://community.secop.gov.co/Public/Tendering/OpportunityDetail/Index?noticeUID=CO1.NTC.7459511&amp;isFromPublicArea=True&amp;isModal=False</v>
          </cell>
          <cell r="BV106" t="str">
            <v>maira.tirado</v>
          </cell>
          <cell r="BW106" t="str">
            <v>@parquesnacionales.gov.co</v>
          </cell>
          <cell r="BX106" t="str">
            <v>maira.tirado@parquesnacionales.gov.co</v>
          </cell>
          <cell r="BY106" t="str">
            <v>GESTORA EN ECOLOGIA Y TURISMO</v>
          </cell>
          <cell r="BZ106" t="str">
            <v>BANCOLOMBIA</v>
          </cell>
          <cell r="CA106" t="str">
            <v>AHORROS</v>
          </cell>
          <cell r="CB106" t="str">
            <v>95900018186</v>
          </cell>
          <cell r="CC106" t="str">
            <v>07/05/1996</v>
          </cell>
        </row>
        <row r="107">
          <cell r="A107" t="str">
            <v>CD-NC-111-2025</v>
          </cell>
          <cell r="B107" t="str">
            <v>2 NACION</v>
          </cell>
          <cell r="C107" t="str">
            <v>NC-CPS-106-2025</v>
          </cell>
          <cell r="D107" t="str">
            <v>SANDY MILENA PESTAÑA DÍAZ</v>
          </cell>
          <cell r="E107">
            <v>45684</v>
          </cell>
          <cell r="F107" t="str">
            <v>NC24-3202008-11-012 Prestación de servicios profesionales con plena autonomía técnica y administrativa, para impulsar el trámite, seguimiento y validar insumos cartográficos y técnicos para el registro de reservas naturales de la sociedad civil al Grupo de Trámites y Evaluación Ambiental, en el marco del producto Servicio de administración y manejo de áreas protegidas del proyecto de inversión Conservación.</v>
          </cell>
          <cell r="G107" t="str">
            <v>PROFESIONAL</v>
          </cell>
          <cell r="H107" t="str">
            <v>2 CONTRATACIÓN DIRECTA</v>
          </cell>
          <cell r="I107" t="str">
            <v>14 PRESTACIÓN DE SERVICIOS</v>
          </cell>
          <cell r="J107" t="str">
            <v>N/A</v>
          </cell>
          <cell r="K107">
            <v>80111600</v>
          </cell>
          <cell r="L107">
            <v>23725</v>
          </cell>
          <cell r="M107">
            <v>15025</v>
          </cell>
          <cell r="N107">
            <v>45684</v>
          </cell>
          <cell r="O107">
            <v>3670921</v>
          </cell>
          <cell r="P107">
            <v>37810486</v>
          </cell>
          <cell r="Q107" t="str">
            <v>TREINTA Y SIETE MILLONES OCHOCIENTOS DIEZ MIL CUATROCIENTOS OCHENTA Y SEIS PESOS</v>
          </cell>
          <cell r="R107" t="str">
            <v>1 PERSONA NATURAL</v>
          </cell>
          <cell r="S107" t="str">
            <v>3 CÉDULA DE CIUDADANÍA</v>
          </cell>
          <cell r="T107">
            <v>1045524166</v>
          </cell>
          <cell r="U107">
            <v>8</v>
          </cell>
          <cell r="V107" t="str">
            <v>N-A</v>
          </cell>
          <cell r="W107" t="str">
            <v>11 NO SE DILIGENCIA INFORMACIÓN PARA ESTE FORMULARIO EN ESTE PERÍODO DE REPORTE</v>
          </cell>
          <cell r="X107" t="str">
            <v>FEMENINO</v>
          </cell>
          <cell r="Y107" t="str">
            <v>ANTIOQUIA</v>
          </cell>
          <cell r="Z107" t="str">
            <v>TURBO</v>
          </cell>
          <cell r="AA107" t="str">
            <v>SANDY</v>
          </cell>
          <cell r="AB107" t="str">
            <v>MILENA</v>
          </cell>
          <cell r="AC107" t="str">
            <v>PESTAÑA</v>
          </cell>
          <cell r="AD107" t="str">
            <v>DÍAZ</v>
          </cell>
          <cell r="AE107" t="str">
            <v>NO</v>
          </cell>
          <cell r="AF107" t="str">
            <v>6 NO CONSTITUYÓ GARANTÍAS</v>
          </cell>
          <cell r="AG107" t="str">
            <v>N-A</v>
          </cell>
          <cell r="AH107" t="str">
            <v>99999998 NO SE DILIGENCIA INFORMACIÓN PARA ESTE FORMULARIO EN ESTE PERÍODO DE REPORTE</v>
          </cell>
          <cell r="AI107">
            <v>2</v>
          </cell>
          <cell r="AJ107" t="str">
            <v>N-A</v>
          </cell>
          <cell r="AK107" t="str">
            <v>SGMAP-SUBDIRECCION DE GESTION Y MANEJO DE AREAS PROTEGIDAS</v>
          </cell>
          <cell r="AL107" t="str">
            <v>MARTA CECILIA DÍAZ LEGUIZAMÓN</v>
          </cell>
          <cell r="AM107">
            <v>40023756</v>
          </cell>
          <cell r="AN107" t="str">
            <v>GRUPO DE TRÁMITES Y EVALUACIÓN AMBIENTAL</v>
          </cell>
          <cell r="AO107" t="str">
            <v>2 SUPERVISOR</v>
          </cell>
          <cell r="AP107" t="str">
            <v>3 CÉDULA DE CIUDADANÍA</v>
          </cell>
          <cell r="AQ107">
            <v>79690000</v>
          </cell>
          <cell r="AR107" t="str">
            <v>GUILLERMO ALBERTO SANTOS CEBALLOS</v>
          </cell>
          <cell r="AS107">
            <v>309</v>
          </cell>
          <cell r="AT107" t="str">
            <v>3 NO PACTADOS</v>
          </cell>
          <cell r="AU107" t="str">
            <v>4 NO SE HA ADICIONADO NI EN VALOR y EN TIEMPO</v>
          </cell>
          <cell r="AV107">
            <v>0</v>
          </cell>
          <cell r="AW107">
            <v>-24472806</v>
          </cell>
          <cell r="AX107" t="str">
            <v>-</v>
          </cell>
          <cell r="AY107">
            <v>0</v>
          </cell>
          <cell r="AZ107" t="str">
            <v>-</v>
          </cell>
          <cell r="BA107">
            <v>45682</v>
          </cell>
          <cell r="BB107" t="str">
            <v>N/A</v>
          </cell>
          <cell r="BC107">
            <v>45684</v>
          </cell>
          <cell r="BD107">
            <v>45996</v>
          </cell>
          <cell r="BE107">
            <v>45792</v>
          </cell>
          <cell r="BF107">
            <v>45793</v>
          </cell>
          <cell r="BO107" t="str">
            <v>2025420501000106E</v>
          </cell>
          <cell r="BP107">
            <v>13337680</v>
          </cell>
          <cell r="BQ107" t="str">
            <v>LEIDY SANCHEZ</v>
          </cell>
          <cell r="BR107" t="str">
            <v>https://www.secop.gov.co/CO1BusinessLine/Tendering/BuyerWorkArea/Index?docUniqueIdentifier=CO1.BDOS.7443779</v>
          </cell>
          <cell r="BS107" t="str">
            <v>TERA-LIQUIDADO</v>
          </cell>
          <cell r="BU107" t="str">
            <v>https://community.secop.gov.co/Public/Tendering/OpportunityDetail/Index?noticeUID=CO1.NTC.7462215&amp;isFromPublicArea=True&amp;isModal=False</v>
          </cell>
          <cell r="BV107" t="str">
            <v>sandy.pestaña</v>
          </cell>
          <cell r="BW107" t="str">
            <v>@parquesnacionales.gov.co</v>
          </cell>
          <cell r="BX107" t="str">
            <v>sandy.pestaña@parquesnacionales.gov.co</v>
          </cell>
          <cell r="BY107" t="str">
            <v>PROFESIONAL EN ECOLOGIA Y TURISMO</v>
          </cell>
          <cell r="BZ107" t="str">
            <v>BANCOLOMBIA</v>
          </cell>
          <cell r="CA107" t="str">
            <v>AHORROS</v>
          </cell>
          <cell r="CB107" t="str">
            <v>95997242948</v>
          </cell>
          <cell r="CC107" t="str">
            <v>18/09/1997</v>
          </cell>
        </row>
        <row r="108">
          <cell r="A108" t="str">
            <v>CD-NC-110-2025</v>
          </cell>
          <cell r="B108" t="str">
            <v>2 NACION</v>
          </cell>
          <cell r="C108" t="str">
            <v>NC-CPS-107-2025</v>
          </cell>
          <cell r="D108" t="str">
            <v>LUISA FERNANDA CASTILLO RAMIREZ</v>
          </cell>
          <cell r="E108">
            <v>45685</v>
          </cell>
          <cell r="F108" t="str">
            <v>NC01-3299060-9-003 Prestación de servicios profesionales con plena autonomía técnica y administrativa al Grupo de Comunicaciones y Educación Ambiental, para la generación de contenidos para los diferentes medios de comunicación de la Entidad de comunicación interna y externa, basados en la recolección e investigación y la divulgación de los lineamientos de Parques Nacionales Naturales de Colombia, en el marco del servicio de implementación sistemas de gestión del proyecto de Fortalecimiento de la capacidad institucional de Parques Nacionales Naturales a Nivel Nacional.</v>
          </cell>
          <cell r="G108" t="str">
            <v>PROFESIONAL</v>
          </cell>
          <cell r="H108" t="str">
            <v>2 CONTRATACIÓN DIRECTA</v>
          </cell>
          <cell r="I108" t="str">
            <v>14 PRESTACIÓN DE SERVICIOS</v>
          </cell>
          <cell r="J108" t="str">
            <v>N/A</v>
          </cell>
          <cell r="K108">
            <v>80111600</v>
          </cell>
          <cell r="L108">
            <v>14125</v>
          </cell>
          <cell r="M108">
            <v>17225</v>
          </cell>
          <cell r="N108">
            <v>45685</v>
          </cell>
          <cell r="O108">
            <v>5693195</v>
          </cell>
          <cell r="P108">
            <v>63194465</v>
          </cell>
          <cell r="Q108" t="str">
            <v>SESENTA Y TRES MILLONES CIENTO NOVENTA Y CUATRO MIL CUATROCIENTOS SESENTA Y CINCO PESOS</v>
          </cell>
          <cell r="R108" t="str">
            <v>1 PERSONA NATURAL</v>
          </cell>
          <cell r="S108" t="str">
            <v>3 CÉDULA DE CIUDADANÍA</v>
          </cell>
          <cell r="T108">
            <v>1014292323</v>
          </cell>
          <cell r="U108">
            <v>8</v>
          </cell>
          <cell r="V108" t="str">
            <v>N-A</v>
          </cell>
          <cell r="W108" t="str">
            <v>11 NO SE DILIGENCIA INFORMACIÓN PARA ESTE FORMULARIO EN ESTE PERÍODO DE REPORTE</v>
          </cell>
          <cell r="X108" t="str">
            <v>FEMENINO</v>
          </cell>
          <cell r="Y108" t="str">
            <v>CUNDINAMARCA</v>
          </cell>
          <cell r="Z108" t="str">
            <v>NOCAIMA</v>
          </cell>
          <cell r="AA108" t="str">
            <v>LUISA</v>
          </cell>
          <cell r="AB108" t="str">
            <v>FERNANDA</v>
          </cell>
          <cell r="AC108" t="str">
            <v>CASTILLO</v>
          </cell>
          <cell r="AD108" t="str">
            <v>RAMIREZ</v>
          </cell>
          <cell r="AE108" t="str">
            <v>NO</v>
          </cell>
          <cell r="AF108" t="str">
            <v>6 NO CONSTITUYÓ GARANTÍAS</v>
          </cell>
          <cell r="AG108" t="str">
            <v>N-A</v>
          </cell>
          <cell r="AH108" t="str">
            <v>99999998 NO SE DILIGENCIA INFORMACIÓN PARA ESTE FORMULARIO EN ESTE PERÍODO DE REPORTE</v>
          </cell>
          <cell r="AI108">
            <v>2</v>
          </cell>
          <cell r="AJ108" t="str">
            <v>N-A</v>
          </cell>
          <cell r="AK108" t="str">
            <v>OTRAS OFICINAS DE LA SAF - SUBDIRECCION ADMINISTRATIVA Y FINANCIERA</v>
          </cell>
          <cell r="AL108" t="str">
            <v>JULIA ASTRID DEL CASTILLO SABOGAL</v>
          </cell>
          <cell r="AM108">
            <v>51790514</v>
          </cell>
          <cell r="AN108" t="str">
            <v>GRUPO DE COMUNICACIONES Y EDUACIÓN AMBIENTAL</v>
          </cell>
          <cell r="AO108" t="str">
            <v>2 SUPERVISOR</v>
          </cell>
          <cell r="AP108" t="str">
            <v>3 CÉDULA DE CIUDADANÍA</v>
          </cell>
          <cell r="AQ108">
            <v>79590259</v>
          </cell>
          <cell r="AR108" t="str">
            <v>JUAN CARLOS CUERVO LEON</v>
          </cell>
          <cell r="AS108">
            <v>333</v>
          </cell>
          <cell r="AT108" t="str">
            <v>3 NO PACTADOS</v>
          </cell>
          <cell r="AU108" t="str">
            <v>4 NO SE HA ADICIONADO NI EN VALOR y EN TIEMPO</v>
          </cell>
          <cell r="AV108">
            <v>0</v>
          </cell>
          <cell r="AW108">
            <v>0</v>
          </cell>
          <cell r="AX108" t="str">
            <v>-</v>
          </cell>
          <cell r="AY108">
            <v>0</v>
          </cell>
          <cell r="AZ108" t="str">
            <v>-</v>
          </cell>
          <cell r="BA108">
            <v>45685</v>
          </cell>
          <cell r="BB108" t="str">
            <v>N/A</v>
          </cell>
          <cell r="BC108">
            <v>45685</v>
          </cell>
          <cell r="BD108">
            <v>46022</v>
          </cell>
          <cell r="BO108" t="str">
            <v>2025420501000107E</v>
          </cell>
          <cell r="BP108">
            <v>63194465</v>
          </cell>
          <cell r="BQ108" t="str">
            <v>EDNA ROCIO CASTRO</v>
          </cell>
          <cell r="BR108" t="str">
            <v>https://www.secop.gov.co/CO1BusinessLine/Tendering/BuyerWorkArea/Index?docUniqueIdentifier=CO1.BDOS.7445042</v>
          </cell>
          <cell r="BS108" t="str">
            <v>VIGENTE</v>
          </cell>
          <cell r="BU108" t="str">
            <v>https://community.secop.gov.co/Public/Tendering/OpportunityDetail/Index?noticeUID=CO1.NTC.7462313&amp;isFromPublicArea=True&amp;isModal=False</v>
          </cell>
          <cell r="BV108" t="str">
            <v>luisa.castillo</v>
          </cell>
          <cell r="BW108" t="str">
            <v>@parquesnacionales.gov.co</v>
          </cell>
          <cell r="BX108" t="str">
            <v>luisa.castillo@parquesnacionales.gov.co</v>
          </cell>
          <cell r="BY108" t="str">
            <v>COMUNICADORA SOCIAL -PERIODISTA</v>
          </cell>
          <cell r="BZ108" t="str">
            <v>BANCOLOMBIA</v>
          </cell>
          <cell r="CA108" t="str">
            <v>AHORROS</v>
          </cell>
          <cell r="CB108" t="str">
            <v>38518829626</v>
          </cell>
          <cell r="CC108" t="str">
            <v>15/09/1997</v>
          </cell>
        </row>
        <row r="109">
          <cell r="A109" t="str">
            <v>CD-NC-108-2025</v>
          </cell>
          <cell r="B109" t="str">
            <v>2 NACION</v>
          </cell>
          <cell r="C109" t="str">
            <v>NC-CPS-108-2025</v>
          </cell>
          <cell r="D109" t="str">
            <v>DANIELA CARVAJAL TAPASCO</v>
          </cell>
          <cell r="E109">
            <v>45685</v>
          </cell>
          <cell r="F109" t="str">
            <v>NC04-3299060-8-012 Prestar los servicios profesionales con plena autonomía técnica y administrativa a la oficina asesora de planeación en el desarrollo de acciones, para el cumplimiento de los lineamientos normativos y organizacionales relacionados con las políticas de gestión del modelo integrado de planeación y gestión - MIPG, junto con las de relación a los tramites y servicios ambientales y la estrategia de racionalización que permitan la mejora continua, en el marco del fortalecimiento organizacional</v>
          </cell>
          <cell r="G109" t="str">
            <v>PROFESIONAL</v>
          </cell>
          <cell r="H109" t="str">
            <v>2 CONTRATACIÓN DIRECTA</v>
          </cell>
          <cell r="I109" t="str">
            <v>14 PRESTACIÓN DE SERVICIOS</v>
          </cell>
          <cell r="J109" t="str">
            <v>N/A</v>
          </cell>
          <cell r="K109">
            <v>80111600</v>
          </cell>
          <cell r="L109">
            <v>23325</v>
          </cell>
          <cell r="M109">
            <v>17325</v>
          </cell>
          <cell r="N109">
            <v>45685</v>
          </cell>
          <cell r="O109">
            <v>7435309</v>
          </cell>
          <cell r="P109">
            <v>83523304</v>
          </cell>
          <cell r="Q109" t="str">
            <v>OCHENTA Y TRES MILLONES QUINIENTOS VEINTITRES MIL TRESCIENTOS CUATRO PESOS</v>
          </cell>
          <cell r="R109" t="str">
            <v>1 PERSONA NATURAL</v>
          </cell>
          <cell r="S109" t="str">
            <v>3 CÉDULA DE CIUDADANÍA</v>
          </cell>
          <cell r="T109">
            <v>1030651444</v>
          </cell>
          <cell r="U109">
            <v>1</v>
          </cell>
          <cell r="V109" t="str">
            <v>N-A</v>
          </cell>
          <cell r="W109" t="str">
            <v>11 NO SE DILIGENCIA INFORMACIÓN PARA ESTE FORMULARIO EN ESTE PERÍODO DE REPORTE</v>
          </cell>
          <cell r="X109" t="str">
            <v>FEMENINO</v>
          </cell>
          <cell r="Y109" t="str">
            <v>CUNDINAMARCA</v>
          </cell>
          <cell r="Z109" t="str">
            <v>BOGOTÁ</v>
          </cell>
          <cell r="AA109" t="str">
            <v>DANIELA</v>
          </cell>
          <cell r="AB109" t="str">
            <v>-</v>
          </cell>
          <cell r="AC109" t="str">
            <v>CARVAJAL</v>
          </cell>
          <cell r="AD109" t="str">
            <v>TAPASCO</v>
          </cell>
          <cell r="AE109" t="str">
            <v>SI</v>
          </cell>
          <cell r="AF109" t="str">
            <v>1 PÓLIZA</v>
          </cell>
          <cell r="AG109" t="str">
            <v>12 SEGUROS DEL ESTADO</v>
          </cell>
          <cell r="AH109" t="str">
            <v>2 CUMPLIMIENTO</v>
          </cell>
          <cell r="AI109">
            <v>45685</v>
          </cell>
          <cell r="AJ109" t="str">
            <v>21-46-101106560</v>
          </cell>
          <cell r="AK109" t="str">
            <v>OTRAS OFICINAS DE LA SAF - SUBDIRECCION ADMINISTRATIVA Y FINANCIERA</v>
          </cell>
          <cell r="AL109" t="str">
            <v>JULIA ASTRID DEL CASTILLO SABOGAL</v>
          </cell>
          <cell r="AM109">
            <v>51790514</v>
          </cell>
          <cell r="AN109" t="str">
            <v xml:space="preserve">OFICINA ASESORA DE PLANEACIÓN </v>
          </cell>
          <cell r="AO109" t="str">
            <v>2 SUPERVISOR</v>
          </cell>
          <cell r="AP109" t="str">
            <v>3 CÉDULA DE CIUDADANÍA</v>
          </cell>
          <cell r="AQ109">
            <v>80076849</v>
          </cell>
          <cell r="AR109" t="str">
            <v>ANDRES MAURICIO LEON LOPEZ</v>
          </cell>
          <cell r="AS109">
            <v>334</v>
          </cell>
          <cell r="AT109" t="str">
            <v>3 NO PACTADOS</v>
          </cell>
          <cell r="AU109" t="str">
            <v>4 NO SE HA ADICIONADO NI EN VALOR y EN TIEMPO</v>
          </cell>
          <cell r="AV109">
            <v>0</v>
          </cell>
          <cell r="AW109">
            <v>0</v>
          </cell>
          <cell r="AX109" t="str">
            <v>-</v>
          </cell>
          <cell r="AY109">
            <v>0</v>
          </cell>
          <cell r="AZ109" t="str">
            <v>-</v>
          </cell>
          <cell r="BA109">
            <v>45682</v>
          </cell>
          <cell r="BB109">
            <v>45685</v>
          </cell>
          <cell r="BC109">
            <v>45685</v>
          </cell>
          <cell r="BD109">
            <v>46022</v>
          </cell>
          <cell r="BO109" t="str">
            <v>2025420501000108E</v>
          </cell>
          <cell r="BP109">
            <v>83523304</v>
          </cell>
          <cell r="BQ109" t="str">
            <v>EVELYN OLARTE</v>
          </cell>
          <cell r="BR109" t="str">
            <v>https://www.secop.gov.co/CO1BusinessLine/Tendering/BuyerWorkArea/Index?docUniqueIdentifier=CO1.BDOS.7428072</v>
          </cell>
          <cell r="BS109" t="str">
            <v>VIGENTE</v>
          </cell>
          <cell r="BU109" t="str">
            <v>https://community.secop.gov.co/Public/Tendering/ContractNoticePhases/View?PPI=CO1.PPI.36926021&amp;isFromPublicArea=True&amp;isModal=False</v>
          </cell>
          <cell r="BV109" t="str">
            <v>daniela.carvajal</v>
          </cell>
          <cell r="BW109" t="str">
            <v>@parquesnacionales.gov.co</v>
          </cell>
          <cell r="BX109" t="str">
            <v>daniela.carvajal@parquesnacionales.gov.co</v>
          </cell>
          <cell r="BY109" t="str">
            <v>ADMINISTRADORA AMBIENTAL</v>
          </cell>
          <cell r="BZ109" t="str">
            <v>CAJA SOCIAL</v>
          </cell>
          <cell r="CA109" t="str">
            <v>AHORROS</v>
          </cell>
          <cell r="CB109" t="str">
            <v>24064612263</v>
          </cell>
          <cell r="CC109" t="str">
            <v>12/03/1995</v>
          </cell>
          <cell r="CD109" t="str">
            <v>NO</v>
          </cell>
        </row>
        <row r="110">
          <cell r="A110" t="str">
            <v>CD-NC-109-2025</v>
          </cell>
          <cell r="B110" t="str">
            <v>2 NACION</v>
          </cell>
          <cell r="C110" t="str">
            <v>NC-CPS-109-2025</v>
          </cell>
          <cell r="D110" t="str">
            <v>DANIELA FERNANDA AMAYA TORRES</v>
          </cell>
          <cell r="E110">
            <v>45685</v>
          </cell>
          <cell r="F110" t="str">
            <v>NC24-3202032-1-003 Prestación de servicios profesionales con plena autonomía técnica y administrativa para realizar el seguimiento e impulso a los trámites ambientales de competencia del Grupo de Trámites y Evaluación Ambiental, en el marco del proyecto de inversión Conservación de la diversidad biológica de las áreas protegidas del SINAP Nacional.</v>
          </cell>
          <cell r="G110" t="str">
            <v>PROFESIONAL</v>
          </cell>
          <cell r="H110" t="str">
            <v>2 CONTRATACIÓN DIRECTA</v>
          </cell>
          <cell r="I110" t="str">
            <v>14 PRESTACIÓN DE SERVICIOS</v>
          </cell>
          <cell r="J110" t="str">
            <v>N/A</v>
          </cell>
          <cell r="K110">
            <v>80111600</v>
          </cell>
          <cell r="L110">
            <v>22925</v>
          </cell>
          <cell r="M110">
            <v>17425</v>
          </cell>
          <cell r="N110">
            <v>45685</v>
          </cell>
          <cell r="O110">
            <v>4620818</v>
          </cell>
          <cell r="P110">
            <v>47594425</v>
          </cell>
          <cell r="Q110" t="str">
            <v>CUARENTA Y SIETE MILLONES QUINIENTOS NOVENTA Y CUATRO MIL CUATROCIENTOS VEINTICINCO PESOS</v>
          </cell>
          <cell r="R110" t="str">
            <v>1 PERSONA NATURAL</v>
          </cell>
          <cell r="S110" t="str">
            <v>3 CÉDULA DE CIUDADANÍA</v>
          </cell>
          <cell r="T110">
            <v>1019113061</v>
          </cell>
          <cell r="U110">
            <v>5</v>
          </cell>
          <cell r="V110" t="str">
            <v>N-A</v>
          </cell>
          <cell r="W110" t="str">
            <v>11 NO SE DILIGENCIA INFORMACIÓN PARA ESTE FORMULARIO EN ESTE PERÍODO DE REPORTE</v>
          </cell>
          <cell r="X110" t="str">
            <v>FEMENINO</v>
          </cell>
          <cell r="Y110" t="str">
            <v>CUNDINAMARCA</v>
          </cell>
          <cell r="Z110" t="str">
            <v>BOGOTÁ</v>
          </cell>
          <cell r="AA110" t="str">
            <v>DANIELA</v>
          </cell>
          <cell r="AB110" t="str">
            <v>FERNANDA</v>
          </cell>
          <cell r="AC110" t="str">
            <v>AMAYA</v>
          </cell>
          <cell r="AD110" t="str">
            <v>TORRES</v>
          </cell>
          <cell r="AE110" t="str">
            <v>NO</v>
          </cell>
          <cell r="AF110" t="str">
            <v>6 NO CONSTITUYÓ GARANTÍAS</v>
          </cell>
          <cell r="AG110" t="str">
            <v>N-A</v>
          </cell>
          <cell r="AH110" t="str">
            <v>99999998 NO SE DILIGENCIA INFORMACIÓN PARA ESTE FORMULARIO EN ESTE PERÍODO DE REPORTE</v>
          </cell>
          <cell r="AI110">
            <v>2</v>
          </cell>
          <cell r="AJ110" t="str">
            <v>N-A</v>
          </cell>
          <cell r="AK110" t="str">
            <v>SGMAP-SUBDIRECCION DE GESTION Y MANEJO DE AREAS PROTEGIDAS</v>
          </cell>
          <cell r="AL110" t="str">
            <v>MARTA CECILIA DÍAZ LEGUIZAMÓN</v>
          </cell>
          <cell r="AM110">
            <v>40023756</v>
          </cell>
          <cell r="AN110" t="str">
            <v>GRUPO DE TRÁMITES Y EVALUACIÓN AMBIENTAL</v>
          </cell>
          <cell r="AO110" t="str">
            <v>2 SUPERVISOR</v>
          </cell>
          <cell r="AP110" t="str">
            <v>3 CÉDULA DE CIUDADANÍA</v>
          </cell>
          <cell r="AQ110">
            <v>79690000</v>
          </cell>
          <cell r="AR110" t="str">
            <v>GUILLERMO ALBERTO SANTOS CEBALLOS</v>
          </cell>
          <cell r="AS110">
            <v>309</v>
          </cell>
          <cell r="AT110" t="str">
            <v>3 NO PACTADOS</v>
          </cell>
          <cell r="AU110" t="str">
            <v>4 NO SE HA ADICIONADO NI EN VALOR y EN TIEMPO</v>
          </cell>
          <cell r="AV110">
            <v>0</v>
          </cell>
          <cell r="AW110">
            <v>0</v>
          </cell>
          <cell r="AX110" t="str">
            <v>-</v>
          </cell>
          <cell r="AY110">
            <v>0</v>
          </cell>
          <cell r="AZ110" t="str">
            <v>-</v>
          </cell>
          <cell r="BA110">
            <v>45682</v>
          </cell>
          <cell r="BB110" t="str">
            <v>N/A</v>
          </cell>
          <cell r="BC110">
            <v>45685</v>
          </cell>
          <cell r="BD110">
            <v>45997</v>
          </cell>
          <cell r="BO110" t="str">
            <v>2025420501000109E</v>
          </cell>
          <cell r="BP110">
            <v>47594425</v>
          </cell>
          <cell r="BQ110" t="str">
            <v>MARIA PAULA PEÑA</v>
          </cell>
          <cell r="BR110" t="str">
            <v>https://www.secop.gov.co/CO1BusinessLine/Tendering/BuyerWorkArea/Index?docUniqueIdentifier=CO1.BDOS.7444181</v>
          </cell>
          <cell r="BS110" t="str">
            <v>VIGENTE</v>
          </cell>
          <cell r="BU110" t="str">
            <v>https://community.secop.gov.co/Public/Tendering/OpportunityDetail/Index?noticeUID=CO1.NTC.7466190&amp;isFromPublicArea=True&amp;isModal=False</v>
          </cell>
          <cell r="BV110" t="str">
            <v>daniela.amaya</v>
          </cell>
          <cell r="BW110" t="str">
            <v>@parquesnacionales.gov.co</v>
          </cell>
          <cell r="BX110" t="str">
            <v>daniela.amaya@parquesnacionales.gov.co</v>
          </cell>
          <cell r="BY110" t="str">
            <v>ADMINISTRADORA AMBIENTAL</v>
          </cell>
          <cell r="BZ110" t="str">
            <v>BANCOLOMBIA</v>
          </cell>
          <cell r="CA110" t="str">
            <v>AHORROS</v>
          </cell>
          <cell r="CB110" t="str">
            <v>03354561416</v>
          </cell>
          <cell r="CC110" t="str">
            <v>25/10/1995</v>
          </cell>
        </row>
        <row r="111">
          <cell r="A111" t="str">
            <v>CD-NC-112-2025</v>
          </cell>
          <cell r="B111" t="str">
            <v>2 NACION</v>
          </cell>
          <cell r="C111" t="str">
            <v>NC-CPS-110-2025</v>
          </cell>
          <cell r="D111" t="str">
            <v>CAMILA ESPERANZA SALAZAR FORERO</v>
          </cell>
          <cell r="E111">
            <v>45685</v>
          </cell>
          <cell r="F111" t="str">
            <v>NC08-32399054-5-002 Prestación servicios profesionales con plena autonomía técnica y administrativa en el Grupo de Asuntos Internacionales y Cooperación, enfocado en la articulación de planes, programas, proyectos, estrategias, acuerdos, alianzas, mecanismos de las áreas marinas protegidas a cargo la entidad con actores y organismos internacionales, así como la gestión como enlace técnico del Corredor Marino de Conservación del Pacifico Este Tropical - CMAR, y otros mecanismos en el marco del fortalecimiento de la capacidad institucional y la generación de los documentos de planeación de Parques Nacionales Naturales de Colombia.</v>
          </cell>
          <cell r="G111" t="str">
            <v>PROFESIONAL</v>
          </cell>
          <cell r="H111" t="str">
            <v>2 CONTRATACIÓN DIRECTA</v>
          </cell>
          <cell r="I111" t="str">
            <v>14 PRESTACIÓN DE SERVICIOS</v>
          </cell>
          <cell r="J111" t="str">
            <v>N/A</v>
          </cell>
          <cell r="K111">
            <v>80111600</v>
          </cell>
          <cell r="L111">
            <v>7425</v>
          </cell>
          <cell r="M111">
            <v>17625</v>
          </cell>
          <cell r="N111">
            <v>45685</v>
          </cell>
          <cell r="O111">
            <v>8354314</v>
          </cell>
          <cell r="P111">
            <v>96074611</v>
          </cell>
          <cell r="Q111" t="str">
            <v>NOVENTA Y SEIS MILLONES SETENTA Y CUATRO MIL SEISCIENTOS ONCE PESOS</v>
          </cell>
          <cell r="R111" t="str">
            <v>1 PERSONA NATURAL</v>
          </cell>
          <cell r="S111" t="str">
            <v>3 CÉDULA DE CIUDADANÍA</v>
          </cell>
          <cell r="T111">
            <v>1023912867</v>
          </cell>
          <cell r="U111">
            <v>7</v>
          </cell>
          <cell r="V111" t="str">
            <v>N-A</v>
          </cell>
          <cell r="W111" t="str">
            <v>11 NO SE DILIGENCIA INFORMACIÓN PARA ESTE FORMULARIO EN ESTE PERÍODO DE REPORTE</v>
          </cell>
          <cell r="X111" t="str">
            <v>FEMENINO</v>
          </cell>
          <cell r="Y111" t="str">
            <v>CUNDINAMARCA</v>
          </cell>
          <cell r="Z111" t="str">
            <v>BOGOTÁ</v>
          </cell>
          <cell r="AA111" t="str">
            <v>CAMILA</v>
          </cell>
          <cell r="AB111" t="str">
            <v>ESPERANZA</v>
          </cell>
          <cell r="AC111" t="str">
            <v>SALAZAR</v>
          </cell>
          <cell r="AD111" t="str">
            <v>FORERO</v>
          </cell>
          <cell r="AE111" t="str">
            <v>SI</v>
          </cell>
          <cell r="AF111" t="str">
            <v>1 PÓLIZA</v>
          </cell>
          <cell r="AG111" t="str">
            <v>12 SEGUROS DEL ESTADO</v>
          </cell>
          <cell r="AH111" t="str">
            <v>2 CUMPLIMIENTO</v>
          </cell>
          <cell r="AI111">
            <v>45685</v>
          </cell>
          <cell r="AJ111" t="str">
            <v>21-46-101106632</v>
          </cell>
          <cell r="AK111" t="str">
            <v>OTRAS OFICINAS DE LA SAF - SUBDIRECCION ADMINISTRATIVA Y FINANCIERA</v>
          </cell>
          <cell r="AL111" t="str">
            <v>JULIA ASTRID DEL CASTILLO SABOGAL</v>
          </cell>
          <cell r="AM111">
            <v>51790514</v>
          </cell>
          <cell r="AN111" t="str">
            <v>GRUPO DE ASUNTOS INTERNACIONALES Y COOPERACIÓN</v>
          </cell>
          <cell r="AO111" t="str">
            <v>2 SUPERVISOR</v>
          </cell>
          <cell r="AP111" t="str">
            <v>3 CÉDULA DE CIUDADANÍA</v>
          </cell>
          <cell r="AQ111">
            <v>1026283811</v>
          </cell>
          <cell r="AR111" t="str">
            <v>ELIANA FERNANDA RODRIGUEZ MADERO</v>
          </cell>
          <cell r="AS111">
            <v>333</v>
          </cell>
          <cell r="AT111" t="str">
            <v>3 NO PACTADOS</v>
          </cell>
          <cell r="AU111" t="str">
            <v>4 NO SE HA ADICIONADO NI EN VALOR y EN TIEMPO</v>
          </cell>
          <cell r="AV111">
            <v>0</v>
          </cell>
          <cell r="AW111">
            <v>0</v>
          </cell>
          <cell r="AX111" t="str">
            <v>-</v>
          </cell>
          <cell r="AY111">
            <v>0</v>
          </cell>
          <cell r="AZ111" t="str">
            <v>-</v>
          </cell>
          <cell r="BA111">
            <v>45680</v>
          </cell>
          <cell r="BB111">
            <v>45685</v>
          </cell>
          <cell r="BC111">
            <v>45685</v>
          </cell>
          <cell r="BD111">
            <v>46022</v>
          </cell>
          <cell r="BO111" t="str">
            <v>2025420501000110E</v>
          </cell>
          <cell r="BP111">
            <v>96074611</v>
          </cell>
          <cell r="BQ111" t="str">
            <v>LEIDY SANCHEZ</v>
          </cell>
          <cell r="BR111" t="str">
            <v>https://www.secop.gov.co/CO1BusinessLine/Tendering/BuyerWorkArea/Index?docUniqueIdentifier=CO1.BDOS.7447371</v>
          </cell>
          <cell r="BS111" t="str">
            <v>VIGENTE</v>
          </cell>
          <cell r="BU111" t="str">
            <v>https://community.secop.gov.co/Public/Tendering/OpportunityDetail/Index?noticeUID=CO1.NTC.7466161&amp;isFromPublicArea=True&amp;isModal=False</v>
          </cell>
          <cell r="BV111" t="str">
            <v>camila.salazar</v>
          </cell>
          <cell r="BW111" t="str">
            <v>@parquesnacionales.gov.co</v>
          </cell>
          <cell r="BX111" t="str">
            <v>camila.salazar@parquesnacionales.gov.co</v>
          </cell>
          <cell r="BY111" t="str">
            <v>BIOLOGA</v>
          </cell>
          <cell r="BZ111" t="str">
            <v>DAVIVIENDA</v>
          </cell>
          <cell r="CA111" t="str">
            <v>AHORROS</v>
          </cell>
          <cell r="CB111" t="str">
            <v>0077 7033 5680</v>
          </cell>
          <cell r="CC111" t="str">
            <v>31/12/1991</v>
          </cell>
          <cell r="CD111" t="str">
            <v>NO</v>
          </cell>
        </row>
        <row r="112">
          <cell r="A112" t="str">
            <v>CD-NC-113-2025</v>
          </cell>
          <cell r="B112" t="str">
            <v>2 NACION</v>
          </cell>
          <cell r="C112" t="str">
            <v>NC-CPS-111-2025</v>
          </cell>
          <cell r="D112" t="str">
            <v>MARIA ALEJANDRA MORENO TINJACA</v>
          </cell>
          <cell r="E112">
            <v>45685</v>
          </cell>
          <cell r="F112" t="str">
            <v>NC01-3299060-9-009 Prestación de servicios profesionales con plena autonomía técnica y administrativa al Grupo de Comunicaciones y Educación Ambiental, para desarrollar contenido periodístico, impulsar relacionamiento y articulación con medios de comunicación y oficinas de prensa y generar material de comunicación interna y externa en los diferentes medios de comunicación de la Entidad, en el marco del servicio de implementación sistemas de gestión del proyecto de Fortalecimiento de la capacidad institucional de Parques Nacionales Naturales a Nivel Nacional.</v>
          </cell>
          <cell r="G112" t="str">
            <v>PROFESIONAL</v>
          </cell>
          <cell r="H112" t="str">
            <v>2 CONTRATACIÓN DIRECTA</v>
          </cell>
          <cell r="I112" t="str">
            <v>14 PRESTACIÓN DE SERVICIOS</v>
          </cell>
          <cell r="J112" t="str">
            <v>N/A</v>
          </cell>
          <cell r="K112">
            <v>80111600</v>
          </cell>
          <cell r="L112">
            <v>14525</v>
          </cell>
          <cell r="M112">
            <v>17525</v>
          </cell>
          <cell r="N112">
            <v>45685</v>
          </cell>
          <cell r="O112">
            <v>6347912</v>
          </cell>
          <cell r="P112">
            <v>69827032</v>
          </cell>
          <cell r="Q112" t="str">
            <v>SESENTA Y NUEVE MILLONES OCHOCIENTOS VEINTISIETE MIL TREINTA Y DOS PESOS</v>
          </cell>
          <cell r="R112" t="str">
            <v>1 PERSONA NATURAL</v>
          </cell>
          <cell r="S112" t="str">
            <v>3 CÉDULA DE CIUDADANÍA</v>
          </cell>
          <cell r="T112">
            <v>1020766186</v>
          </cell>
          <cell r="U112">
            <v>2</v>
          </cell>
          <cell r="V112" t="str">
            <v>N-A</v>
          </cell>
          <cell r="W112" t="str">
            <v>11 NO SE DILIGENCIA INFORMACIÓN PARA ESTE FORMULARIO EN ESTE PERÍODO DE REPORTE</v>
          </cell>
          <cell r="X112" t="str">
            <v>FEMENINO</v>
          </cell>
          <cell r="Y112" t="str">
            <v>CUNDINAMARCA</v>
          </cell>
          <cell r="Z112" t="str">
            <v>BOGOTÁ</v>
          </cell>
          <cell r="AA112" t="str">
            <v>MARIA</v>
          </cell>
          <cell r="AB112" t="str">
            <v>ALEJANDRA</v>
          </cell>
          <cell r="AC112" t="str">
            <v>MORENO</v>
          </cell>
          <cell r="AD112" t="str">
            <v>TINJACA</v>
          </cell>
          <cell r="AE112" t="str">
            <v>SI</v>
          </cell>
          <cell r="AF112" t="str">
            <v>1 PÓLIZA</v>
          </cell>
          <cell r="AG112" t="str">
            <v>12 SEGUROS DEL ESTADO</v>
          </cell>
          <cell r="AH112" t="str">
            <v>2 CUMPLIMIENTO</v>
          </cell>
          <cell r="AI112">
            <v>45685</v>
          </cell>
          <cell r="AJ112" t="str">
            <v>21-46-101106611</v>
          </cell>
          <cell r="AK112" t="str">
            <v>OTRAS OFICINAS DE LA SAF - SUBDIRECCION ADMINISTRATIVA Y FINANCIERA</v>
          </cell>
          <cell r="AL112" t="str">
            <v>JULIA ASTRID DEL CASTILLO SABOGAL</v>
          </cell>
          <cell r="AM112">
            <v>51790514</v>
          </cell>
          <cell r="AN112" t="str">
            <v>GRUPO DE COMUNICACIONES Y EDUACIÓN AMBIENTAL</v>
          </cell>
          <cell r="AO112" t="str">
            <v>2 SUPERVISOR</v>
          </cell>
          <cell r="AP112" t="str">
            <v>3 CÉDULA DE CIUDADANÍA</v>
          </cell>
          <cell r="AQ112">
            <v>79590259</v>
          </cell>
          <cell r="AR112" t="str">
            <v>JUAN CARLOS CUERVO LEON</v>
          </cell>
          <cell r="AS112">
            <v>330</v>
          </cell>
          <cell r="AT112" t="str">
            <v>3 NO PACTADOS</v>
          </cell>
          <cell r="AU112" t="str">
            <v>4 NO SE HA ADICIONADO NI EN VALOR y EN TIEMPO</v>
          </cell>
          <cell r="AV112">
            <v>0</v>
          </cell>
          <cell r="AW112">
            <v>0</v>
          </cell>
          <cell r="AX112" t="str">
            <v>-</v>
          </cell>
          <cell r="AY112">
            <v>0</v>
          </cell>
          <cell r="AZ112" t="str">
            <v>-</v>
          </cell>
          <cell r="BA112">
            <v>45685</v>
          </cell>
          <cell r="BB112">
            <v>45685</v>
          </cell>
          <cell r="BC112">
            <v>45685</v>
          </cell>
          <cell r="BD112">
            <v>46018</v>
          </cell>
          <cell r="BO112" t="str">
            <v>2025420501000111E</v>
          </cell>
          <cell r="BP112">
            <v>69827032</v>
          </cell>
          <cell r="BQ112" t="str">
            <v>EDNA ROCIO CASTRO</v>
          </cell>
          <cell r="BR112" t="str">
            <v>https://www.secop.gov.co/CO1BusinessLine/Tendering/BuyerWorkArea/Index?docUniqueIdentifier=CO1.BDOS.7451576</v>
          </cell>
          <cell r="BS112" t="str">
            <v>VIGENTE</v>
          </cell>
          <cell r="BU112" t="str">
            <v>https://community.secop.gov.co/Public/Tendering/OpportunityDetail/Index?noticeUID=CO1.NTC.7466901&amp;isFromPublicArea=True&amp;isModal=False</v>
          </cell>
          <cell r="BV112" t="str">
            <v>alejandra.tinjaca</v>
          </cell>
          <cell r="BW112" t="str">
            <v>@parquesnacionales.gov.co</v>
          </cell>
          <cell r="BX112" t="str">
            <v>alejandra.tinjaca@parquesnacionales.gov.co</v>
          </cell>
          <cell r="BY112" t="str">
            <v>COMUNICADORA SOCIAL -PERIODISTA</v>
          </cell>
          <cell r="BZ112" t="str">
            <v>DAVIVIENDA</v>
          </cell>
          <cell r="CA112" t="str">
            <v>AHORROS</v>
          </cell>
          <cell r="CB112" t="str">
            <v>1020766186</v>
          </cell>
          <cell r="CC112" t="str">
            <v>09/10/1991</v>
          </cell>
          <cell r="CD112" t="str">
            <v>NO</v>
          </cell>
        </row>
        <row r="113">
          <cell r="A113" t="str">
            <v>CD-NC-114-2025</v>
          </cell>
          <cell r="B113" t="str">
            <v>2 NACION</v>
          </cell>
          <cell r="C113" t="str">
            <v>NC-CPS-112-2025</v>
          </cell>
          <cell r="D113" t="str">
            <v>EMERSON CRUZ ALDANA</v>
          </cell>
          <cell r="E113">
            <v>45685</v>
          </cell>
          <cell r="F113" t="str">
            <v>NC03-3299065-19-010. Prestar los servicios profesionales con plena autonomía técnica y administrativa en el grupo de Tecnologías de la Información y las Comunicaciones para brindar soporte a la infraestructura tecnológica, sistemas de almacenamiento, gestión de ambiente virtual y servidores bajo windows on premise, en el marco del Fortalecimiento de la capacidad institucional y el producto de servicios tecnológicos</v>
          </cell>
          <cell r="G113" t="str">
            <v>PROFESIONAL</v>
          </cell>
          <cell r="H113" t="str">
            <v>2 CONTRATACIÓN DIRECTA</v>
          </cell>
          <cell r="I113" t="str">
            <v>14 PRESTACIÓN DE SERVICIOS</v>
          </cell>
          <cell r="J113" t="str">
            <v>N/A</v>
          </cell>
          <cell r="K113">
            <v>80111600</v>
          </cell>
          <cell r="L113">
            <v>26225</v>
          </cell>
          <cell r="M113">
            <v>17725</v>
          </cell>
          <cell r="N113">
            <v>45685</v>
          </cell>
          <cell r="O113">
            <v>6347913</v>
          </cell>
          <cell r="P113">
            <v>69827043</v>
          </cell>
          <cell r="Q113" t="str">
            <v>SESENTA Y NUEVE MILLONES OCHOCIENTOS VEINTISIETE MIL CUARENTA Y TRES PESOS</v>
          </cell>
          <cell r="R113" t="str">
            <v>1 PERSONA NATURAL</v>
          </cell>
          <cell r="S113" t="str">
            <v>3 CÉDULA DE CIUDADANÍA</v>
          </cell>
          <cell r="T113">
            <v>79771679</v>
          </cell>
          <cell r="U113">
            <v>5</v>
          </cell>
          <cell r="V113" t="str">
            <v>N-A</v>
          </cell>
          <cell r="W113" t="str">
            <v>11 NO SE DILIGENCIA INFORMACIÓN PARA ESTE FORMULARIO EN ESTE PERÍODO DE REPORTE</v>
          </cell>
          <cell r="X113" t="str">
            <v>MASCULINO</v>
          </cell>
          <cell r="Y113" t="str">
            <v>CUNDINAMARCA</v>
          </cell>
          <cell r="Z113" t="str">
            <v>BOGOTÁ</v>
          </cell>
          <cell r="AA113" t="str">
            <v>EMERSON</v>
          </cell>
          <cell r="AB113" t="str">
            <v>-</v>
          </cell>
          <cell r="AC113" t="str">
            <v>CRUZ</v>
          </cell>
          <cell r="AD113" t="str">
            <v>ALDANA</v>
          </cell>
          <cell r="AE113" t="str">
            <v>SI</v>
          </cell>
          <cell r="AF113" t="str">
            <v>1 PÓLIZA</v>
          </cell>
          <cell r="AG113" t="str">
            <v>12 SEGUROS DEL ESTADO</v>
          </cell>
          <cell r="AH113" t="str">
            <v>2 CUMPLIMIENTO</v>
          </cell>
          <cell r="AI113">
            <v>45685</v>
          </cell>
          <cell r="AJ113" t="str">
            <v>11-44-101246945</v>
          </cell>
          <cell r="AK113" t="str">
            <v>OTRAS OFICINAS DE LA SAF - SUBDIRECCION ADMINISTRATIVA Y FINANCIERA</v>
          </cell>
          <cell r="AL113" t="str">
            <v>JULIA ASTRID DEL CASTILLO SABOGAL</v>
          </cell>
          <cell r="AM113">
            <v>51790514</v>
          </cell>
          <cell r="AN113" t="str">
            <v>GRUPO DE TECNOLOGÍAS DE LA INFORMACIÓN Y LAS COMUNICACIONES</v>
          </cell>
          <cell r="AO113" t="str">
            <v>2 SUPERVISOR</v>
          </cell>
          <cell r="AP113" t="str">
            <v>3 CÉDULA DE CIUDADANÍA</v>
          </cell>
          <cell r="AQ113">
            <v>1026272261</v>
          </cell>
          <cell r="AR113" t="str">
            <v>GIPSY VIVIAN ARENAS HERNANDEZ</v>
          </cell>
          <cell r="AS113">
            <v>330</v>
          </cell>
          <cell r="AT113" t="str">
            <v>3 NO PACTADOS</v>
          </cell>
          <cell r="AU113" t="str">
            <v>4 NO SE HA ADICIONADO NI EN VALOR y EN TIEMPO</v>
          </cell>
          <cell r="AV113">
            <v>0</v>
          </cell>
          <cell r="AW113">
            <v>0</v>
          </cell>
          <cell r="AX113" t="str">
            <v>-</v>
          </cell>
          <cell r="AY113">
            <v>0</v>
          </cell>
          <cell r="AZ113" t="str">
            <v>-</v>
          </cell>
          <cell r="BA113">
            <v>45684</v>
          </cell>
          <cell r="BB113">
            <v>45685</v>
          </cell>
          <cell r="BC113">
            <v>45686</v>
          </cell>
          <cell r="BD113">
            <v>46019</v>
          </cell>
          <cell r="BO113" t="str">
            <v>2025420501000112E</v>
          </cell>
          <cell r="BP113">
            <v>69827043</v>
          </cell>
          <cell r="BQ113" t="str">
            <v>EDNA ROCIO CASTRO</v>
          </cell>
          <cell r="BR113" t="str">
            <v>https://www.secop.gov.co/CO1BusinessLine/Tendering/BuyerWorkArea/Index?docUniqueIdentifier=CO1.BDOS.7454517</v>
          </cell>
          <cell r="BS113" t="str">
            <v>VIGENTE</v>
          </cell>
          <cell r="BU113" t="str">
            <v>https://community.secop.gov.co/Public/Tendering/OpportunityDetail/Index?noticeUID=CO1.NTC.7469183&amp;isFromPublicArea=True&amp;isModal=False</v>
          </cell>
          <cell r="BV113" t="str">
            <v>emerson.cruz</v>
          </cell>
          <cell r="BW113" t="str">
            <v>@parquesnacionales.gov.co</v>
          </cell>
          <cell r="BX113" t="str">
            <v>emerson.cruz@parquesnacionales.gov.co</v>
          </cell>
          <cell r="BY113" t="str">
            <v>INGENIERO DE SISTEMAS</v>
          </cell>
          <cell r="BZ113" t="str">
            <v>BANCOLOMBIA</v>
          </cell>
          <cell r="CA113" t="str">
            <v>AHORROS</v>
          </cell>
          <cell r="CB113" t="str">
            <v>20026010085</v>
          </cell>
          <cell r="CC113" t="str">
            <v>01/01/1979</v>
          </cell>
          <cell r="CD113" t="str">
            <v>NO</v>
          </cell>
        </row>
        <row r="114">
          <cell r="A114" t="str">
            <v>CD-NC-115-2025</v>
          </cell>
          <cell r="B114" t="str">
            <v>2 NACION</v>
          </cell>
          <cell r="C114" t="str">
            <v>NC-CPS-113-2025</v>
          </cell>
          <cell r="D114" t="str">
            <v>JOHANNA MARIA PUENTES AGUILAR</v>
          </cell>
          <cell r="E114">
            <v>45685</v>
          </cell>
          <cell r="F114" t="str">
            <v>NC23-3202060-19_1-032 Prestación de servicios profesionales con plena autonomía técnica y administrativa para el Grupo de Planeación y Manejo con el fin de orientar técnicamente la formulación y desarrollo de proyectos relacionados con restauración ecológica en el marco del producto Áreas en proceso de Restauración del proyecto de conservación.</v>
          </cell>
          <cell r="G114" t="str">
            <v>PROFESIONAL</v>
          </cell>
          <cell r="H114" t="str">
            <v>2 CONTRATACIÓN DIRECTA</v>
          </cell>
          <cell r="I114" t="str">
            <v>14 PRESTACIÓN DE SERVICIOS</v>
          </cell>
          <cell r="J114" t="str">
            <v>N/A</v>
          </cell>
          <cell r="K114">
            <v>80111600</v>
          </cell>
          <cell r="L114">
            <v>20725</v>
          </cell>
          <cell r="M114">
            <v>17825</v>
          </cell>
          <cell r="N114">
            <v>45685</v>
          </cell>
          <cell r="O114">
            <v>11079537</v>
          </cell>
          <cell r="P114">
            <v>124460132</v>
          </cell>
          <cell r="Q114" t="str">
            <v>CIENTO VEINTICUATRO MILLONES CUATROCIENTOS SESENTA MIL CIENTO TREINTA Y DOS PESOS</v>
          </cell>
          <cell r="R114" t="str">
            <v>1 PERSONA NATURAL</v>
          </cell>
          <cell r="S114" t="str">
            <v>3 CÉDULA DE CIUDADANÍA</v>
          </cell>
          <cell r="T114">
            <v>33700575</v>
          </cell>
          <cell r="U114">
            <v>7</v>
          </cell>
          <cell r="V114" t="str">
            <v>N-A</v>
          </cell>
          <cell r="W114" t="str">
            <v>11 NO SE DILIGENCIA INFORMACIÓN PARA ESTE FORMULARIO EN ESTE PERÍODO DE REPORTE</v>
          </cell>
          <cell r="X114" t="str">
            <v>FEMENINO</v>
          </cell>
          <cell r="Y114" t="str">
            <v>BOYACA</v>
          </cell>
          <cell r="Z114" t="str">
            <v>SABOYA</v>
          </cell>
          <cell r="AA114" t="str">
            <v>JOHANNA</v>
          </cell>
          <cell r="AB114" t="str">
            <v>MARIA</v>
          </cell>
          <cell r="AC114" t="str">
            <v>PUENTES</v>
          </cell>
          <cell r="AD114" t="str">
            <v>AGUILAR</v>
          </cell>
          <cell r="AE114" t="str">
            <v>SI</v>
          </cell>
          <cell r="AF114" t="str">
            <v>1 PÓLIZA</v>
          </cell>
          <cell r="AG114" t="str">
            <v>12 SEGUROS DEL ESTADO</v>
          </cell>
          <cell r="AH114" t="str">
            <v>2 CUMPLIMIENTO</v>
          </cell>
          <cell r="AI114">
            <v>45685</v>
          </cell>
          <cell r="AJ114" t="str">
            <v>21-46-101106685</v>
          </cell>
          <cell r="AK114" t="str">
            <v>SGMAP-SUBDIRECCION DE GESTION Y MANEJO DE AREAS PROTEGIDAS</v>
          </cell>
          <cell r="AL114" t="str">
            <v>MARTA CECILIA DÍAZ LEGUIZAMÓN</v>
          </cell>
          <cell r="AM114">
            <v>40023756</v>
          </cell>
          <cell r="AN114" t="str">
            <v>GRUPO DE PLANEACIÓN Y MANEJO</v>
          </cell>
          <cell r="AO114" t="str">
            <v>2 SUPERVISOR</v>
          </cell>
          <cell r="AP114" t="str">
            <v>3 CÉDULA DE CIUDADANÍA</v>
          </cell>
          <cell r="AQ114">
            <v>80875190</v>
          </cell>
          <cell r="AR114" t="str">
            <v>CESAR ANDRES DELGADO HERNANDEZ</v>
          </cell>
          <cell r="AS114">
            <v>333</v>
          </cell>
          <cell r="AT114" t="str">
            <v>3 NO PACTADOS</v>
          </cell>
          <cell r="AU114" t="str">
            <v>4 NO SE HA ADICIONADO NI EN VALOR y EN TIEMPO</v>
          </cell>
          <cell r="AV114">
            <v>0</v>
          </cell>
          <cell r="AW114">
            <v>0</v>
          </cell>
          <cell r="AX114" t="str">
            <v>-</v>
          </cell>
          <cell r="AY114">
            <v>0</v>
          </cell>
          <cell r="AZ114" t="str">
            <v>-</v>
          </cell>
          <cell r="BA114">
            <v>45681</v>
          </cell>
          <cell r="BB114">
            <v>45685</v>
          </cell>
          <cell r="BC114">
            <v>45685</v>
          </cell>
          <cell r="BD114">
            <v>46022</v>
          </cell>
          <cell r="BO114" t="str">
            <v>2025420501000113E</v>
          </cell>
          <cell r="BP114">
            <v>124460132</v>
          </cell>
          <cell r="BQ114" t="str">
            <v>YULY ANDREA LEON BUSTOS</v>
          </cell>
          <cell r="BR114" t="str">
            <v>https://www.secop.gov.co/CO1BusinessLine/Tendering/BuyerWorkArea/Index?docUniqueIdentifier=CO1.BDOS.7456614</v>
          </cell>
          <cell r="BS114" t="str">
            <v>VIGENTE</v>
          </cell>
          <cell r="BU114" t="str">
            <v>https://community.secop.gov.co/Public/Tendering/OpportunityDetail/Index?noticeUID=CO1.NTC.7472852&amp;isFromPublicArea=True&amp;isModal=False</v>
          </cell>
          <cell r="BV114" t="str">
            <v>johana.puentes</v>
          </cell>
          <cell r="BW114" t="str">
            <v>@parquesnacionales.gov.co</v>
          </cell>
          <cell r="BX114" t="str">
            <v>johana.puentes@parquesnacionales.gov.co</v>
          </cell>
          <cell r="BY114" t="str">
            <v>BIOLOGA</v>
          </cell>
          <cell r="BZ114" t="str">
            <v>BANCOLOMBIA</v>
          </cell>
          <cell r="CA114" t="str">
            <v>AHORROS</v>
          </cell>
          <cell r="CB114" t="str">
            <v>14117063136</v>
          </cell>
          <cell r="CC114" t="str">
            <v>31/10/1980</v>
          </cell>
          <cell r="CD114" t="str">
            <v>NO</v>
          </cell>
        </row>
        <row r="115">
          <cell r="A115" t="str">
            <v>CD-NC-117-2025</v>
          </cell>
          <cell r="B115" t="str">
            <v>2 NACION</v>
          </cell>
          <cell r="C115" t="str">
            <v>NC-CPS-114-2025</v>
          </cell>
          <cell r="D115" t="str">
            <v>JORGE ANDRES DUARTE TORRES</v>
          </cell>
          <cell r="E115">
            <v>45686</v>
          </cell>
          <cell r="F115" t="str">
            <v>NC03-3299065-19-014 Prestar los servicios profesionales con plena autonomía técnica y administrativa en el grupo de Tecnologías de la Información y las Comunicaciones para revisar, normalizar y administrar la Base de datos Geográfica de la entidad cumpliendo con los parámetros y procesos geográficos institucionales, esto con el fin de agrupar los elementos geográficos que hacen parte del SPNN, en el marco del proyecto de Fortalecimiento de la capacidad institucional y el producto de servicios tecnologicos</v>
          </cell>
          <cell r="G115" t="str">
            <v>PROFESIONAL</v>
          </cell>
          <cell r="H115" t="str">
            <v>2 CONTRATACIÓN DIRECTA</v>
          </cell>
          <cell r="I115" t="str">
            <v>14 PRESTACIÓN DE SERVICIOS</v>
          </cell>
          <cell r="J115" t="str">
            <v>N/A</v>
          </cell>
          <cell r="K115">
            <v>80111600</v>
          </cell>
          <cell r="L115">
            <v>26125</v>
          </cell>
          <cell r="M115">
            <v>18325</v>
          </cell>
          <cell r="N115">
            <v>45686</v>
          </cell>
          <cell r="O115">
            <v>8354314</v>
          </cell>
          <cell r="P115">
            <v>92732885</v>
          </cell>
          <cell r="Q115" t="str">
            <v>NOVENTA Y DOS MILLONES SETECIENTOS TREINTA Y DOS MIL OCHOCIENTOS OCHENTA Y CINCO PESOS</v>
          </cell>
          <cell r="R115" t="str">
            <v>1 PERSONA NATURAL</v>
          </cell>
          <cell r="S115" t="str">
            <v>3 CÉDULA DE CIUDADANÍA</v>
          </cell>
          <cell r="T115">
            <v>1032406008</v>
          </cell>
          <cell r="U115">
            <v>1</v>
          </cell>
          <cell r="V115" t="str">
            <v>N-A</v>
          </cell>
          <cell r="W115" t="str">
            <v>11 NO SE DILIGENCIA INFORMACIÓN PARA ESTE FORMULARIO EN ESTE PERÍODO DE REPORTE</v>
          </cell>
          <cell r="X115" t="str">
            <v>MASCULINO</v>
          </cell>
          <cell r="Y115" t="str">
            <v>CUNDINAMARCA</v>
          </cell>
          <cell r="Z115" t="str">
            <v>BOGOTÁ</v>
          </cell>
          <cell r="AA115" t="str">
            <v>JORGE</v>
          </cell>
          <cell r="AB115" t="str">
            <v>ANDRES</v>
          </cell>
          <cell r="AC115" t="str">
            <v>DUARTE</v>
          </cell>
          <cell r="AD115" t="str">
            <v>TORRES</v>
          </cell>
          <cell r="AE115" t="str">
            <v>SI</v>
          </cell>
          <cell r="AF115" t="str">
            <v>1 PÓLIZA</v>
          </cell>
          <cell r="AG115" t="str">
            <v>8 MUNDIAL SEGUROS</v>
          </cell>
          <cell r="AH115" t="str">
            <v>2 CUMPLIMIENTO</v>
          </cell>
          <cell r="AI115">
            <v>45686</v>
          </cell>
          <cell r="AJ115" t="str">
            <v>NB-100367435</v>
          </cell>
          <cell r="AK115" t="str">
            <v>OTRAS OFICINAS DE LA SAF - SUBDIRECCION ADMINISTRATIVA Y FINANCIERA</v>
          </cell>
          <cell r="AL115" t="str">
            <v>JULIA ASTRID DEL CASTILLO SABOGAL</v>
          </cell>
          <cell r="AM115">
            <v>51790514</v>
          </cell>
          <cell r="AN115" t="str">
            <v>GRUPO DE TECNOLOGÍAS DE LA INFORMACIÓN Y LAS COMUNICACIONES</v>
          </cell>
          <cell r="AO115" t="str">
            <v>2 SUPERVISOR</v>
          </cell>
          <cell r="AP115" t="str">
            <v>3 CÉDULA DE CIUDADANÍA</v>
          </cell>
          <cell r="AQ115">
            <v>1026272261</v>
          </cell>
          <cell r="AR115" t="str">
            <v>GIPSY VIVIAN ARENAS HERNANDEZ</v>
          </cell>
          <cell r="AS115">
            <v>332</v>
          </cell>
          <cell r="AT115" t="str">
            <v>3 NO PACTADOS</v>
          </cell>
          <cell r="AU115" t="str">
            <v>4 NO SE HA ADICIONADO NI EN VALOR y EN TIEMPO</v>
          </cell>
          <cell r="AV115">
            <v>0</v>
          </cell>
          <cell r="AW115">
            <v>0</v>
          </cell>
          <cell r="AX115" t="str">
            <v>-</v>
          </cell>
          <cell r="AY115">
            <v>0</v>
          </cell>
          <cell r="AZ115" t="str">
            <v>-</v>
          </cell>
          <cell r="BA115">
            <v>45686</v>
          </cell>
          <cell r="BB115">
            <v>45686</v>
          </cell>
          <cell r="BC115">
            <v>45686</v>
          </cell>
          <cell r="BD115">
            <v>46022</v>
          </cell>
          <cell r="BO115" t="str">
            <v>2025420501000114E</v>
          </cell>
          <cell r="BP115">
            <v>92732885</v>
          </cell>
          <cell r="BQ115" t="str">
            <v>ALBERTO GAONA</v>
          </cell>
          <cell r="BR115" t="str">
            <v>https://www.secop.gov.co/CO1BusinessLine/Tendering/BuyerWorkArea/Index?docUniqueIdentifier=CO1.BDOS.7455374</v>
          </cell>
          <cell r="BS115" t="str">
            <v>VIGENTE</v>
          </cell>
          <cell r="BU115" t="str">
            <v>https://community.secop.gov.co/Public/Tendering/OpportunityDetail/Index?noticeUID=CO1.NTC.7477834&amp;isFromPublicArea=True&amp;isModal=False</v>
          </cell>
          <cell r="BV115" t="str">
            <v>jorge.duarte</v>
          </cell>
          <cell r="BW115" t="str">
            <v>@parquesnacionales.gov.co</v>
          </cell>
          <cell r="BX115" t="str">
            <v>jorge.duarte@parquesnacionales.gov.co</v>
          </cell>
          <cell r="BY115" t="str">
            <v>INGENIERO TOPOGRAFICO</v>
          </cell>
          <cell r="BZ115" t="str">
            <v>AV VILLAS</v>
          </cell>
          <cell r="CA115" t="str">
            <v>AHORROS</v>
          </cell>
          <cell r="CB115" t="str">
            <v>008819562</v>
          </cell>
          <cell r="CC115" t="str">
            <v>10/02/1988</v>
          </cell>
          <cell r="CD115" t="str">
            <v>NO</v>
          </cell>
        </row>
        <row r="116">
          <cell r="A116" t="str">
            <v>CD-NC-116-2025</v>
          </cell>
          <cell r="B116" t="str">
            <v>2 NACION</v>
          </cell>
          <cell r="C116" t="str">
            <v>NC-CPS-115-2025</v>
          </cell>
          <cell r="D116" t="str">
            <v>JONNATHAN JAVIER PINZON DIAZ</v>
          </cell>
          <cell r="E116">
            <v>45686</v>
          </cell>
          <cell r="F116" t="str">
            <v>NC21-3202008-9-008 Prestación de servicios profesionales con plena autonomía técnica y administrativa, del Grupo de Gestión de conocimiento e innovación, orientada a realizar análisis de localización predial, orientado a la conservación de la diversidad biológica en las áreas protegidas que conforman el Sistema Nacional de Áreas Protegidas (SINAP), en el marco del producto en el marco del producto Servicio de administración y manejo de áreas protegidas, del proyecto de conservación</v>
          </cell>
          <cell r="G116" t="str">
            <v>PROFESIONAL</v>
          </cell>
          <cell r="H116" t="str">
            <v>2 CONTRATACIÓN DIRECTA</v>
          </cell>
          <cell r="I116" t="str">
            <v>14 PRESTACIÓN DE SERVICIOS</v>
          </cell>
          <cell r="J116" t="str">
            <v>N/A</v>
          </cell>
          <cell r="K116">
            <v>80111600</v>
          </cell>
          <cell r="L116">
            <v>23225</v>
          </cell>
          <cell r="M116">
            <v>18525</v>
          </cell>
          <cell r="N116">
            <v>45686</v>
          </cell>
          <cell r="O116">
            <v>7014443</v>
          </cell>
          <cell r="P116">
            <v>72248763</v>
          </cell>
          <cell r="Q116" t="str">
            <v>SETENTA Y DOS MILLONES DOSCIENTOS CUARENTA Y OCHO MIL SETECIENTOS SESENTA Y TRES PESOS</v>
          </cell>
          <cell r="R116" t="str">
            <v>1 PERSONA NATURAL</v>
          </cell>
          <cell r="S116" t="str">
            <v>3 CÉDULA DE CIUDADANÍA</v>
          </cell>
          <cell r="T116">
            <v>1013607723</v>
          </cell>
          <cell r="U116">
            <v>1</v>
          </cell>
          <cell r="V116" t="str">
            <v>N-A</v>
          </cell>
          <cell r="W116" t="str">
            <v>11 NO SE DILIGENCIA INFORMACIÓN PARA ESTE FORMULARIO EN ESTE PERÍODO DE REPORTE</v>
          </cell>
          <cell r="X116" t="str">
            <v>MASCULINO</v>
          </cell>
          <cell r="Y116" t="str">
            <v>CUNDINAMARCA</v>
          </cell>
          <cell r="Z116" t="str">
            <v>BOGOTÁ</v>
          </cell>
          <cell r="AA116" t="str">
            <v>JONNATHAN</v>
          </cell>
          <cell r="AB116" t="str">
            <v>JAVIER</v>
          </cell>
          <cell r="AC116" t="str">
            <v>PINZON</v>
          </cell>
          <cell r="AD116" t="str">
            <v>DIAZ</v>
          </cell>
          <cell r="AE116" t="str">
            <v>SI</v>
          </cell>
          <cell r="AF116" t="str">
            <v>1 PÓLIZA</v>
          </cell>
          <cell r="AG116" t="str">
            <v>12 SEGUROS DEL ESTADO</v>
          </cell>
          <cell r="AH116" t="str">
            <v>2 CUMPLIMIENTO</v>
          </cell>
          <cell r="AI116">
            <v>45686</v>
          </cell>
          <cell r="AJ116" t="str">
            <v>21-46-101106850</v>
          </cell>
          <cell r="AK116" t="str">
            <v>SGMAP-SUBDIRECCION DE GESTION Y MANEJO DE AREAS PROTEGIDAS</v>
          </cell>
          <cell r="AL116" t="str">
            <v>MARTA CECILIA DÍAZ LEGUIZAMÓN</v>
          </cell>
          <cell r="AM116">
            <v>40023756</v>
          </cell>
          <cell r="AN116" t="str">
            <v>GRUPO DE GESTIÓN DEL CONOCIMIENTO E INNOVACIÓN</v>
          </cell>
          <cell r="AO116" t="str">
            <v>2 SUPERVISOR</v>
          </cell>
          <cell r="AP116" t="str">
            <v>3 CÉDULA DE CIUDADANÍA</v>
          </cell>
          <cell r="AQ116">
            <v>51723033</v>
          </cell>
          <cell r="AR116" t="str">
            <v>LUZ MILA SOTELO DELGADILLO</v>
          </cell>
          <cell r="AS116">
            <v>309</v>
          </cell>
          <cell r="AT116" t="str">
            <v>3 NO PACTADOS</v>
          </cell>
          <cell r="AU116" t="str">
            <v>4 NO SE HA ADICIONADO NI EN VALOR y EN TIEMPO</v>
          </cell>
          <cell r="AV116">
            <v>0</v>
          </cell>
          <cell r="AW116">
            <v>0</v>
          </cell>
          <cell r="AX116" t="str">
            <v>-</v>
          </cell>
          <cell r="AY116">
            <v>0</v>
          </cell>
          <cell r="AZ116" t="str">
            <v>-</v>
          </cell>
          <cell r="BA116">
            <v>45686</v>
          </cell>
          <cell r="BB116">
            <v>45686</v>
          </cell>
          <cell r="BC116">
            <v>45686</v>
          </cell>
          <cell r="BD116">
            <v>45998</v>
          </cell>
          <cell r="BO116" t="str">
            <v>2025420501000115E</v>
          </cell>
          <cell r="BP116">
            <v>72248763</v>
          </cell>
          <cell r="BQ116" t="str">
            <v>EDNA ROCIO CASTRO</v>
          </cell>
          <cell r="BR116" t="str">
            <v>https://www.secop.gov.co/CO1BusinessLine/Tendering/BuyerWorkArea/Index?docUniqueIdentifier=CO1.BDOS.7461249</v>
          </cell>
          <cell r="BS116" t="str">
            <v>VIGENTE</v>
          </cell>
          <cell r="BU116" t="str">
            <v>https://community.secop.gov.co/Public/Tendering/OpportunityDetail/Index?noticeUID=CO1.NTC.7478324&amp;isFromPublicArea=True&amp;isModal=False</v>
          </cell>
          <cell r="BV116" t="str">
            <v>jonnathan.pinzon</v>
          </cell>
          <cell r="BW116" t="str">
            <v>@parquesnacionales.gov.co</v>
          </cell>
          <cell r="BX116" t="str">
            <v>jonnathan.pinzon@parquesnacionales.gov.co</v>
          </cell>
          <cell r="BY116" t="str">
            <v>INGENIERO TOPOGRAFICO</v>
          </cell>
          <cell r="BZ116" t="str">
            <v>BANCOLOMBIA</v>
          </cell>
          <cell r="CA116" t="str">
            <v>AHORROS</v>
          </cell>
          <cell r="CB116" t="str">
            <v>24787946794</v>
          </cell>
          <cell r="CC116" t="str">
            <v>08/11/1989</v>
          </cell>
          <cell r="CD116" t="str">
            <v>NO</v>
          </cell>
        </row>
        <row r="117">
          <cell r="A117" t="str">
            <v>CD-NC-118-2025</v>
          </cell>
          <cell r="B117" t="str">
            <v>2 NACION</v>
          </cell>
          <cell r="C117" t="str">
            <v>NC-CPS-116-2025</v>
          </cell>
          <cell r="D117" t="str">
            <v>YUDI ZULEYDI ESPITIA LARA</v>
          </cell>
          <cell r="E117">
            <v>45686</v>
          </cell>
          <cell r="F117" t="str">
            <v>NC21-3202008-9-010 Prestación de servicios profesionales con plena autonomía técnica y administrativa, al Grupo de Gestión de Conocimiento e Innovación para consolidar, implementar y orientar las políticas y estándares para la gestión de la información y el conocimiento geoespacial en la entidad, conforme a los lineamientos y directrices nacionales de la ICDE. en el marco del producto Servicio de administración y manejo de áreas protegidas, del proyecto de conservación</v>
          </cell>
          <cell r="G117" t="str">
            <v>PROFESIONAL</v>
          </cell>
          <cell r="H117" t="str">
            <v>2 CONTRATACIÓN DIRECTA</v>
          </cell>
          <cell r="I117" t="str">
            <v>14 PRESTACIÓN DE SERVICIOS</v>
          </cell>
          <cell r="J117" t="str">
            <v>N/A</v>
          </cell>
          <cell r="K117">
            <v>80111600</v>
          </cell>
          <cell r="L117">
            <v>20125</v>
          </cell>
          <cell r="M117">
            <v>18225</v>
          </cell>
          <cell r="N117">
            <v>45686</v>
          </cell>
          <cell r="O117">
            <v>7014443</v>
          </cell>
          <cell r="P117">
            <v>72248763</v>
          </cell>
          <cell r="Q117" t="str">
            <v>SETENTA Y DOS MILLONES DOSCIENTOS CUARENTA Y OCHO MIL SETECIENTOS SESENTA Y TRES PESOS</v>
          </cell>
          <cell r="R117" t="str">
            <v>1 PERSONA NATURAL</v>
          </cell>
          <cell r="S117" t="str">
            <v>3 CÉDULA DE CIUDADANÍA</v>
          </cell>
          <cell r="T117">
            <v>1032405016</v>
          </cell>
          <cell r="U117">
            <v>4</v>
          </cell>
          <cell r="V117" t="str">
            <v>N-A</v>
          </cell>
          <cell r="W117" t="str">
            <v>11 NO SE DILIGENCIA INFORMACIÓN PARA ESTE FORMULARIO EN ESTE PERÍODO DE REPORTE</v>
          </cell>
          <cell r="X117" t="str">
            <v>FEMENINO</v>
          </cell>
          <cell r="Y117" t="str">
            <v>BOYACA</v>
          </cell>
          <cell r="Z117" t="str">
            <v>BUENAVISTA</v>
          </cell>
          <cell r="AA117" t="str">
            <v>YUDI</v>
          </cell>
          <cell r="AB117" t="str">
            <v>ZULEYDI</v>
          </cell>
          <cell r="AC117" t="str">
            <v>ESPITIA</v>
          </cell>
          <cell r="AD117" t="str">
            <v>LARA</v>
          </cell>
          <cell r="AE117" t="str">
            <v>SI</v>
          </cell>
          <cell r="AF117" t="str">
            <v>1 PÓLIZA</v>
          </cell>
          <cell r="AG117" t="str">
            <v>12 SEGUROS DEL ESTADO</v>
          </cell>
          <cell r="AH117" t="str">
            <v>2 CUMPLIMIENTO</v>
          </cell>
          <cell r="AI117">
            <v>45686</v>
          </cell>
          <cell r="AJ117" t="str">
            <v>21-46-101106849</v>
          </cell>
          <cell r="AK117" t="str">
            <v>SGMAP-SUBDIRECCION DE GESTION Y MANEJO DE AREAS PROTEGIDAS</v>
          </cell>
          <cell r="AL117" t="str">
            <v>MARTA CECILIA DÍAZ LEGUIZAMÓN</v>
          </cell>
          <cell r="AM117">
            <v>40023756</v>
          </cell>
          <cell r="AN117" t="str">
            <v>GRUPO DE GESTIÓN DEL CONOCIMIENTO E INNOVACIÓN</v>
          </cell>
          <cell r="AO117" t="str">
            <v>2 SUPERVISOR</v>
          </cell>
          <cell r="AP117" t="str">
            <v>3 CÉDULA DE CIUDADANÍA</v>
          </cell>
          <cell r="AQ117">
            <v>51723033</v>
          </cell>
          <cell r="AR117" t="str">
            <v>LUZ MILA SOTELO DELGADILLO</v>
          </cell>
          <cell r="AS117">
            <v>309</v>
          </cell>
          <cell r="AT117" t="str">
            <v>3 NO PACTADOS</v>
          </cell>
          <cell r="AU117" t="str">
            <v>4 NO SE HA ADICIONADO NI EN VALOR y EN TIEMPO</v>
          </cell>
          <cell r="AV117">
            <v>0</v>
          </cell>
          <cell r="AW117">
            <v>0</v>
          </cell>
          <cell r="AX117" t="str">
            <v>-</v>
          </cell>
          <cell r="AY117">
            <v>0</v>
          </cell>
          <cell r="AZ117" t="str">
            <v>-</v>
          </cell>
          <cell r="BA117">
            <v>45686</v>
          </cell>
          <cell r="BB117">
            <v>45686</v>
          </cell>
          <cell r="BC117">
            <v>45686</v>
          </cell>
          <cell r="BD117">
            <v>45998</v>
          </cell>
          <cell r="BO117" t="str">
            <v>2025420501000116E</v>
          </cell>
          <cell r="BP117">
            <v>72248763</v>
          </cell>
          <cell r="BQ117" t="str">
            <v>ALBERTO GAONA</v>
          </cell>
          <cell r="BR117" t="str">
            <v>https://www.secop.gov.co/CO1BusinessLine/Tendering/BuyerWorkArea/Index?docUniqueIdentifier=CO1.BDOS.7462930</v>
          </cell>
          <cell r="BS117" t="str">
            <v>VIGENTE</v>
          </cell>
          <cell r="BU117" t="str">
            <v>https://community.secop.gov.co/Public/Tendering/OpportunityDetail/Index?noticeUID=CO1.NTC.7481678&amp;isFromPublicArea=True&amp;isModal=False</v>
          </cell>
          <cell r="BV117" t="str">
            <v>yudi.espitia</v>
          </cell>
          <cell r="BW117" t="str">
            <v>@parquesnacionales.gov.co</v>
          </cell>
          <cell r="BX117" t="str">
            <v>yudi.espitia@parquesnacionales.gov.co</v>
          </cell>
          <cell r="BY117" t="str">
            <v>INGENIERA TOPOGRAFICA</v>
          </cell>
          <cell r="BZ117" t="str">
            <v>BOGOTA</v>
          </cell>
          <cell r="CA117" t="str">
            <v>AHORROS</v>
          </cell>
          <cell r="CB117" t="str">
            <v>079282414</v>
          </cell>
          <cell r="CC117" t="str">
            <v>14/12/1987</v>
          </cell>
          <cell r="CD117" t="str">
            <v>NO</v>
          </cell>
        </row>
        <row r="118">
          <cell r="A118" t="str">
            <v>CD-NC-120-2025</v>
          </cell>
          <cell r="B118" t="str">
            <v>2 NACION</v>
          </cell>
          <cell r="C118" t="str">
            <v>NC-CPS-117-2025</v>
          </cell>
          <cell r="D118" t="str">
            <v>KIMBERLY JOHANNA MORRIS RODRIGUEZ</v>
          </cell>
          <cell r="E118">
            <v>45686</v>
          </cell>
          <cell r="F118" t="str">
            <v>NC20-3202053-27-003 Prestación de servicios profesionales con plena autonomía técnica y administrativa a la Subdirección de Gestión y Manejo de Áreas Protegidas para realizar el seguimiento a la implementación de las líneas estratégicas y proyectos que aporten a una mejor gestión de las áreas protegidas administradas por Parques Nacionales Naturales, en el marco del producto Documentos de lineamientos técnicos del proyecto de conservación.</v>
          </cell>
          <cell r="G118" t="str">
            <v>PROFESIONAL</v>
          </cell>
          <cell r="H118" t="str">
            <v>2 CONTRATACIÓN DIRECTA</v>
          </cell>
          <cell r="I118" t="str">
            <v>14 PRESTACIÓN DE SERVICIOS</v>
          </cell>
          <cell r="J118" t="str">
            <v>N/A</v>
          </cell>
          <cell r="K118">
            <v>80111600</v>
          </cell>
          <cell r="L118">
            <v>12825</v>
          </cell>
          <cell r="M118">
            <v>18425</v>
          </cell>
          <cell r="N118">
            <v>45686</v>
          </cell>
          <cell r="O118">
            <v>7435309</v>
          </cell>
          <cell r="P118">
            <v>82284086</v>
          </cell>
          <cell r="Q118" t="str">
            <v>OCHENTA Y DOS MILLONES DOSCIENTOS OCHENTA Y CUATRO MIL OCHENTA Y SEIS PESOS</v>
          </cell>
          <cell r="R118" t="str">
            <v>1 PERSONA NATURAL</v>
          </cell>
          <cell r="S118" t="str">
            <v>3 CÉDULA DE CIUDADANÍA</v>
          </cell>
          <cell r="T118">
            <v>53090982</v>
          </cell>
          <cell r="U118">
            <v>5</v>
          </cell>
          <cell r="V118" t="str">
            <v>N-A</v>
          </cell>
          <cell r="W118" t="str">
            <v>11 NO SE DILIGENCIA INFORMACIÓN PARA ESTE FORMULARIO EN ESTE PERÍODO DE REPORTE</v>
          </cell>
          <cell r="X118" t="str">
            <v>FEMENINO</v>
          </cell>
          <cell r="Y118" t="str">
            <v>CUNDINAMARCA</v>
          </cell>
          <cell r="Z118" t="str">
            <v>BOGOTÁ</v>
          </cell>
          <cell r="AA118" t="str">
            <v>KIMBERLY</v>
          </cell>
          <cell r="AB118" t="str">
            <v>JOHANNA</v>
          </cell>
          <cell r="AC118" t="str">
            <v>MORRIS</v>
          </cell>
          <cell r="AD118" t="str">
            <v>RODRIGUEZ</v>
          </cell>
          <cell r="AE118" t="str">
            <v>SI</v>
          </cell>
          <cell r="AF118" t="str">
            <v>1 PÓLIZA</v>
          </cell>
          <cell r="AG118" t="str">
            <v>12 SEGUROS DEL ESTADO</v>
          </cell>
          <cell r="AH118" t="str">
            <v>2 CUMPLIMIENTO</v>
          </cell>
          <cell r="AI118">
            <v>45686</v>
          </cell>
          <cell r="AJ118" t="str">
            <v>21-46-101106853</v>
          </cell>
          <cell r="AK118" t="str">
            <v>SGMAP-SUBDIRECCION DE GESTION Y MANEJO DE AREAS PROTEGIDAS</v>
          </cell>
          <cell r="AL118" t="str">
            <v>MARTA CECILIA DÍAZ LEGUIZAMÓN</v>
          </cell>
          <cell r="AM118">
            <v>40023756</v>
          </cell>
          <cell r="AN118" t="str">
            <v>SUBDIRECCIÓN DE GESTIÓN Y MANEJO DE ÁREAS PROTEGIDAS</v>
          </cell>
          <cell r="AO118" t="str">
            <v>2 SUPERVISOR</v>
          </cell>
          <cell r="AP118" t="str">
            <v>3 CÉDULA DE CIUDADANÍA</v>
          </cell>
          <cell r="AQ118">
            <v>40023756</v>
          </cell>
          <cell r="AR118" t="str">
            <v>MARTA CECILIA DIAZ LEGUIZAMON</v>
          </cell>
          <cell r="AS118">
            <v>332</v>
          </cell>
          <cell r="AT118" t="str">
            <v>3 NO PACTADOS</v>
          </cell>
          <cell r="AU118" t="str">
            <v>4 NO SE HA ADICIONADO NI EN VALOR y EN TIEMPO</v>
          </cell>
          <cell r="AV118">
            <v>0</v>
          </cell>
          <cell r="AW118">
            <v>0</v>
          </cell>
          <cell r="AX118" t="str">
            <v>-</v>
          </cell>
          <cell r="AY118">
            <v>0</v>
          </cell>
          <cell r="AZ118" t="str">
            <v>-</v>
          </cell>
          <cell r="BA118">
            <v>45679</v>
          </cell>
          <cell r="BB118">
            <v>45686</v>
          </cell>
          <cell r="BC118">
            <v>45686</v>
          </cell>
          <cell r="BD118">
            <v>46022</v>
          </cell>
          <cell r="BO118" t="str">
            <v>2025420501000117E</v>
          </cell>
          <cell r="BP118">
            <v>82284086</v>
          </cell>
          <cell r="BQ118" t="str">
            <v>LEIDY SANCHEZ</v>
          </cell>
          <cell r="BR118" t="str">
            <v>https://www.secop.gov.co/CO1BusinessLine/Tendering/BuyerWorkArea/Index?docUniqueIdentifier=CO1.BDOS.7464564</v>
          </cell>
          <cell r="BS118" t="str">
            <v>VIGENTE</v>
          </cell>
          <cell r="BU118" t="str">
            <v>https://community.secop.gov.co/Public/Tendering/OpportunityDetail/Index?noticeUID=CO1.NTC.7484354&amp;isFromPublicArea=True&amp;isModal=False</v>
          </cell>
          <cell r="BV118" t="str">
            <v>kimberly.morris</v>
          </cell>
          <cell r="BW118" t="str">
            <v>@parquesnacionales.gov.co</v>
          </cell>
          <cell r="BX118" t="str">
            <v>kimberly.morris@parquesnacionales.gov.co</v>
          </cell>
          <cell r="BY118" t="str">
            <v>ADMINISTRADORA AMBIENTAL Y DE LOS RECURSOS NATURALES</v>
          </cell>
          <cell r="BZ118" t="str">
            <v>BANCOLOMBIA</v>
          </cell>
          <cell r="CA118" t="str">
            <v>AHORROS</v>
          </cell>
          <cell r="CB118" t="str">
            <v>22116130142</v>
          </cell>
          <cell r="CC118" t="str">
            <v>22/09/1984</v>
          </cell>
          <cell r="CD118" t="str">
            <v>NO</v>
          </cell>
        </row>
        <row r="119">
          <cell r="A119" t="str">
            <v>CD-NC-121-2025</v>
          </cell>
          <cell r="B119" t="str">
            <v>2 NACION</v>
          </cell>
          <cell r="C119" t="str">
            <v>NC-CPS-118-2025</v>
          </cell>
          <cell r="D119" t="str">
            <v>MARIA ANDREA ALZATE HERNANDEZ</v>
          </cell>
          <cell r="E119">
            <v>45687</v>
          </cell>
          <cell r="F119" t="str">
            <v>NC24-3202008-11-029 Prestación de servicios profesionales con plena autonomía técnica y administrativa para realizar la revisión jurídica y sustanciar los documentos para el registro y seguimiento de reservas naturales de la sociedad civil ante el Grupo de Trámites y Evaluación Ambiental en el marco del proyecto de inversión Conservación de la diversidad biológica de las áreas protegidas del SINAP Nacional.</v>
          </cell>
          <cell r="G119" t="str">
            <v>PROFESIONAL</v>
          </cell>
          <cell r="H119" t="str">
            <v>2 CONTRATACIÓN DIRECTA</v>
          </cell>
          <cell r="I119" t="str">
            <v>14 PRESTACIÓN DE SERVICIOS</v>
          </cell>
          <cell r="J119" t="str">
            <v>N/A</v>
          </cell>
          <cell r="K119">
            <v>80111600</v>
          </cell>
          <cell r="L119">
            <v>26225</v>
          </cell>
          <cell r="M119">
            <v>18625</v>
          </cell>
          <cell r="N119">
            <v>45687</v>
          </cell>
          <cell r="O119">
            <v>4620818</v>
          </cell>
          <cell r="P119">
            <v>47594425</v>
          </cell>
          <cell r="Q119" t="str">
            <v>CUARENTA Y SIETE MILLONES QUINIENTOS NOVENTA Y CUATRO MIL CUATROCIENTOS VEINTICINCO PESOS</v>
          </cell>
          <cell r="R119" t="str">
            <v>1 PERSONA NATURAL</v>
          </cell>
          <cell r="S119" t="str">
            <v>3 CÉDULA DE CIUDADANÍA</v>
          </cell>
          <cell r="T119">
            <v>1094954354</v>
          </cell>
          <cell r="U119">
            <v>9</v>
          </cell>
          <cell r="V119" t="str">
            <v>N-A</v>
          </cell>
          <cell r="W119" t="str">
            <v>11 NO SE DILIGENCIA INFORMACIÓN PARA ESTE FORMULARIO EN ESTE PERÍODO DE REPORTE</v>
          </cell>
          <cell r="X119" t="str">
            <v>FEMENINO</v>
          </cell>
          <cell r="Y119" t="str">
            <v>RISARALDA</v>
          </cell>
          <cell r="Z119" t="str">
            <v>PEREIRA</v>
          </cell>
          <cell r="AA119" t="str">
            <v>MARIA</v>
          </cell>
          <cell r="AB119" t="str">
            <v>ANDREA</v>
          </cell>
          <cell r="AC119" t="str">
            <v>ALZATE</v>
          </cell>
          <cell r="AD119" t="str">
            <v>HERNANDEZ</v>
          </cell>
          <cell r="AE119" t="str">
            <v>NO</v>
          </cell>
          <cell r="AF119" t="str">
            <v>6 NO CONSTITUYÓ GARANTÍAS</v>
          </cell>
          <cell r="AG119" t="str">
            <v>N-A</v>
          </cell>
          <cell r="AH119" t="str">
            <v>99999998 NO SE DILIGENCIA INFORMACIÓN PARA ESTE FORMULARIO EN ESTE PERÍODO DE REPORTE</v>
          </cell>
          <cell r="AI119">
            <v>2</v>
          </cell>
          <cell r="AJ119" t="str">
            <v>N-A</v>
          </cell>
          <cell r="AK119" t="str">
            <v>SGMAP-SUBDIRECCION DE GESTION Y MANEJO DE AREAS PROTEGIDAS</v>
          </cell>
          <cell r="AL119" t="str">
            <v>MARTA CECILIA DÍAZ LEGUIZAMÓN</v>
          </cell>
          <cell r="AM119">
            <v>40023756</v>
          </cell>
          <cell r="AN119" t="str">
            <v>GRUPO DE TRÁMITES Y EVALUACIÓN AMBIENTAL</v>
          </cell>
          <cell r="AO119" t="str">
            <v>2 SUPERVISOR</v>
          </cell>
          <cell r="AP119" t="str">
            <v>3 CÉDULA DE CIUDADANÍA</v>
          </cell>
          <cell r="AQ119">
            <v>79690000</v>
          </cell>
          <cell r="AR119" t="str">
            <v>GUILLERMO ALBERTO SANTOS CEBALLOS</v>
          </cell>
          <cell r="AS119">
            <v>309</v>
          </cell>
          <cell r="AT119" t="str">
            <v>3 NO PACTADOS</v>
          </cell>
          <cell r="AU119" t="str">
            <v>4 NO SE HA ADICIONADO NI EN VALOR y EN TIEMPO</v>
          </cell>
          <cell r="AV119">
            <v>0</v>
          </cell>
          <cell r="AW119">
            <v>0</v>
          </cell>
          <cell r="AX119" t="str">
            <v>-</v>
          </cell>
          <cell r="AY119">
            <v>0</v>
          </cell>
          <cell r="AZ119" t="str">
            <v>-</v>
          </cell>
          <cell r="BA119">
            <v>45687</v>
          </cell>
          <cell r="BB119" t="str">
            <v>N/A</v>
          </cell>
          <cell r="BC119">
            <v>45687</v>
          </cell>
          <cell r="BD119">
            <v>45999</v>
          </cell>
          <cell r="BO119" t="str">
            <v>2025420501000118E</v>
          </cell>
          <cell r="BP119">
            <v>47594425</v>
          </cell>
          <cell r="BQ119" t="str">
            <v>EDNA ROCIO CASTRO</v>
          </cell>
          <cell r="BR119" t="str">
            <v>https://www.secop.gov.co/CO1BusinessLine/Tendering/BuyerWorkArea/Index?docUniqueIdentifier=CO1.BDOS.7464582</v>
          </cell>
          <cell r="BS119" t="str">
            <v>VIGENTE</v>
          </cell>
          <cell r="BU119" t="str">
            <v>https://community.secop.gov.co/Public/Tendering/OpportunityDetail/Index?noticeUID=CO1.NTC.7486884&amp;isFromPublicArea=True&amp;isModal=False</v>
          </cell>
          <cell r="BV119" t="str">
            <v>maria.alzate</v>
          </cell>
          <cell r="BW119" t="str">
            <v>@parquesnacionales.gov.co</v>
          </cell>
          <cell r="BX119" t="str">
            <v>maria.alzate@parquesnacionales.gov.co</v>
          </cell>
          <cell r="BY119" t="str">
            <v>ABOGADA</v>
          </cell>
          <cell r="BZ119" t="str">
            <v>BANCOLOMBIA</v>
          </cell>
          <cell r="CA119" t="str">
            <v>AHORROS</v>
          </cell>
          <cell r="CB119" t="str">
            <v>77872933924</v>
          </cell>
          <cell r="CC119" t="str">
            <v>09/02/1996</v>
          </cell>
        </row>
        <row r="120">
          <cell r="A120" t="str">
            <v>CD-NC-105-2025</v>
          </cell>
          <cell r="B120" t="str">
            <v>2 NACION</v>
          </cell>
          <cell r="C120" t="str">
            <v>NC-CPS-119-2025</v>
          </cell>
          <cell r="D120" t="str">
            <v>LIDIA PATRICIA TOVAR SALAMANCA</v>
          </cell>
          <cell r="E120">
            <v>45687</v>
          </cell>
          <cell r="F120" t="str">
            <v>NC30-3202008-15-003 Prestación de servicios profesionales con plena autonomía técnica y administrativa en la Subdirección de Sostenibilidad y Negocios Ambientales con el fin de realizar las actividades legales requeridas para la gestión contractual de la SSNA, en el marco del servicio de administración y manejo de áreas protegidas del proyecto de Conservación</v>
          </cell>
          <cell r="G120" t="str">
            <v>PROFESIONAL</v>
          </cell>
          <cell r="H120" t="str">
            <v>2 CONTRATACIÓN DIRECTA</v>
          </cell>
          <cell r="I120" t="str">
            <v>14 PRESTACIÓN DE SERVICIOS</v>
          </cell>
          <cell r="J120" t="str">
            <v>N/A</v>
          </cell>
          <cell r="K120">
            <v>80111600</v>
          </cell>
          <cell r="L120">
            <v>8125</v>
          </cell>
          <cell r="M120">
            <v>18925</v>
          </cell>
          <cell r="N120">
            <v>45687</v>
          </cell>
          <cell r="O120">
            <v>9981565</v>
          </cell>
          <cell r="P120">
            <v>110795372</v>
          </cell>
          <cell r="Q120" t="str">
            <v>CIENTO DIEZ MILLONES SETECIENTOS NOVENTA Y CINCO MIL TRESCIENTOS SETENTA Y DOS PESOS</v>
          </cell>
          <cell r="R120" t="str">
            <v>1 PERSONA NATURAL</v>
          </cell>
          <cell r="S120" t="str">
            <v>3 CÉDULA DE CIUDADANÍA</v>
          </cell>
          <cell r="T120">
            <v>51938927</v>
          </cell>
          <cell r="U120">
            <v>4</v>
          </cell>
          <cell r="V120" t="str">
            <v>N-A</v>
          </cell>
          <cell r="W120" t="str">
            <v>11 NO SE DILIGENCIA INFORMACIÓN PARA ESTE FORMULARIO EN ESTE PERÍODO DE REPORTE</v>
          </cell>
          <cell r="X120" t="str">
            <v>FEMENINO</v>
          </cell>
          <cell r="Y120" t="str">
            <v>CUNDINAMARCA</v>
          </cell>
          <cell r="Z120" t="str">
            <v>BOGOTÁ</v>
          </cell>
          <cell r="AA120" t="str">
            <v>LIDIA</v>
          </cell>
          <cell r="AB120" t="str">
            <v>PATRICIA</v>
          </cell>
          <cell r="AC120" t="str">
            <v>TOVAR</v>
          </cell>
          <cell r="AD120" t="str">
            <v>SALAMANCA</v>
          </cell>
          <cell r="AE120" t="str">
            <v>SI</v>
          </cell>
          <cell r="AF120" t="str">
            <v>1 PÓLIZA</v>
          </cell>
          <cell r="AG120" t="str">
            <v>12 SEGUROS DEL ESTADO</v>
          </cell>
          <cell r="AH120" t="str">
            <v>2 CUMPLIMIENTO</v>
          </cell>
          <cell r="AI120">
            <v>45687</v>
          </cell>
          <cell r="AJ120" t="str">
            <v>33-44-101258706</v>
          </cell>
          <cell r="AK120" t="str">
            <v>SSNA-SUBDIRECCION DE SOSTENIBILIDAD Y NEGOCIO AMBIENTALES</v>
          </cell>
          <cell r="AL120" t="str">
            <v>JORGE ALONSO CANO RESTREPO</v>
          </cell>
          <cell r="AM120">
            <v>71616905</v>
          </cell>
          <cell r="AN120" t="str">
            <v>SUBDIRECCIÓN DE SOSTENIBILIDAD Y NEGOCIOS AMBIENTALES</v>
          </cell>
          <cell r="AO120" t="str">
            <v>2 SUPERVISOR</v>
          </cell>
          <cell r="AP120" t="str">
            <v>3 CÉDULA DE CIUDADANÍA</v>
          </cell>
          <cell r="AQ120">
            <v>79624413</v>
          </cell>
          <cell r="AR120" t="str">
            <v>JORGE ALONSO CANO RESTREPO</v>
          </cell>
          <cell r="AS120">
            <v>332</v>
          </cell>
          <cell r="AT120" t="str">
            <v>3 NO PACTADOS</v>
          </cell>
          <cell r="AU120" t="str">
            <v>4 NO SE HA ADICIONADO NI EN VALOR y EN TIEMPO</v>
          </cell>
          <cell r="AV120">
            <v>0</v>
          </cell>
          <cell r="AW120">
            <v>0</v>
          </cell>
          <cell r="AX120" t="str">
            <v>-</v>
          </cell>
          <cell r="AY120">
            <v>0</v>
          </cell>
          <cell r="AZ120" t="str">
            <v>-</v>
          </cell>
          <cell r="BA120">
            <v>45684</v>
          </cell>
          <cell r="BB120">
            <v>45687</v>
          </cell>
          <cell r="BC120">
            <v>45687</v>
          </cell>
          <cell r="BD120">
            <v>46022</v>
          </cell>
          <cell r="BO120" t="str">
            <v>2025420501000119E</v>
          </cell>
          <cell r="BP120">
            <v>110795372</v>
          </cell>
          <cell r="BQ120" t="str">
            <v>EVELYN OLARTE</v>
          </cell>
          <cell r="BR120" t="str">
            <v>https://www.secop.gov.co/CO1BusinessLine/Tendering/BuyerWorkArea/Index?docUniqueIdentifier=CO1.BDOS.7443282</v>
          </cell>
          <cell r="BS120" t="str">
            <v>VIGENTE</v>
          </cell>
          <cell r="BU120" t="str">
            <v>https://community.secop.gov.co/Public/Tendering/OpportunityDetail/Index?noticeUID=CO1.NTC.7487219&amp;isFromPublicArea=True&amp;isModal=False</v>
          </cell>
          <cell r="BV120" t="str">
            <v>lidia.tovar</v>
          </cell>
          <cell r="BW120" t="str">
            <v>@parquesnacionales.gov.co</v>
          </cell>
          <cell r="BX120" t="str">
            <v>lidia.tovar@parquesnacionales.gov.co</v>
          </cell>
          <cell r="BY120" t="str">
            <v>ABOGADA</v>
          </cell>
          <cell r="BZ120" t="str">
            <v>BANCOLOMBIA</v>
          </cell>
          <cell r="CA120" t="str">
            <v>AHORROS</v>
          </cell>
          <cell r="CB120" t="str">
            <v>20235131755</v>
          </cell>
          <cell r="CC120" t="str">
            <v>04/09/1969</v>
          </cell>
          <cell r="CD120" t="str">
            <v>NO</v>
          </cell>
        </row>
        <row r="121">
          <cell r="A121" t="str">
            <v>CD-NC-124-2025</v>
          </cell>
          <cell r="B121" t="str">
            <v>2 NACION</v>
          </cell>
          <cell r="C121" t="str">
            <v>NC-CPS-120-2025</v>
          </cell>
          <cell r="D121" t="str">
            <v>LEE ANNE DIAZ CAICEDO</v>
          </cell>
          <cell r="E121">
            <v>45687</v>
          </cell>
          <cell r="F121" t="str">
            <v>NC22-3202008-11-001 Prestación de servicios de apoyo a la gestión con plena autonomía técnica y administrativa para verificar y validar las respuestas de las autoridades ambientales y entes territoriales sobre las solicitudes realizadas en el registro y seguimiento de reservas de la sociedad civil al Grupo de Trámites y Evaluación Ambiental, en el marco del producto Servicio de administración y manejo de áreas protegidas del proyecto de inversión Conservación.</v>
          </cell>
          <cell r="G121" t="str">
            <v>APOYO A LA GESTIÓN</v>
          </cell>
          <cell r="H121" t="str">
            <v>2 CONTRATACIÓN DIRECTA</v>
          </cell>
          <cell r="I121" t="str">
            <v>14 PRESTACIÓN DE SERVICIOS</v>
          </cell>
          <cell r="J121" t="str">
            <v>N/A</v>
          </cell>
          <cell r="K121">
            <v>80111600</v>
          </cell>
          <cell r="L121">
            <v>24825</v>
          </cell>
          <cell r="M121">
            <v>18725</v>
          </cell>
          <cell r="N121">
            <v>45687</v>
          </cell>
          <cell r="O121">
            <v>2365487</v>
          </cell>
          <cell r="P121">
            <v>24364516</v>
          </cell>
          <cell r="Q121" t="str">
            <v>VEINTICUATRO MILLONES TRESCIENTOS SESENTA Y CUATRO MIL QUINIENTOS DIECISÉIS PESOS</v>
          </cell>
          <cell r="R121" t="str">
            <v>1 PERSONA NATURAL</v>
          </cell>
          <cell r="S121" t="str">
            <v>3 CÉDULA DE CIUDADANÍA</v>
          </cell>
          <cell r="T121">
            <v>1001289365</v>
          </cell>
          <cell r="U121">
            <v>9</v>
          </cell>
          <cell r="V121" t="str">
            <v>N-A</v>
          </cell>
          <cell r="W121" t="str">
            <v>11 NO SE DILIGENCIA INFORMACIÓN PARA ESTE FORMULARIO EN ESTE PERÍODO DE REPORTE</v>
          </cell>
          <cell r="X121" t="str">
            <v>FEMENINO</v>
          </cell>
          <cell r="Y121" t="str">
            <v>CUNDINAMARCA</v>
          </cell>
          <cell r="Z121" t="str">
            <v>BOGOTÁ</v>
          </cell>
          <cell r="AA121" t="str">
            <v>LEE</v>
          </cell>
          <cell r="AB121" t="str">
            <v>ANNE</v>
          </cell>
          <cell r="AC121" t="str">
            <v>DIAZ</v>
          </cell>
          <cell r="AD121" t="str">
            <v>CAICEDO</v>
          </cell>
          <cell r="AE121" t="str">
            <v>NO</v>
          </cell>
          <cell r="AF121" t="str">
            <v>6 NO CONSTITUYÓ GARANTÍAS</v>
          </cell>
          <cell r="AG121" t="str">
            <v>N-A</v>
          </cell>
          <cell r="AH121" t="str">
            <v>99999998 NO SE DILIGENCIA INFORMACIÓN PARA ESTE FORMULARIO EN ESTE PERÍODO DE REPORTE</v>
          </cell>
          <cell r="AI121">
            <v>2</v>
          </cell>
          <cell r="AJ121" t="str">
            <v>N-A</v>
          </cell>
          <cell r="AK121" t="str">
            <v>SGMAP-SUBDIRECCION DE GESTION Y MANEJO DE AREAS PROTEGIDAS</v>
          </cell>
          <cell r="AL121" t="str">
            <v>MARTA CECILIA DÍAZ LEGUIZAMÓN</v>
          </cell>
          <cell r="AM121">
            <v>40023756</v>
          </cell>
          <cell r="AN121" t="str">
            <v>GRUPO DE TRÁMITES Y EVALUACIÓN AMBIENTAL</v>
          </cell>
          <cell r="AO121" t="str">
            <v>2 SUPERVISOR</v>
          </cell>
          <cell r="AP121" t="str">
            <v>3 CÉDULA DE CIUDADANÍA</v>
          </cell>
          <cell r="AQ121">
            <v>79690000</v>
          </cell>
          <cell r="AR121" t="str">
            <v>GUILLERMO ALBERTO SANTOS CEBALLOS</v>
          </cell>
          <cell r="AS121">
            <v>309</v>
          </cell>
          <cell r="AT121" t="str">
            <v>3 NO PACTADOS</v>
          </cell>
          <cell r="AU121" t="str">
            <v>4 NO SE HA ADICIONADO NI EN VALOR y EN TIEMPO</v>
          </cell>
          <cell r="AV121">
            <v>0</v>
          </cell>
          <cell r="AW121">
            <v>0</v>
          </cell>
          <cell r="AX121" t="str">
            <v>-</v>
          </cell>
          <cell r="AY121">
            <v>0</v>
          </cell>
          <cell r="AZ121" t="str">
            <v>-</v>
          </cell>
          <cell r="BA121">
            <v>45687</v>
          </cell>
          <cell r="BB121" t="str">
            <v>N/A</v>
          </cell>
          <cell r="BC121">
            <v>45687</v>
          </cell>
          <cell r="BD121">
            <v>45999</v>
          </cell>
          <cell r="BO121" t="str">
            <v>2025420501000120E</v>
          </cell>
          <cell r="BP121">
            <v>24364516</v>
          </cell>
          <cell r="BQ121" t="str">
            <v>EDNA ROCIO CASTRO</v>
          </cell>
          <cell r="BR121" t="str">
            <v>https://www.secop.gov.co/CO1BusinessLine/Tendering/BuyerWorkArea/Index?docUniqueIdentifier=CO1.BDOS.7463439</v>
          </cell>
          <cell r="BS121" t="str">
            <v>VIGENTE</v>
          </cell>
          <cell r="BU121" t="str">
            <v>https://community.secop.gov.co/Public/Tendering/OpportunityDetail/Index?noticeUID=CO1.NTC.7487367&amp;isFromPublicArea=True&amp;isModal=False</v>
          </cell>
          <cell r="BV121" t="str">
            <v>lee.diaz</v>
          </cell>
          <cell r="BW121" t="str">
            <v>@parquesnacionales.gov.co</v>
          </cell>
          <cell r="BX121" t="str">
            <v>lee.diaz@parquesnacionales.gov.co</v>
          </cell>
          <cell r="BY121" t="str">
            <v>BACHILLER ACADEMICO</v>
          </cell>
          <cell r="BZ121" t="str">
            <v>FALABLELLA</v>
          </cell>
          <cell r="CA121" t="str">
            <v>AHORROS</v>
          </cell>
          <cell r="CB121" t="str">
            <v>111180468284</v>
          </cell>
          <cell r="CC121" t="str">
            <v>14/05/2002</v>
          </cell>
        </row>
        <row r="122">
          <cell r="A122" t="str">
            <v>CD-NC-119-2025</v>
          </cell>
          <cell r="B122" t="str">
            <v>2 NACION</v>
          </cell>
          <cell r="C122" t="str">
            <v>NC-CPS-121-2025</v>
          </cell>
          <cell r="D122" t="str">
            <v>NOHORA ELIZABETH PEREZ CASTILLO</v>
          </cell>
          <cell r="E122">
            <v>45687</v>
          </cell>
          <cell r="F122" t="str">
            <v xml:space="preserve">NC22-3202011-20-018 Prestación de servicios profesionales con plena autonomía técnica y administrativa, del Grupo de Gestión e Integracion del SINAP para llevar a cabo la revisión, validación y actualización de la información de las áreas protegidas del SINAP, cargadas en el Registro Único Nacional de Áreas Protegidas (RUNAP), así como la actualización de los manuales y documentación del aplicativo RUNAP, de acuerdo con las funciones de Parques Nacionales Naturales de Colombia </v>
          </cell>
          <cell r="G122" t="str">
            <v>PROFESIONAL</v>
          </cell>
          <cell r="H122" t="str">
            <v>2 CONTRATACIÓN DIRECTA</v>
          </cell>
          <cell r="I122" t="str">
            <v>14 PRESTACIÓN DE SERVICIOS</v>
          </cell>
          <cell r="J122" t="str">
            <v>N/A</v>
          </cell>
          <cell r="K122">
            <v>80111600</v>
          </cell>
          <cell r="L122">
            <v>27925</v>
          </cell>
          <cell r="M122">
            <v>19025</v>
          </cell>
          <cell r="N122">
            <v>45687</v>
          </cell>
          <cell r="O122">
            <v>5693195</v>
          </cell>
          <cell r="P122">
            <v>58450135</v>
          </cell>
          <cell r="Q122" t="str">
            <v>CINCUENTA Y OCHO MILLONES CUATROCIENTOS CINCUENTA MIL CIENTO TREINTA Y CINCO PESOS</v>
          </cell>
          <cell r="R122" t="str">
            <v>1 PERSONA NATURAL</v>
          </cell>
          <cell r="S122" t="str">
            <v>3 CÉDULA DE CIUDADANÍA</v>
          </cell>
          <cell r="T122">
            <v>1049616325</v>
          </cell>
          <cell r="U122">
            <v>2</v>
          </cell>
          <cell r="V122" t="str">
            <v>N-A</v>
          </cell>
          <cell r="W122" t="str">
            <v>11 NO SE DILIGENCIA INFORMACIÓN PARA ESTE FORMULARIO EN ESTE PERÍODO DE REPORTE</v>
          </cell>
          <cell r="X122" t="str">
            <v>FEMENINO</v>
          </cell>
          <cell r="Y122" t="str">
            <v>BOYACA</v>
          </cell>
          <cell r="Z122" t="str">
            <v>TUNJA</v>
          </cell>
          <cell r="AA122" t="str">
            <v>NOHORA</v>
          </cell>
          <cell r="AB122" t="str">
            <v>ELIZABETH</v>
          </cell>
          <cell r="AC122" t="str">
            <v>PEREZ</v>
          </cell>
          <cell r="AD122" t="str">
            <v>CASTILLO</v>
          </cell>
          <cell r="AE122" t="str">
            <v>NO</v>
          </cell>
          <cell r="AF122" t="str">
            <v>6 NO CONSTITUYÓ GARANTÍAS</v>
          </cell>
          <cell r="AG122" t="str">
            <v>N-A</v>
          </cell>
          <cell r="AH122" t="str">
            <v>99999998 NO SE DILIGENCIA INFORMACIÓN PARA ESTE FORMULARIO EN ESTE PERÍODO DE REPORTE</v>
          </cell>
          <cell r="AI122">
            <v>2</v>
          </cell>
          <cell r="AJ122" t="str">
            <v>N-A</v>
          </cell>
          <cell r="AK122" t="str">
            <v>SGMAP-SUBDIRECCION DE GESTION Y MANEJO DE AREAS PROTEGIDAS</v>
          </cell>
          <cell r="AL122" t="str">
            <v>MARTA CECILIA DÍAZ LEGUIZAMÓN</v>
          </cell>
          <cell r="AM122">
            <v>40023756</v>
          </cell>
          <cell r="AN122" t="str">
            <v>GRUPO DE GESTIÓN E INTEGRACIÓN DEL SINAP</v>
          </cell>
          <cell r="AO122" t="str">
            <v>2 SUPERVISOR</v>
          </cell>
          <cell r="AP122" t="str">
            <v>3 CÉDULA DE CIUDADANÍA</v>
          </cell>
          <cell r="AQ122">
            <v>5947992</v>
          </cell>
          <cell r="AR122" t="str">
            <v>LUIS ALBERTO CRUZ COLORADO</v>
          </cell>
          <cell r="AS122">
            <v>309</v>
          </cell>
          <cell r="AT122" t="str">
            <v>3 NO PACTADOS</v>
          </cell>
          <cell r="AU122" t="str">
            <v>4 NO SE HA ADICIONADO NI EN VALOR y EN TIEMPO</v>
          </cell>
          <cell r="AV122">
            <v>0</v>
          </cell>
          <cell r="AW122">
            <v>0</v>
          </cell>
          <cell r="AX122" t="str">
            <v>-</v>
          </cell>
          <cell r="AY122">
            <v>0</v>
          </cell>
          <cell r="AZ122" t="str">
            <v>-</v>
          </cell>
          <cell r="BA122">
            <v>45687</v>
          </cell>
          <cell r="BB122" t="str">
            <v>N/A</v>
          </cell>
          <cell r="BC122">
            <v>45687</v>
          </cell>
          <cell r="BD122">
            <v>45999</v>
          </cell>
          <cell r="BO122" t="str">
            <v>2025420501000121E</v>
          </cell>
          <cell r="BP122">
            <v>58450135</v>
          </cell>
          <cell r="BQ122" t="str">
            <v>EDNA ROCIO CASTRO</v>
          </cell>
          <cell r="BR122" t="str">
            <v>https://www.secop.gov.co/CO1BusinessLine/Tendering/BuyerWorkArea/Index?docUniqueIdentifier=CO1.BDOS.7463439</v>
          </cell>
          <cell r="BS122" t="str">
            <v>VIGENTE</v>
          </cell>
          <cell r="BU122" t="str">
            <v>https://community.secop.gov.co/Public/Tendering/OpportunityDetail/Index?noticeUID=CO1.NTC.7487776&amp;isFromPublicArea=True&amp;isModal=False</v>
          </cell>
          <cell r="BV122" t="str">
            <v>nohora.perez</v>
          </cell>
          <cell r="BW122" t="str">
            <v>@parquesnacionales.gov.co</v>
          </cell>
          <cell r="BX122" t="str">
            <v>nohora.perez@parquesnacionales.gov.co</v>
          </cell>
          <cell r="BY122" t="str">
            <v>BIOLOGA</v>
          </cell>
          <cell r="BZ122" t="str">
            <v>DAVIVIENDA</v>
          </cell>
          <cell r="CA122" t="str">
            <v>AHORROS</v>
          </cell>
          <cell r="CB122" t="str">
            <v>116100083405</v>
          </cell>
          <cell r="CC122" t="str">
            <v>21/03/1989</v>
          </cell>
        </row>
        <row r="123">
          <cell r="A123" t="str">
            <v>CD-NC-125-2025</v>
          </cell>
          <cell r="B123" t="str">
            <v>2 NACION</v>
          </cell>
          <cell r="C123" t="str">
            <v>NC-CPS-122-2025</v>
          </cell>
          <cell r="D123" t="str">
            <v>ANDREA JOHANNA TORRES SUÁREZ</v>
          </cell>
          <cell r="E123">
            <v>45687</v>
          </cell>
          <cell r="F123" t="str">
            <v>NC24-3202008-11-026. Prestación de servicios profesionales con plena autonomía técnica y administrativa para sustanciar jurídicamente los documentos generados en el trámite y seguimiento al registro de reservas naturales de la sociedad civil al Grupo de Trámites y Evaluación Ambiental, en el marco del producto Servicio de administración y manejo de áreas protegidas del proyecto de inversión Conservación.</v>
          </cell>
          <cell r="G123" t="str">
            <v>PROFESIONAL</v>
          </cell>
          <cell r="H123" t="str">
            <v>2 CONTRATACIÓN DIRECTA</v>
          </cell>
          <cell r="I123" t="str">
            <v>14 PRESTACIÓN DE SERVICIOS</v>
          </cell>
          <cell r="J123" t="str">
            <v>N/A</v>
          </cell>
          <cell r="K123">
            <v>80111600</v>
          </cell>
          <cell r="L123">
            <v>24225</v>
          </cell>
          <cell r="M123">
            <v>19125</v>
          </cell>
          <cell r="N123">
            <v>45687</v>
          </cell>
          <cell r="O123">
            <v>7014443</v>
          </cell>
          <cell r="P123">
            <v>75775984</v>
          </cell>
          <cell r="Q123" t="str">
            <v>SETENTA Y CINCO MILLONES SETECIENTOS SETENTA Y CINCO MIL NOVECIENTOS OCHENTA Y CUATRO PESOS</v>
          </cell>
          <cell r="R123" t="str">
            <v>1 PERSONA NATURAL</v>
          </cell>
          <cell r="S123" t="str">
            <v>3 CÉDULA DE CIUDADANÍA</v>
          </cell>
          <cell r="T123">
            <v>53070993</v>
          </cell>
          <cell r="U123">
            <v>0</v>
          </cell>
          <cell r="V123" t="str">
            <v>N-A</v>
          </cell>
          <cell r="W123" t="str">
            <v>11 NO SE DILIGENCIA INFORMACIÓN PARA ESTE FORMULARIO EN ESTE PERÍODO DE REPORTE</v>
          </cell>
          <cell r="X123" t="str">
            <v>FEMENINO</v>
          </cell>
          <cell r="Y123" t="str">
            <v>CUNDINAMARCA</v>
          </cell>
          <cell r="Z123" t="str">
            <v>BOGOTÁ</v>
          </cell>
          <cell r="AA123" t="str">
            <v>ANDREA</v>
          </cell>
          <cell r="AB123" t="str">
            <v>JOHANNA</v>
          </cell>
          <cell r="AC123" t="str">
            <v>TORRES</v>
          </cell>
          <cell r="AD123" t="str">
            <v>SUÁREZ</v>
          </cell>
          <cell r="AE123" t="str">
            <v>SI</v>
          </cell>
          <cell r="AF123" t="str">
            <v>1 PÓLIZA</v>
          </cell>
          <cell r="AG123" t="str">
            <v>12 SEGUROS DEL ESTADO</v>
          </cell>
          <cell r="AH123" t="str">
            <v>2 CUMPLIMIENTO</v>
          </cell>
          <cell r="AI123">
            <v>45687</v>
          </cell>
          <cell r="AJ123" t="str">
            <v>21-46-101106986</v>
          </cell>
          <cell r="AK123" t="str">
            <v>SGMAP-SUBDIRECCION DE GESTION Y MANEJO DE AREAS PROTEGIDAS</v>
          </cell>
          <cell r="AL123" t="str">
            <v>MARTA CECILIA DÍAZ LEGUIZAMÓN</v>
          </cell>
          <cell r="AM123">
            <v>40023756</v>
          </cell>
          <cell r="AN123" t="str">
            <v>GRUPO DE TRÁMITES Y EVALUACIÓN AMBIENTAL</v>
          </cell>
          <cell r="AO123" t="str">
            <v>2 SUPERVISOR</v>
          </cell>
          <cell r="AP123" t="str">
            <v>3 CÉDULA DE CIUDADANÍA</v>
          </cell>
          <cell r="AQ123">
            <v>79690000</v>
          </cell>
          <cell r="AR123" t="str">
            <v>GUILLERMO ALBERTO SANTOS CEBALLOS</v>
          </cell>
          <cell r="AS123">
            <v>324</v>
          </cell>
          <cell r="AT123" t="str">
            <v>3 NO PACTADOS</v>
          </cell>
          <cell r="AU123" t="str">
            <v>4 NO SE HA ADICIONADO NI EN VALOR y EN TIEMPO</v>
          </cell>
          <cell r="AV123">
            <v>0</v>
          </cell>
          <cell r="AW123">
            <v>0</v>
          </cell>
          <cell r="AX123" t="str">
            <v>-</v>
          </cell>
          <cell r="AY123">
            <v>0</v>
          </cell>
          <cell r="AZ123" t="str">
            <v>-</v>
          </cell>
          <cell r="BA123">
            <v>45686</v>
          </cell>
          <cell r="BB123">
            <v>45687</v>
          </cell>
          <cell r="BC123">
            <v>45687</v>
          </cell>
          <cell r="BD123">
            <v>46014</v>
          </cell>
          <cell r="BO123" t="str">
            <v>2025420501000122E</v>
          </cell>
          <cell r="BP123">
            <v>75775984</v>
          </cell>
          <cell r="BQ123" t="str">
            <v>MARIA PAULA PEÑA</v>
          </cell>
          <cell r="BR123" t="str">
            <v>https://www.secop.gov.co/CO1BusinessLine/Tendering/BuyerWorkArea/Index?docUniqueIdentifier=CO1.BDOS.7466560</v>
          </cell>
          <cell r="BS123" t="str">
            <v>VIGENTE</v>
          </cell>
          <cell r="BU123" t="str">
            <v>https://community.secop.gov.co/Public/Tendering/OpportunityDetail/Index?noticeUID=CO1.NTC.7488505&amp;isFromPublicArea=True&amp;isModal=False</v>
          </cell>
          <cell r="BV123" t="str">
            <v>andrea.torres</v>
          </cell>
          <cell r="BW123" t="str">
            <v>@parquesnacionales.gov.co</v>
          </cell>
          <cell r="BX123" t="str">
            <v>andrea.torres@parquesnacionales.gov.co</v>
          </cell>
          <cell r="BY123" t="str">
            <v>ABOGADA</v>
          </cell>
          <cell r="BZ123" t="str">
            <v>DAVIVIENDA</v>
          </cell>
          <cell r="CA123" t="str">
            <v>AHORROS</v>
          </cell>
          <cell r="CB123" t="str">
            <v>008900723308</v>
          </cell>
          <cell r="CC123" t="str">
            <v>31/12/1985</v>
          </cell>
          <cell r="CD123" t="str">
            <v>NO</v>
          </cell>
        </row>
        <row r="124">
          <cell r="A124" t="str">
            <v>CD-NC-122-2025</v>
          </cell>
          <cell r="B124" t="str">
            <v>2 NACION</v>
          </cell>
          <cell r="C124" t="str">
            <v>NC-CPS-123-2025</v>
          </cell>
          <cell r="D124" t="str">
            <v>CESAR ANDRES OYUELA MARTINEZ</v>
          </cell>
          <cell r="E124">
            <v>45687</v>
          </cell>
          <cell r="F124" t="str">
            <v>NC20-3202008-15-008 Prestación de servicios profesionales de carácter jurídico con plena autonomía técnica y administrativa a la Subdirección de Gestión y Manejo de Áreas Protegidas en la estructuración y revisión de los documentos jurídicos, actos administrativos y demás documentos que se requieran, para la implementación del programa herencia Colombia en el marco del proyecto de inversión conservación de la diversidad biológica de las áreas protegidas del SINAP nacional, en el marco del proyecto Conservación de la diversidad biológica de las áreas protegidas del SINAP nacional.</v>
          </cell>
          <cell r="G124" t="str">
            <v>PROFESIONAL</v>
          </cell>
          <cell r="H124" t="str">
            <v>2 CONTRATACIÓN DIRECTA</v>
          </cell>
          <cell r="I124" t="str">
            <v>14 PRESTACIÓN DE SERVICIOS</v>
          </cell>
          <cell r="J124" t="str">
            <v>N/A</v>
          </cell>
          <cell r="K124">
            <v>80111600</v>
          </cell>
          <cell r="L124">
            <v>18825</v>
          </cell>
          <cell r="M124">
            <v>18825</v>
          </cell>
          <cell r="N124">
            <v>45687</v>
          </cell>
          <cell r="O124">
            <v>8855572</v>
          </cell>
          <cell r="P124">
            <v>54609361</v>
          </cell>
          <cell r="Q124" t="str">
            <v>CINCUENTA Y CUATRO MILLONES SEISCIENTOS NUEVE MIL TRESCIENTOS SESENTA Y UN PESOS</v>
          </cell>
          <cell r="R124" t="str">
            <v>1 PERSONA NATURAL</v>
          </cell>
          <cell r="S124" t="str">
            <v>3 CÉDULA DE CIUDADANÍA</v>
          </cell>
          <cell r="T124">
            <v>80184592</v>
          </cell>
          <cell r="U124">
            <v>9</v>
          </cell>
          <cell r="V124" t="str">
            <v>N-A</v>
          </cell>
          <cell r="W124" t="str">
            <v>11 NO SE DILIGENCIA INFORMACIÓN PARA ESTE FORMULARIO EN ESTE PERÍODO DE REPORTE</v>
          </cell>
          <cell r="X124" t="str">
            <v>MASCULINO</v>
          </cell>
          <cell r="Y124" t="str">
            <v>CUNDINAMARCA</v>
          </cell>
          <cell r="Z124" t="str">
            <v>BOGOTÁ</v>
          </cell>
          <cell r="AA124" t="str">
            <v>CESAR</v>
          </cell>
          <cell r="AB124" t="str">
            <v>ANDRES</v>
          </cell>
          <cell r="AC124" t="str">
            <v>OYUELA</v>
          </cell>
          <cell r="AD124" t="str">
            <v>MARTINEZ</v>
          </cell>
          <cell r="AE124" t="str">
            <v>NO</v>
          </cell>
          <cell r="AF124" t="str">
            <v>6 NO CONSTITUYÓ GARANTÍAS</v>
          </cell>
          <cell r="AG124" t="str">
            <v>N-A</v>
          </cell>
          <cell r="AH124" t="str">
            <v>99999998 NO SE DILIGENCIA INFORMACIÓN PARA ESTE FORMULARIO EN ESTE PERÍODO DE REPORTE</v>
          </cell>
          <cell r="AI124">
            <v>2</v>
          </cell>
          <cell r="AJ124" t="str">
            <v>N-A</v>
          </cell>
          <cell r="AK124" t="str">
            <v>SGMAP-SUBDIRECCION DE GESTION Y MANEJO DE AREAS PROTEGIDAS</v>
          </cell>
          <cell r="AL124" t="str">
            <v>MARTA CECILIA DÍAZ LEGUIZAMÓN</v>
          </cell>
          <cell r="AM124">
            <v>40023756</v>
          </cell>
          <cell r="AN124" t="str">
            <v>SUBDIRECCIÓN DE GESTIÓN Y MANEJO DE ÁREAS PROTEGIDAS</v>
          </cell>
          <cell r="AO124" t="str">
            <v>2 SUPERVISOR</v>
          </cell>
          <cell r="AP124" t="str">
            <v>3 CÉDULA DE CIUDADANÍA</v>
          </cell>
          <cell r="AQ124">
            <v>40023756</v>
          </cell>
          <cell r="AR124" t="str">
            <v>MARTA CECILIA DIAZ LEGUIZAMON</v>
          </cell>
          <cell r="AS124">
            <v>185</v>
          </cell>
          <cell r="AT124" t="str">
            <v>3 NO PACTADOS</v>
          </cell>
          <cell r="AU124" t="str">
            <v>4 NO SE HA ADICIONADO NI EN VALOR y EN TIEMPO</v>
          </cell>
          <cell r="AV124">
            <v>0</v>
          </cell>
          <cell r="AW124">
            <v>0</v>
          </cell>
          <cell r="AX124" t="str">
            <v>-</v>
          </cell>
          <cell r="AY124">
            <v>0</v>
          </cell>
          <cell r="AZ124" t="str">
            <v>-</v>
          </cell>
          <cell r="BA124">
            <v>45687</v>
          </cell>
          <cell r="BB124" t="str">
            <v>N/A</v>
          </cell>
          <cell r="BC124">
            <v>45687</v>
          </cell>
          <cell r="BD124">
            <v>45873</v>
          </cell>
          <cell r="BO124" t="str">
            <v>2025420501000123E</v>
          </cell>
          <cell r="BP124">
            <v>54609361</v>
          </cell>
          <cell r="BQ124" t="str">
            <v>EVELYN OLARTE</v>
          </cell>
          <cell r="BR124" t="str">
            <v>https://www.secop.gov.co/CO1BusinessLine/Tendering/BuyerWorkArea/Index?docUniqueIdentifier=CO1.BDOS.7464950</v>
          </cell>
          <cell r="BS124" t="str">
            <v>TERMINADO NORMALMENTE</v>
          </cell>
          <cell r="BU124" t="str">
            <v>https://community.secop.gov.co/Public/Tendering/ContractNoticePhases/View?PPI=CO1.PPI.37034354&amp;isFromPublicArea=True&amp;isModal=False</v>
          </cell>
          <cell r="BV124" t="str">
            <v>cesar.oyuela</v>
          </cell>
          <cell r="BW124" t="str">
            <v>@parquesnacionales.gov.co</v>
          </cell>
          <cell r="BX124" t="str">
            <v>cesar.oyuela@parquesnacionales.gov.co</v>
          </cell>
          <cell r="BY124" t="str">
            <v>ABOGADO</v>
          </cell>
          <cell r="BZ124" t="str">
            <v>BBVA</v>
          </cell>
          <cell r="CA124" t="str">
            <v>AHORROS</v>
          </cell>
          <cell r="CB124" t="str">
            <v>171145667</v>
          </cell>
          <cell r="CC124" t="str">
            <v>17/03/1982</v>
          </cell>
        </row>
        <row r="125">
          <cell r="A125" t="str">
            <v>CD-NC-127-2025</v>
          </cell>
          <cell r="B125" t="str">
            <v>2 NACION</v>
          </cell>
          <cell r="C125" t="str">
            <v>NC-CPS-124-2025</v>
          </cell>
          <cell r="D125" t="str">
            <v>ELSA MARGARITA SILVA CHOCONTÁ</v>
          </cell>
          <cell r="E125">
            <v>45687</v>
          </cell>
          <cell r="F125" t="str">
            <v>NC24-3202008-11-032 Prestación de servicios profesionales con plena autonomía técnica y administrativa para impulsar jurídicamente el trámite y seguimiento del trámite para el registro reservas naturales de la sociedad civil al Grupo de Trámites y Evaluación Ambiental, en el marco del producto Servicio de administración y manejo de áreas protegidas del proyecto de inversión Conservación.</v>
          </cell>
          <cell r="G125" t="str">
            <v>PROFESIONAL</v>
          </cell>
          <cell r="H125" t="str">
            <v>2 CONTRATACIÓN DIRECTA</v>
          </cell>
          <cell r="I125" t="str">
            <v>14 PRESTACIÓN DE SERVICIOS</v>
          </cell>
          <cell r="J125" t="str">
            <v>N/A</v>
          </cell>
          <cell r="K125">
            <v>80111600</v>
          </cell>
          <cell r="L125">
            <v>24725</v>
          </cell>
          <cell r="M125">
            <v>19325</v>
          </cell>
          <cell r="N125">
            <v>45687</v>
          </cell>
          <cell r="O125">
            <v>3670921</v>
          </cell>
          <cell r="P125">
            <v>37810486</v>
          </cell>
          <cell r="Q125" t="str">
            <v>TREINTA Y SIETE MILLONES OCHOCIENTOS DIEZ MIL CUATROCIENTOS OCHENTA Y SEIS PESOS</v>
          </cell>
          <cell r="R125" t="str">
            <v>1 PERSONA NATURAL</v>
          </cell>
          <cell r="S125" t="str">
            <v>3 CÉDULA DE CIUDADANÍA</v>
          </cell>
          <cell r="T125">
            <v>52726695</v>
          </cell>
          <cell r="U125">
            <v>4</v>
          </cell>
          <cell r="V125" t="str">
            <v>N-A</v>
          </cell>
          <cell r="W125" t="str">
            <v>11 NO SE DILIGENCIA INFORMACIÓN PARA ESTE FORMULARIO EN ESTE PERÍODO DE REPORTE</v>
          </cell>
          <cell r="X125" t="str">
            <v>FEMENINO</v>
          </cell>
          <cell r="Y125" t="str">
            <v>CUNDINAMARCA</v>
          </cell>
          <cell r="Z125" t="str">
            <v>BOGOTÁ</v>
          </cell>
          <cell r="AA125" t="str">
            <v>ELSA</v>
          </cell>
          <cell r="AB125" t="str">
            <v>MARGARITA</v>
          </cell>
          <cell r="AC125" t="str">
            <v>SILVA</v>
          </cell>
          <cell r="AD125" t="str">
            <v>CHOCONTÁ</v>
          </cell>
          <cell r="AE125" t="str">
            <v>NO</v>
          </cell>
          <cell r="AF125" t="str">
            <v>6 NO CONSTITUYÓ GARANTÍAS</v>
          </cell>
          <cell r="AG125" t="str">
            <v>N-A</v>
          </cell>
          <cell r="AH125" t="str">
            <v>99999998 NO SE DILIGENCIA INFORMACIÓN PARA ESTE FORMULARIO EN ESTE PERÍODO DE REPORTE</v>
          </cell>
          <cell r="AI125">
            <v>2</v>
          </cell>
          <cell r="AJ125" t="str">
            <v>N-A</v>
          </cell>
          <cell r="AK125" t="str">
            <v>SGMAP-SUBDIRECCION DE GESTION Y MANEJO DE AREAS PROTEGIDAS</v>
          </cell>
          <cell r="AL125" t="str">
            <v>MARTA CECILIA DÍAZ LEGUIZAMÓN</v>
          </cell>
          <cell r="AM125">
            <v>40023756</v>
          </cell>
          <cell r="AN125" t="str">
            <v>GRUPO DE TRÁMITES Y EVALUACIÓN AMBIENTAL</v>
          </cell>
          <cell r="AO125" t="str">
            <v>2 SUPERVISOR</v>
          </cell>
          <cell r="AP125" t="str">
            <v>3 CÉDULA DE CIUDADANÍA</v>
          </cell>
          <cell r="AQ125">
            <v>79690000</v>
          </cell>
          <cell r="AR125" t="str">
            <v>GUILLERMO ALBERTO SANTOS CEBALLOS</v>
          </cell>
          <cell r="AS125">
            <v>309</v>
          </cell>
          <cell r="AT125" t="str">
            <v>3 NO PACTADOS</v>
          </cell>
          <cell r="AU125" t="str">
            <v>4 NO SE HA ADICIONADO NI EN VALOR y EN TIEMPO</v>
          </cell>
          <cell r="AV125">
            <v>0</v>
          </cell>
          <cell r="AW125">
            <v>0</v>
          </cell>
          <cell r="AX125" t="str">
            <v>-</v>
          </cell>
          <cell r="AY125">
            <v>0</v>
          </cell>
          <cell r="AZ125" t="str">
            <v>-</v>
          </cell>
          <cell r="BA125">
            <v>45687</v>
          </cell>
          <cell r="BB125" t="str">
            <v>N/A</v>
          </cell>
          <cell r="BC125">
            <v>45687</v>
          </cell>
          <cell r="BD125">
            <v>45999</v>
          </cell>
          <cell r="BO125" t="str">
            <v>2025420501000124E</v>
          </cell>
          <cell r="BP125">
            <v>37810486</v>
          </cell>
          <cell r="BQ125" t="str">
            <v>ALBERTO GAONA</v>
          </cell>
          <cell r="BR125" t="str">
            <v>https://www.secop.gov.co/CO1BusinessLine/Tendering/BuyerWorkArea/Index?docUniqueIdentifier=CO1.BDOS.7474302</v>
          </cell>
          <cell r="BS125" t="str">
            <v>VIGENTE</v>
          </cell>
          <cell r="BU125" t="str">
            <v>https://community.secop.gov.co/Public/Tendering/OpportunityDetail/Index?noticeUID=CO1.NTC.7489579&amp;isFromPublicArea=True&amp;isModal=False</v>
          </cell>
          <cell r="BV125" t="str">
            <v>elsa.silva</v>
          </cell>
          <cell r="BW125" t="str">
            <v>@parquesnacionales.gov.co</v>
          </cell>
          <cell r="BX125" t="str">
            <v>elsa.silva@parquesnacionales.gov.co</v>
          </cell>
          <cell r="BY125" t="str">
            <v>ABOGADA</v>
          </cell>
          <cell r="BZ125" t="str">
            <v>BOGOTA</v>
          </cell>
          <cell r="CA125" t="str">
            <v>AHORROS</v>
          </cell>
          <cell r="CB125" t="str">
            <v>062776042</v>
          </cell>
          <cell r="CC125" t="str">
            <v>23/06/1981</v>
          </cell>
        </row>
        <row r="126">
          <cell r="A126" t="str">
            <v>CD-NC-129-2025</v>
          </cell>
          <cell r="B126" t="str">
            <v>2 NACION</v>
          </cell>
          <cell r="C126" t="str">
            <v>NC-CPS-125-2025</v>
          </cell>
          <cell r="D126" t="str">
            <v>ANGELICA PAOLA QUINTERO ALVARADO</v>
          </cell>
          <cell r="E126">
            <v>45687</v>
          </cell>
          <cell r="F126" t="str">
            <v>NC08-32399054-5-005 Prestación de servicios profesionales con plena autonomía técnica y administrativa en el Grupo de Asuntos Internacionales y Cooperación, enfocada en la formulación, negociación, gestión y acompañamiento a planes, programas, proyectos, estrategias, acuerdos, alianzas, con énfasis en las áreas marinas de la región Caribe a cargo de la entidad con los actores y/o organismos internacionales y países de la región, en el marco del fortalecimiento de la capacidad institucional y la generación de los documentos de planeación de Parques Nacionales Naturales de Colombia.</v>
          </cell>
          <cell r="G126" t="str">
            <v>PROFESIONAL</v>
          </cell>
          <cell r="H126" t="str">
            <v>2 CONTRATACIÓN DIRECTA</v>
          </cell>
          <cell r="I126" t="str">
            <v>14 PRESTACIÓN DE SERVICIOS</v>
          </cell>
          <cell r="J126" t="str">
            <v>N/A</v>
          </cell>
          <cell r="K126">
            <v>80111600</v>
          </cell>
          <cell r="L126">
            <v>9725</v>
          </cell>
          <cell r="M126">
            <v>19525</v>
          </cell>
          <cell r="N126">
            <v>45687</v>
          </cell>
          <cell r="O126">
            <v>6347913</v>
          </cell>
          <cell r="P126">
            <v>69827043</v>
          </cell>
          <cell r="Q126" t="str">
            <v>SESENTA Y NUEVE MILLONES OCHOCIENTOS VEINTISIETE MIL CUARENTA Y TRES PESOS</v>
          </cell>
          <cell r="R126" t="str">
            <v>1 PERSONA NATURAL</v>
          </cell>
          <cell r="S126" t="str">
            <v>3 CÉDULA DE CIUDADANÍA</v>
          </cell>
          <cell r="T126">
            <v>1070012695</v>
          </cell>
          <cell r="U126">
            <v>6</v>
          </cell>
          <cell r="V126" t="str">
            <v>N-A</v>
          </cell>
          <cell r="W126" t="str">
            <v>11 NO SE DILIGENCIA INFORMACIÓN PARA ESTE FORMULARIO EN ESTE PERÍODO DE REPORTE</v>
          </cell>
          <cell r="X126" t="str">
            <v>FEMENINO</v>
          </cell>
          <cell r="Y126" t="str">
            <v>CUNDINAMARCA</v>
          </cell>
          <cell r="Z126" t="str">
            <v>CAJICA</v>
          </cell>
          <cell r="AA126" t="str">
            <v>ANGELICA</v>
          </cell>
          <cell r="AB126" t="str">
            <v>PAOLA</v>
          </cell>
          <cell r="AC126" t="str">
            <v>QUINTERO</v>
          </cell>
          <cell r="AD126" t="str">
            <v>ALVARADO</v>
          </cell>
          <cell r="AE126" t="str">
            <v>SI</v>
          </cell>
          <cell r="AF126" t="str">
            <v>1 PÓLIZA</v>
          </cell>
          <cell r="AG126" t="str">
            <v>12 SEGUROS DEL ESTADO</v>
          </cell>
          <cell r="AH126" t="str">
            <v>2 CUMPLIMIENTO</v>
          </cell>
          <cell r="AI126">
            <v>45687</v>
          </cell>
          <cell r="AJ126" t="str">
            <v>21-46-101107012</v>
          </cell>
          <cell r="AK126" t="str">
            <v>OTRAS OFICINAS DE LA SAF - SUBDIRECCION ADMINISTRATIVA Y FINANCIERA</v>
          </cell>
          <cell r="AL126" t="str">
            <v>JULIA ASTRID DEL CASTILLO SABOGAL</v>
          </cell>
          <cell r="AM126">
            <v>51790514</v>
          </cell>
          <cell r="AN126" t="str">
            <v>GRUPO DE ASUNTOS INTERNACIONALES Y COOPERACIÓN</v>
          </cell>
          <cell r="AO126" t="str">
            <v>2 SUPERVISOR</v>
          </cell>
          <cell r="AP126" t="str">
            <v>3 CÉDULA DE CIUDADANÍA</v>
          </cell>
          <cell r="AQ126">
            <v>1026283811</v>
          </cell>
          <cell r="AR126" t="str">
            <v>ELIANA FERNANDA RODRIGUEZ MADERO</v>
          </cell>
          <cell r="AS126">
            <v>330</v>
          </cell>
          <cell r="AT126" t="str">
            <v>3 NO PACTADOS</v>
          </cell>
          <cell r="AU126" t="str">
            <v>4 NO SE HA ADICIONADO NI EN VALOR y EN TIEMPO</v>
          </cell>
          <cell r="AV126">
            <v>0</v>
          </cell>
          <cell r="AW126">
            <v>0</v>
          </cell>
          <cell r="AX126" t="str">
            <v>-</v>
          </cell>
          <cell r="AY126">
            <v>0</v>
          </cell>
          <cell r="AZ126" t="str">
            <v>-</v>
          </cell>
          <cell r="BA126">
            <v>45687</v>
          </cell>
          <cell r="BB126">
            <v>45687</v>
          </cell>
          <cell r="BC126">
            <v>45687</v>
          </cell>
          <cell r="BD126">
            <v>46020</v>
          </cell>
          <cell r="BO126" t="str">
            <v>2025420501000125E</v>
          </cell>
          <cell r="BP126">
            <v>69827043</v>
          </cell>
          <cell r="BQ126" t="str">
            <v>EDNA ROCIO CASTRO</v>
          </cell>
          <cell r="BR126" t="str">
            <v>https://www.secop.gov.co/CO1BusinessLine/Tendering/BuyerWorkArea/Index?docUniqueIdentifier=CO1.BDOS.7475299</v>
          </cell>
          <cell r="BS126" t="str">
            <v>VIGENTE</v>
          </cell>
          <cell r="BU126" t="str">
            <v>https://community.secop.gov.co/Public/Tendering/OpportunityDetail/Index?noticeUID=CO1.NTC.7493201&amp;isFromPublicArea=True&amp;isModal=False</v>
          </cell>
          <cell r="BV126" t="str">
            <v>angelica.quintero</v>
          </cell>
          <cell r="BW126" t="str">
            <v>@parquesnacionales.gov.co</v>
          </cell>
          <cell r="BX126" t="str">
            <v>angelica.quintero@parquesnacionales.gov.co</v>
          </cell>
          <cell r="BY126" t="str">
            <v>BIOLOGA</v>
          </cell>
          <cell r="BZ126" t="str">
            <v>DAVIVIENDA</v>
          </cell>
          <cell r="CA126" t="str">
            <v>AHORROS</v>
          </cell>
          <cell r="CB126" t="str">
            <v>489570013701</v>
          </cell>
          <cell r="CC126" t="str">
            <v>14/04/1993</v>
          </cell>
          <cell r="CD126" t="str">
            <v>NO</v>
          </cell>
        </row>
        <row r="127">
          <cell r="A127" t="str">
            <v>CD-NC-126-2025</v>
          </cell>
          <cell r="B127" t="str">
            <v>2 NACION</v>
          </cell>
          <cell r="C127" t="str">
            <v>NC-CPS-126-2025</v>
          </cell>
          <cell r="D127" t="str">
            <v>MARIO ALFONSO DIAZ CASAS</v>
          </cell>
          <cell r="E127">
            <v>45687</v>
          </cell>
          <cell r="F127" t="str">
            <v>NC21-3202032-1-005 Prestación de servicios profesionales con plena autonomía técnica y administrativa, del Grupo de Gestión de conocimiento e innovación para consolidar y actualizar información dentro de los procesos de relacionamiento con campesinos en las áreas protegidas administradas por Parques Nacionales Naturales, en el marco de la estrategia de Gobernanza, en el marco del producto Servicio de prevención vigilancia y control de las áreas protegidas del proyecto de conservación.</v>
          </cell>
          <cell r="G127" t="str">
            <v>PROFESIONAL</v>
          </cell>
          <cell r="H127" t="str">
            <v>2 CONTRATACIÓN DIRECTA</v>
          </cell>
          <cell r="I127" t="str">
            <v>14 PRESTACIÓN DE SERVICIOS</v>
          </cell>
          <cell r="J127" t="str">
            <v>N/A</v>
          </cell>
          <cell r="K127">
            <v>80111600</v>
          </cell>
          <cell r="L127">
            <v>28025</v>
          </cell>
          <cell r="M127">
            <v>19425</v>
          </cell>
          <cell r="N127">
            <v>45687</v>
          </cell>
          <cell r="O127">
            <v>7014443</v>
          </cell>
          <cell r="P127">
            <v>72014948</v>
          </cell>
          <cell r="Q127" t="str">
            <v>SETENTA Y DOS MILLONES CATORCE MIL NOVECIENTOS CUARENTA Y OCHO PESOS</v>
          </cell>
          <cell r="R127" t="str">
            <v>1 PERSONA NATURAL</v>
          </cell>
          <cell r="S127" t="str">
            <v>3 CÉDULA DE CIUDADANÍA</v>
          </cell>
          <cell r="T127">
            <v>80161126</v>
          </cell>
          <cell r="U127">
            <v>0</v>
          </cell>
          <cell r="V127" t="str">
            <v>N-A</v>
          </cell>
          <cell r="W127" t="str">
            <v>11 NO SE DILIGENCIA INFORMACIÓN PARA ESTE FORMULARIO EN ESTE PERÍODO DE REPORTE</v>
          </cell>
          <cell r="X127" t="str">
            <v>MASCULINO</v>
          </cell>
          <cell r="Y127" t="str">
            <v>CUNDINAMARCA</v>
          </cell>
          <cell r="Z127" t="str">
            <v>BOGOTÁ</v>
          </cell>
          <cell r="AA127" t="str">
            <v>MARIO</v>
          </cell>
          <cell r="AB127" t="str">
            <v>ALFONSO</v>
          </cell>
          <cell r="AC127" t="str">
            <v>DIAZ</v>
          </cell>
          <cell r="AD127" t="str">
            <v>CASAS</v>
          </cell>
          <cell r="AE127" t="str">
            <v>SI</v>
          </cell>
          <cell r="AF127" t="str">
            <v>1 PÓLIZA</v>
          </cell>
          <cell r="AG127" t="str">
            <v>12 SEGUROS DEL ESTADO</v>
          </cell>
          <cell r="AH127" t="str">
            <v>2 CUMPLIMIENTO</v>
          </cell>
          <cell r="AI127">
            <v>45688</v>
          </cell>
          <cell r="AJ127" t="str">
            <v>21-46-101107107</v>
          </cell>
          <cell r="AK127" t="str">
            <v>SGMAP-SUBDIRECCION DE GESTION Y MANEJO DE AREAS PROTEGIDAS</v>
          </cell>
          <cell r="AL127" t="str">
            <v>MARTA CECILIA DÍAZ LEGUIZAMÓN</v>
          </cell>
          <cell r="AM127">
            <v>40023756</v>
          </cell>
          <cell r="AN127" t="str">
            <v>GRUPO DE GESTIÓN DEL CONOCIMIENTO E INNOVACIÓN</v>
          </cell>
          <cell r="AO127" t="str">
            <v>2 SUPERVISOR</v>
          </cell>
          <cell r="AP127" t="str">
            <v>3 CÉDULA DE CIUDADANÍA</v>
          </cell>
          <cell r="AQ127">
            <v>52051027</v>
          </cell>
          <cell r="AR127" t="str">
            <v>ROSA ANGELICA LADINO PARRA</v>
          </cell>
          <cell r="AS127">
            <v>308</v>
          </cell>
          <cell r="AT127" t="str">
            <v>3 NO PACTADOS</v>
          </cell>
          <cell r="AU127" t="str">
            <v>4 NO SE HA ADICIONADO NI EN VALOR y EN TIEMPO</v>
          </cell>
          <cell r="AV127">
            <v>0</v>
          </cell>
          <cell r="AW127">
            <v>0</v>
          </cell>
          <cell r="AX127" t="str">
            <v>-</v>
          </cell>
          <cell r="AY127">
            <v>0</v>
          </cell>
          <cell r="AZ127" t="str">
            <v>-</v>
          </cell>
          <cell r="BA127">
            <v>45687</v>
          </cell>
          <cell r="BB127">
            <v>45691</v>
          </cell>
          <cell r="BC127">
            <v>45691</v>
          </cell>
          <cell r="BD127">
            <v>46001</v>
          </cell>
          <cell r="BO127" t="str">
            <v>2025420501000126E</v>
          </cell>
          <cell r="BP127">
            <v>72014948</v>
          </cell>
          <cell r="BQ127" t="str">
            <v>EDNA ROCIO CASTRO</v>
          </cell>
          <cell r="BR127" t="str">
            <v>https://www.secop.gov.co/CO1BusinessLine/Tendering/BuyerWorkArea/Index?docUniqueIdentifier=CO1.BDOS.7473497</v>
          </cell>
          <cell r="BS127" t="str">
            <v>VIGENTE</v>
          </cell>
          <cell r="BU127" t="str">
            <v>https://community.secop.gov.co/Public/Tendering/OpportunityDetail/Index?noticeUID=CO1.NTC.7492208&amp;isFromPublicArea=True&amp;isModal=False</v>
          </cell>
          <cell r="BV127" t="str">
            <v>mario.diaz</v>
          </cell>
          <cell r="BW127" t="str">
            <v>@parquesnacionales.gov.co</v>
          </cell>
          <cell r="BX127" t="str">
            <v>mario.diaz@parquesnacionales.gov.co</v>
          </cell>
          <cell r="BY127" t="str">
            <v>INGENIERO CATASTRAL Y GEODASTA</v>
          </cell>
          <cell r="BZ127" t="str">
            <v>DAVIVIENDA</v>
          </cell>
          <cell r="CA127" t="str">
            <v>AHORROS</v>
          </cell>
          <cell r="CB127" t="str">
            <v>000570075846</v>
          </cell>
          <cell r="CC127" t="str">
            <v>28/01/1982</v>
          </cell>
          <cell r="CD127" t="str">
            <v>NO</v>
          </cell>
        </row>
        <row r="128">
          <cell r="A128" t="str">
            <v>CD-NC-134-2025</v>
          </cell>
          <cell r="B128" t="str">
            <v>2 NACION</v>
          </cell>
          <cell r="C128" t="str">
            <v>NC-CPS-127-2025</v>
          </cell>
          <cell r="D128" t="str">
            <v>MANUELA CANO BURGOS</v>
          </cell>
          <cell r="E128">
            <v>45687</v>
          </cell>
          <cell r="F128" t="str">
            <v>NC01-3202056-5-006 Prestación de servicios profesionales con plena autonomía técnica y administrativa al Grupo de Comunicaciones y Educación Ambiental para orientar y desarrollar programas estratégicos de comunicación y educación ambiental que promuevan la gestión del conocimiento en Parques Nacionales Naturales, en el marco del servicio de educación informal de la conservación de la biodiversidad y los servicio eco sistémicos del proyecto de Conservación de la diversidad biológica de las áreas protegidas del SINAP Nacional.</v>
          </cell>
          <cell r="G128" t="str">
            <v>PROFESIONAL</v>
          </cell>
          <cell r="H128" t="str">
            <v>2 CONTRATACIÓN DIRECTA</v>
          </cell>
          <cell r="I128" t="str">
            <v>14 PRESTACIÓN DE SERVICIOS</v>
          </cell>
          <cell r="J128" t="str">
            <v>N/A</v>
          </cell>
          <cell r="K128">
            <v>80111600</v>
          </cell>
          <cell r="L128">
            <v>15525</v>
          </cell>
          <cell r="M128">
            <v>19625</v>
          </cell>
          <cell r="N128">
            <v>45687</v>
          </cell>
          <cell r="O128">
            <v>7014443</v>
          </cell>
          <cell r="P128">
            <v>77158873</v>
          </cell>
          <cell r="Q128" t="str">
            <v>SETENTA Y SIETE MILLONES CIENTO CINCUENTA Y OCHO MIL OCHOCIENTOS SETENTA Y TRES PESOS</v>
          </cell>
          <cell r="R128" t="str">
            <v>1 PERSONA NATURAL</v>
          </cell>
          <cell r="S128" t="str">
            <v>3 CÉDULA DE CIUDADANÍA</v>
          </cell>
          <cell r="T128">
            <v>1053331630</v>
          </cell>
          <cell r="U128">
            <v>4</v>
          </cell>
          <cell r="V128" t="str">
            <v>N-A</v>
          </cell>
          <cell r="W128" t="str">
            <v>11 NO SE DILIGENCIA INFORMACIÓN PARA ESTE FORMULARIO EN ESTE PERÍODO DE REPORTE</v>
          </cell>
          <cell r="X128" t="str">
            <v>FEMENINO</v>
          </cell>
          <cell r="Y128" t="str">
            <v>BOYACA</v>
          </cell>
          <cell r="Z128" t="str">
            <v>CHIQUINQUIRA</v>
          </cell>
          <cell r="AA128" t="str">
            <v>MANUELA</v>
          </cell>
          <cell r="AB128" t="str">
            <v>-</v>
          </cell>
          <cell r="AC128" t="str">
            <v>CANO</v>
          </cell>
          <cell r="AD128" t="str">
            <v>BURGOS</v>
          </cell>
          <cell r="AE128" t="str">
            <v>SI</v>
          </cell>
          <cell r="AF128" t="str">
            <v>1 PÓLIZA</v>
          </cell>
          <cell r="AG128" t="str">
            <v>12 SEGUROS DEL ESTADO</v>
          </cell>
          <cell r="AH128" t="str">
            <v>2 CUMPLIMIENTO</v>
          </cell>
          <cell r="AI128">
            <v>45687</v>
          </cell>
          <cell r="AJ128" t="str">
            <v>21-46-101107007</v>
          </cell>
          <cell r="AK128" t="str">
            <v>OTRAS OFICINAS DE LA SAF - SUBDIRECCION ADMINISTRATIVA Y FINANCIERA</v>
          </cell>
          <cell r="AL128" t="str">
            <v>JULIA ASTRID DEL CASTILLO SABOGAL</v>
          </cell>
          <cell r="AM128">
            <v>51790514</v>
          </cell>
          <cell r="AN128" t="str">
            <v>GRUPO DE COMUNICACIONES Y EDUACIÓN AMBIENTAL</v>
          </cell>
          <cell r="AO128" t="str">
            <v>2 SUPERVISOR</v>
          </cell>
          <cell r="AP128" t="str">
            <v>3 CÉDULA DE CIUDADANÍA</v>
          </cell>
          <cell r="AQ128">
            <v>79624413</v>
          </cell>
          <cell r="AR128" t="str">
            <v>JORGE ENRIQUE PATIÑO OSPINA</v>
          </cell>
          <cell r="AS128">
            <v>330</v>
          </cell>
          <cell r="AT128" t="str">
            <v>3 NO PACTADOS</v>
          </cell>
          <cell r="AU128" t="str">
            <v>4 NO SE HA ADICIONADO NI EN VALOR y EN TIEMPO</v>
          </cell>
          <cell r="AV128">
            <v>0</v>
          </cell>
          <cell r="AW128">
            <v>0</v>
          </cell>
          <cell r="AX128" t="str">
            <v>-</v>
          </cell>
          <cell r="AY128">
            <v>0</v>
          </cell>
          <cell r="AZ128" t="str">
            <v>-</v>
          </cell>
          <cell r="BA128" t="str">
            <v>N/A</v>
          </cell>
          <cell r="BB128">
            <v>45687</v>
          </cell>
          <cell r="BC128">
            <v>45687</v>
          </cell>
          <cell r="BD128">
            <v>46020</v>
          </cell>
          <cell r="BG128" t="str">
            <v>1. SI</v>
          </cell>
          <cell r="BH128">
            <v>45786</v>
          </cell>
          <cell r="BI128">
            <v>39</v>
          </cell>
          <cell r="BL128" t="str">
            <v>Reinicar contrato el 18 de junio inclusive</v>
          </cell>
          <cell r="BO128" t="str">
            <v>2025420501000127E</v>
          </cell>
          <cell r="BP128">
            <v>77158873</v>
          </cell>
          <cell r="BQ128" t="str">
            <v>HECTOR ALFONSO CUESTA</v>
          </cell>
          <cell r="BR128" t="str">
            <v>https://www.secop.gov.co/CO1BusinessLine/Tendering/BuyerWorkArea/Index?docUniqueIdentifier=CO1.BDOS.7477663</v>
          </cell>
          <cell r="BS128" t="str">
            <v>MOD-SUSP</v>
          </cell>
          <cell r="BU128" t="str">
            <v>https://community.secop.gov.co/Public/Tendering/OpportunityDetail/Index?noticeUID=CO1.NTC.7495139&amp;isFromPublicArea=True&amp;isModal=False</v>
          </cell>
          <cell r="BV128" t="str">
            <v>manuela.cano</v>
          </cell>
          <cell r="BW128" t="str">
            <v>@parquesnacionales.gov.co</v>
          </cell>
          <cell r="BX128" t="str">
            <v>manuela.cano@parquesnacionales.gov.co</v>
          </cell>
          <cell r="BY128" t="str">
            <v>COMUNICADORA</v>
          </cell>
          <cell r="BZ128" t="str">
            <v>DAVIVIENDA</v>
          </cell>
          <cell r="CA128" t="str">
            <v>AHORROS</v>
          </cell>
          <cell r="CB128" t="str">
            <v>005000235928</v>
          </cell>
          <cell r="CC128" t="str">
            <v>27/10/1988</v>
          </cell>
          <cell r="CD128" t="str">
            <v>NO</v>
          </cell>
        </row>
        <row r="129">
          <cell r="A129" t="str">
            <v>CD-NC-128-2025</v>
          </cell>
          <cell r="B129" t="str">
            <v>2 NACION</v>
          </cell>
          <cell r="C129" t="str">
            <v>NC-CPS-128-2025</v>
          </cell>
          <cell r="D129" t="str">
            <v>HUGO ANDRES ALVAREZ OVALLE</v>
          </cell>
          <cell r="E129">
            <v>45687</v>
          </cell>
          <cell r="F129" t="str">
            <v>NC04-3299054-4-011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que permitan la mejora continua, en el marco del fortalecimiento organizacional</v>
          </cell>
          <cell r="G129" t="str">
            <v>PROFESIONAL</v>
          </cell>
          <cell r="H129" t="str">
            <v>2 CONTRATACIÓN DIRECTA</v>
          </cell>
          <cell r="I129" t="str">
            <v>14 PRESTACIÓN DE SERVICIOS</v>
          </cell>
          <cell r="J129" t="str">
            <v>N/A</v>
          </cell>
          <cell r="K129">
            <v>80111600</v>
          </cell>
          <cell r="L129">
            <v>23425</v>
          </cell>
          <cell r="M129">
            <v>19725</v>
          </cell>
          <cell r="N129">
            <v>45687</v>
          </cell>
          <cell r="O129">
            <v>7014443</v>
          </cell>
          <cell r="P129">
            <v>77860317</v>
          </cell>
          <cell r="Q129" t="str">
            <v>SETENTA Y SIETE MILLONES OCHOCIENTOS SESENTA MIL TRESCIENTOS DIECISIETE PESOS</v>
          </cell>
          <cell r="R129" t="str">
            <v>1 PERSONA NATURAL</v>
          </cell>
          <cell r="S129" t="str">
            <v>3 CÉDULA DE CIUDADANÍA</v>
          </cell>
          <cell r="T129">
            <v>1015469149</v>
          </cell>
          <cell r="U129">
            <v>8</v>
          </cell>
          <cell r="V129" t="str">
            <v>N-A</v>
          </cell>
          <cell r="W129" t="str">
            <v>11 NO SE DILIGENCIA INFORMACIÓN PARA ESTE FORMULARIO EN ESTE PERÍODO DE REPORTE</v>
          </cell>
          <cell r="X129" t="str">
            <v>MASCULINO</v>
          </cell>
          <cell r="Y129" t="str">
            <v>CUNDINAMARCA</v>
          </cell>
          <cell r="Z129" t="str">
            <v>BOGOTÁ</v>
          </cell>
          <cell r="AA129" t="str">
            <v>HUGO</v>
          </cell>
          <cell r="AB129" t="str">
            <v>ANDRES</v>
          </cell>
          <cell r="AC129" t="str">
            <v>ALVAREZ</v>
          </cell>
          <cell r="AD129" t="str">
            <v>OVALLE</v>
          </cell>
          <cell r="AE129" t="str">
            <v>SI</v>
          </cell>
          <cell r="AF129" t="str">
            <v>1 PÓLIZA</v>
          </cell>
          <cell r="AG129" t="str">
            <v>12 SEGUROS DEL ESTADO</v>
          </cell>
          <cell r="AH129" t="str">
            <v>2 CUMPLIMIENTO</v>
          </cell>
          <cell r="AI129">
            <v>45687</v>
          </cell>
          <cell r="AJ129" t="str">
            <v>21-46-101107013</v>
          </cell>
          <cell r="AK129" t="str">
            <v>OTRAS OFICINAS DE LA SAF - SUBDIRECCION ADMINISTRATIVA Y FINANCIERA</v>
          </cell>
          <cell r="AL129" t="str">
            <v>JULIA ASTRID DEL CASTILLO SABOGAL</v>
          </cell>
          <cell r="AM129">
            <v>51790514</v>
          </cell>
          <cell r="AN129" t="str">
            <v xml:space="preserve">OFICINA ASESORA DE PLANEACIÓN </v>
          </cell>
          <cell r="AO129" t="str">
            <v>2 SUPERVISOR</v>
          </cell>
          <cell r="AP129" t="str">
            <v>3 CÉDULA DE CIUDADANÍA</v>
          </cell>
          <cell r="AQ129">
            <v>80076849</v>
          </cell>
          <cell r="AR129" t="str">
            <v>ANDRES MAURICIO LEON LOPEZ</v>
          </cell>
          <cell r="AS129">
            <v>331</v>
          </cell>
          <cell r="AT129" t="str">
            <v>3 NO PACTADOS</v>
          </cell>
          <cell r="AU129" t="str">
            <v>4 NO SE HA ADICIONADO NI EN VALOR y EN TIEMPO</v>
          </cell>
          <cell r="AV129">
            <v>0</v>
          </cell>
          <cell r="AW129">
            <v>0</v>
          </cell>
          <cell r="AX129" t="str">
            <v>-</v>
          </cell>
          <cell r="AY129">
            <v>0</v>
          </cell>
          <cell r="AZ129" t="str">
            <v>-</v>
          </cell>
          <cell r="BA129">
            <v>45682</v>
          </cell>
          <cell r="BB129">
            <v>45687</v>
          </cell>
          <cell r="BC129">
            <v>45687</v>
          </cell>
          <cell r="BD129">
            <v>46022</v>
          </cell>
          <cell r="BG129" t="str">
            <v>1. SI</v>
          </cell>
          <cell r="BH129">
            <v>45813</v>
          </cell>
          <cell r="BI129">
            <v>15</v>
          </cell>
          <cell r="BL129" t="str">
            <v>Reinicar contrato el 20 de junio inclusive</v>
          </cell>
          <cell r="BO129" t="str">
            <v>2025420501000128E</v>
          </cell>
          <cell r="BP129">
            <v>77860317</v>
          </cell>
          <cell r="BQ129" t="str">
            <v>ALBERTO GAONA</v>
          </cell>
          <cell r="BR129" t="str">
            <v>https://www.secop.gov.co/CO1BusinessLine/Tendering/BuyerWorkArea/Index?docUniqueIdentifier=CO1.BDOS.7474351</v>
          </cell>
          <cell r="BS129" t="str">
            <v>VIGENTE</v>
          </cell>
          <cell r="BU129" t="str">
            <v>https://community.secop.gov.co/Public/Tendering/OpportunityDetail/Index?noticeUID=CO1.NTC.7494001&amp;isFromPublicArea=True&amp;isModal=False</v>
          </cell>
          <cell r="BV129" t="str">
            <v>hugo.alvarez</v>
          </cell>
          <cell r="BW129" t="str">
            <v>@parquesnacionales.gov.co</v>
          </cell>
          <cell r="BX129" t="str">
            <v>hugo.alvarez@parquesnacionales.gov.co</v>
          </cell>
          <cell r="BY129" t="str">
            <v>INGENIERO INDUSTRIAL</v>
          </cell>
          <cell r="BZ129" t="str">
            <v>ITAU</v>
          </cell>
          <cell r="CA129" t="str">
            <v>AHORROS</v>
          </cell>
          <cell r="CB129" t="str">
            <v>701060202</v>
          </cell>
          <cell r="CC129" t="str">
            <v>31/05/1997</v>
          </cell>
          <cell r="CD129" t="str">
            <v>NO</v>
          </cell>
        </row>
        <row r="130">
          <cell r="A130" t="str">
            <v>CD-NC-123-2025</v>
          </cell>
          <cell r="B130" t="str">
            <v>2 NACION</v>
          </cell>
          <cell r="C130" t="str">
            <v>NC-CPS-129-2025</v>
          </cell>
          <cell r="D130" t="str">
            <v>JOHN JAIRO ALARCON RESTREPO</v>
          </cell>
          <cell r="E130">
            <v>45687</v>
          </cell>
          <cell r="F130" t="str">
            <v>NC30-3202053-30-011 Prestar los servicios profesionales con plena autonomía técnica y administrativa a la Subdirección de Sostenibilidad y Negocios Ambientales en el fortalecimiento de capacidades basados en los principios de bioeconomía, orientados a la gestión y aprovechamiento sostenible de los recursos biológicos y la promoción de componentes naturales que impulsen la conservación y el bienestar de las comunidades en áreas protegidas del SINAP en el marco de documentos de lineamientos técnic</v>
          </cell>
          <cell r="G130" t="str">
            <v>PROFESIONAL</v>
          </cell>
          <cell r="H130" t="str">
            <v>2 CONTRATACIÓN DIRECTA</v>
          </cell>
          <cell r="I130" t="str">
            <v>14 PRESTACIÓN DE SERVICIOS</v>
          </cell>
          <cell r="J130" t="str">
            <v>N/A</v>
          </cell>
          <cell r="K130">
            <v>80111600</v>
          </cell>
          <cell r="L130">
            <v>18225</v>
          </cell>
          <cell r="M130">
            <v>19925</v>
          </cell>
          <cell r="N130">
            <v>45687</v>
          </cell>
          <cell r="O130">
            <v>9564018</v>
          </cell>
          <cell r="P130">
            <v>105522999</v>
          </cell>
          <cell r="Q130" t="str">
            <v>CIENTO CINCO MILLONES QUINIENTOS VEINTIDOS MIL NOVECIENTOS NOVENTA Y NUEVE PESOS</v>
          </cell>
          <cell r="R130" t="str">
            <v>1 PERSONA NATURAL</v>
          </cell>
          <cell r="S130" t="str">
            <v>3 CÉDULA DE CIUDADANÍA</v>
          </cell>
          <cell r="T130">
            <v>10256639</v>
          </cell>
          <cell r="U130">
            <v>1</v>
          </cell>
          <cell r="V130" t="str">
            <v>N-A</v>
          </cell>
          <cell r="W130" t="str">
            <v>11 NO SE DILIGENCIA INFORMACIÓN PARA ESTE FORMULARIO EN ESTE PERÍODO DE REPORTE</v>
          </cell>
          <cell r="X130" t="str">
            <v>MASCULINO</v>
          </cell>
          <cell r="Y130" t="str">
            <v>CALDAS</v>
          </cell>
          <cell r="Z130" t="str">
            <v>MANIZALEZ</v>
          </cell>
          <cell r="AA130" t="str">
            <v>JOHN</v>
          </cell>
          <cell r="AB130" t="str">
            <v>JAIRO</v>
          </cell>
          <cell r="AC130" t="str">
            <v>ALARCON</v>
          </cell>
          <cell r="AD130" t="str">
            <v>RESTREPO</v>
          </cell>
          <cell r="AE130" t="str">
            <v>SI</v>
          </cell>
          <cell r="AF130" t="str">
            <v>1 PÓLIZA</v>
          </cell>
          <cell r="AG130" t="str">
            <v>12 SEGUROS DEL ESTADO</v>
          </cell>
          <cell r="AH130" t="str">
            <v>2 CUMPLIMIENTO</v>
          </cell>
          <cell r="AI130">
            <v>45687</v>
          </cell>
          <cell r="AJ130" t="str">
            <v>21-46-101107020</v>
          </cell>
          <cell r="AK130" t="str">
            <v>SSNA-SUBDIRECCION DE SOSTENIBILIDAD Y NEGOCIO AMBIENTALES</v>
          </cell>
          <cell r="AL130" t="str">
            <v>JORGE ALONSO CANO RESTREPO</v>
          </cell>
          <cell r="AM130">
            <v>71616905</v>
          </cell>
          <cell r="AN130" t="str">
            <v>SUBDIRECCIÓN DE SOSTENIBILIDAD Y NEGOCIOS AMBIENTALES</v>
          </cell>
          <cell r="AO130" t="str">
            <v>2 SUPERVISOR</v>
          </cell>
          <cell r="AP130" t="str">
            <v>3 CÉDULA DE CIUDADANÍA</v>
          </cell>
          <cell r="AQ130">
            <v>51981172</v>
          </cell>
          <cell r="AR130" t="str">
            <v>ALBA LUCIA BELTRAN LOPEZ</v>
          </cell>
          <cell r="AS130">
            <v>331</v>
          </cell>
          <cell r="AT130" t="str">
            <v>3 NO PACTADOS</v>
          </cell>
          <cell r="AU130" t="str">
            <v>4 NO SE HA ADICIONADO NI EN VALOR y EN TIEMPO</v>
          </cell>
          <cell r="AV130">
            <v>0</v>
          </cell>
          <cell r="AW130">
            <v>0</v>
          </cell>
          <cell r="AX130" t="str">
            <v>-</v>
          </cell>
          <cell r="AY130">
            <v>0</v>
          </cell>
          <cell r="AZ130" t="str">
            <v>-</v>
          </cell>
          <cell r="BA130">
            <v>45682</v>
          </cell>
          <cell r="BB130">
            <v>45687</v>
          </cell>
          <cell r="BC130">
            <v>45687</v>
          </cell>
          <cell r="BD130">
            <v>46022</v>
          </cell>
          <cell r="BO130" t="str">
            <v>2025420501000129E</v>
          </cell>
          <cell r="BP130">
            <v>105522999</v>
          </cell>
          <cell r="BQ130" t="str">
            <v>LEIDY SANCHEZ</v>
          </cell>
          <cell r="BR130" t="str">
            <v>https://www.secop.gov.co/CO1BusinessLine/Tendering/BuyerWorkArea/Index?docUniqueIdentifier=CO1.BDOS.7449125</v>
          </cell>
          <cell r="BS130" t="str">
            <v>VIGENTE</v>
          </cell>
          <cell r="BU130" t="str">
            <v>https://community.secop.gov.co/Public/Tendering/OpportunityDetail/Index?noticeUID=CO1.NTC.7494293&amp;isFromPublicArea=True&amp;isModal=False</v>
          </cell>
          <cell r="BV130" t="str">
            <v>john.alarcon</v>
          </cell>
          <cell r="BW130" t="str">
            <v>@parquesnacionales.gov.co</v>
          </cell>
          <cell r="BX130" t="str">
            <v>john.alarcon@parquesnacionales.gov.co</v>
          </cell>
          <cell r="BY130" t="str">
            <v>INGENIERO AGRONOMO</v>
          </cell>
          <cell r="BZ130" t="str">
            <v>DAVIVIENDA</v>
          </cell>
          <cell r="CA130" t="str">
            <v>AHORROS</v>
          </cell>
          <cell r="CB130" t="str">
            <v>086100100097</v>
          </cell>
          <cell r="CC130" t="str">
            <v>18/08/1961</v>
          </cell>
          <cell r="CD130" t="str">
            <v>NO</v>
          </cell>
        </row>
        <row r="131">
          <cell r="A131" t="str">
            <v>CD-NC-132-2025</v>
          </cell>
          <cell r="B131" t="str">
            <v>2 NACION</v>
          </cell>
          <cell r="C131" t="str">
            <v>NC-CPS-130C-2025</v>
          </cell>
          <cell r="D131" t="str">
            <v>SOPHIA HENAO AMAYA</v>
          </cell>
          <cell r="E131">
            <v>45687</v>
          </cell>
          <cell r="F131" t="str">
            <v>NC24-3202008-11-033 Prestación de servicios profesionales con plena autonomía técnica y administrativa para revisar jurídicamente los documentos radicados en el marco del trámite de registro y seguimiento de reservas naturales de la sociedad civil al Grupo de Trámites y Evaluación Ambiental, en el marco del producto Servicio de administración y manejo de áreas protegidas del proyecto de inversión Conservación</v>
          </cell>
          <cell r="G131" t="str">
            <v>PROFESIONAL</v>
          </cell>
          <cell r="H131" t="str">
            <v>2 CONTRATACIÓN DIRECTA</v>
          </cell>
          <cell r="I131" t="str">
            <v>14 PRESTACIÓN DE SERVICIOS</v>
          </cell>
          <cell r="J131" t="str">
            <v>N/A</v>
          </cell>
          <cell r="K131">
            <v>80111600</v>
          </cell>
          <cell r="L131">
            <v>25425</v>
          </cell>
          <cell r="M131">
            <v>19825</v>
          </cell>
          <cell r="N131">
            <v>45687</v>
          </cell>
          <cell r="O131">
            <v>3670921</v>
          </cell>
          <cell r="P131">
            <v>37810486</v>
          </cell>
          <cell r="Q131" t="str">
            <v>TREINTA Y SIETE MILLONES OCHOCIENTOS DIEZ MIL CUATROCIENTOS OCHENTA Y SEIS PESOS</v>
          </cell>
          <cell r="R131" t="str">
            <v>1 PERSONA NATURAL</v>
          </cell>
          <cell r="S131" t="str">
            <v>3 CÉDULA DE CIUDADANÍA</v>
          </cell>
          <cell r="T131">
            <v>1018515242</v>
          </cell>
          <cell r="U131">
            <v>3</v>
          </cell>
          <cell r="V131" t="str">
            <v>N-A</v>
          </cell>
          <cell r="W131" t="str">
            <v>11 NO SE DILIGENCIA INFORMACIÓN PARA ESTE FORMULARIO EN ESTE PERÍODO DE REPORTE</v>
          </cell>
          <cell r="X131" t="str">
            <v>FEMENINO</v>
          </cell>
          <cell r="Y131" t="str">
            <v>CUNDINAMARCA</v>
          </cell>
          <cell r="Z131" t="str">
            <v>BOGOTÁ</v>
          </cell>
          <cell r="AA131" t="str">
            <v>SOPHIA</v>
          </cell>
          <cell r="AB131" t="str">
            <v>-</v>
          </cell>
          <cell r="AC131" t="str">
            <v xml:space="preserve">HENAO </v>
          </cell>
          <cell r="AD131" t="str">
            <v>AMAYA</v>
          </cell>
          <cell r="AE131" t="str">
            <v>NO</v>
          </cell>
          <cell r="AF131" t="str">
            <v>6 NO CONSTITUYÓ GARANTÍAS</v>
          </cell>
          <cell r="AG131" t="str">
            <v>N-A</v>
          </cell>
          <cell r="AH131" t="str">
            <v>99999998 NO SE DILIGENCIA INFORMACIÓN PARA ESTE FORMULARIO EN ESTE PERÍODO DE REPORTE</v>
          </cell>
          <cell r="AI131">
            <v>2</v>
          </cell>
          <cell r="AJ131" t="str">
            <v>N-A</v>
          </cell>
          <cell r="AK131" t="str">
            <v>SGMAP-SUBDIRECCION DE GESTION Y MANEJO DE AREAS PROTEGIDAS</v>
          </cell>
          <cell r="AL131" t="str">
            <v>MARTA CECILIA DÍAZ LEGUIZAMÓN</v>
          </cell>
          <cell r="AM131">
            <v>40023756</v>
          </cell>
          <cell r="AN131" t="str">
            <v>GRUPO DE TRÁMITES Y EVALUACIÓN AMBIENTAL</v>
          </cell>
          <cell r="AO131" t="str">
            <v>2 SUPERVISOR</v>
          </cell>
          <cell r="AP131" t="str">
            <v>3 CÉDULA DE CIUDADANÍA</v>
          </cell>
          <cell r="AQ131">
            <v>79690000</v>
          </cell>
          <cell r="AR131" t="str">
            <v>GUILLERMO ALBERTO SANTOS CEBALLOS</v>
          </cell>
          <cell r="AS131">
            <v>137</v>
          </cell>
          <cell r="AT131" t="str">
            <v>3 NO PACTADOS</v>
          </cell>
          <cell r="AU131" t="str">
            <v>4 NO SE HA ADICIONADO NI EN VALOR y EN TIEMPO</v>
          </cell>
          <cell r="AV131">
            <v>0</v>
          </cell>
          <cell r="AW131">
            <v>-16641509</v>
          </cell>
          <cell r="AX131" t="str">
            <v>-</v>
          </cell>
          <cell r="AY131">
            <v>0</v>
          </cell>
          <cell r="AZ131" t="str">
            <v>-</v>
          </cell>
          <cell r="BA131">
            <v>45681</v>
          </cell>
          <cell r="BB131" t="str">
            <v>N/A</v>
          </cell>
          <cell r="BC131">
            <v>45687</v>
          </cell>
          <cell r="BD131">
            <v>45824</v>
          </cell>
          <cell r="BO131" t="str">
            <v>2025420501000130E</v>
          </cell>
          <cell r="BP131">
            <v>21168977</v>
          </cell>
          <cell r="BQ131" t="str">
            <v>MARIA PAULA PEÑA</v>
          </cell>
          <cell r="BR131" t="str">
            <v>https://www.secop.gov.co/CO1BusinessLine/Tendering/BuyerWorkArea/Index?docUniqueIdentifier=CO1.BDOS.7478634</v>
          </cell>
          <cell r="BS131" t="str">
            <v>CEDIDO</v>
          </cell>
          <cell r="BU131" t="str">
            <v>https://community.secop.gov.co/Public/Tendering/OpportunityDetail/Index?noticeUID=CO1.NTC.7494694&amp;isFromPublicArea=True&amp;is</v>
          </cell>
          <cell r="BV131" t="str">
            <v>sophia.henao</v>
          </cell>
          <cell r="BW131" t="str">
            <v>@parquesnacionales.gov.co</v>
          </cell>
          <cell r="BX131" t="str">
            <v>sophia.henao@parquesnacionales.gov.co</v>
          </cell>
          <cell r="BY131" t="str">
            <v>ABOGADA</v>
          </cell>
          <cell r="BZ131" t="str">
            <v>DAVIVIENDA</v>
          </cell>
          <cell r="CA131" t="str">
            <v>AHORROS</v>
          </cell>
          <cell r="CB131" t="str">
            <v>0550488448186178</v>
          </cell>
          <cell r="CC131" t="str">
            <v>29/12/1999</v>
          </cell>
        </row>
        <row r="132">
          <cell r="A132" t="str">
            <v>CD-NC-132C-2025</v>
          </cell>
          <cell r="B132" t="str">
            <v>2 NACION</v>
          </cell>
          <cell r="C132" t="str">
            <v>NC-CPS-130-2025</v>
          </cell>
          <cell r="D132" t="str">
            <v>MARX EDUARDO RODRIGUEZ ROJAS</v>
          </cell>
          <cell r="E132">
            <v>45824</v>
          </cell>
          <cell r="F132" t="str">
            <v>NC24-3202008-11-033 Prestación de servicios profesionales con plena autonomía técnica y administrativa para revisar jurídicamente los documentos radicados en el marco del trámite de registro y seguimiento de reservas naturales de la sociedad civil al Grupo de Trámites y Evaluación Ambiental, en el marco del producto Servicio de administración y manejo de áreas protegidas del proyecto de inversión Conservación</v>
          </cell>
          <cell r="G132" t="str">
            <v>PROFESIONAL</v>
          </cell>
          <cell r="H132" t="str">
            <v>2 CONTRATACIÓN DIRECTA</v>
          </cell>
          <cell r="I132" t="str">
            <v>14 PRESTACIÓN DE SERVICIOS</v>
          </cell>
          <cell r="J132" t="str">
            <v>N/A</v>
          </cell>
          <cell r="K132">
            <v>80111600</v>
          </cell>
          <cell r="L132">
            <v>25425</v>
          </cell>
          <cell r="M132">
            <v>19825</v>
          </cell>
          <cell r="N132">
            <v>45687</v>
          </cell>
          <cell r="O132">
            <v>3670921</v>
          </cell>
          <cell r="P132">
            <v>21168977</v>
          </cell>
          <cell r="Q132" t="str">
            <v>TREINTA Y SIETE MILLONES OCHOCIENTOS DIEZ MIL CUATROCIENTOS OCHENTA Y SEIS PESOS</v>
          </cell>
          <cell r="R132" t="str">
            <v>1 PERSONA NATURAL</v>
          </cell>
          <cell r="S132" t="str">
            <v>3 CÉDULA DE CIUDADANÍA</v>
          </cell>
          <cell r="T132">
            <v>1018402937</v>
          </cell>
          <cell r="U132">
            <v>8</v>
          </cell>
          <cell r="V132" t="str">
            <v>N-A</v>
          </cell>
          <cell r="W132" t="str">
            <v>11 NO SE DILIGENCIA INFORMACIÓN PARA ESTE FORMULARIO EN ESTE PERÍODO DE REPORTE</v>
          </cell>
          <cell r="X132" t="str">
            <v>MASCULINO</v>
          </cell>
          <cell r="Y132" t="str">
            <v>CUNDINAMARCA</v>
          </cell>
          <cell r="Z132" t="str">
            <v>BOGOTÁ</v>
          </cell>
          <cell r="AA132" t="str">
            <v>MARX</v>
          </cell>
          <cell r="AB132" t="str">
            <v>EDUARDO</v>
          </cell>
          <cell r="AC132" t="str">
            <v>RODRIGUEZ</v>
          </cell>
          <cell r="AD132" t="str">
            <v>ROJAS</v>
          </cell>
          <cell r="AE132" t="str">
            <v>NO</v>
          </cell>
          <cell r="AF132" t="str">
            <v>6 NO CONSTITUYÓ GARANTÍAS</v>
          </cell>
          <cell r="AG132" t="str">
            <v>N-A</v>
          </cell>
          <cell r="AH132" t="str">
            <v>99999998 NO SE DILIGENCIA INFORMACIÓN PARA ESTE FORMULARIO EN ESTE PERÍODO DE REPORTE</v>
          </cell>
          <cell r="AI132">
            <v>2</v>
          </cell>
          <cell r="AJ132" t="str">
            <v>N-A</v>
          </cell>
          <cell r="AK132" t="str">
            <v>SGMAP-SUBDIRECCION DE GESTION Y MANEJO DE AREAS PROTEGIDAS</v>
          </cell>
          <cell r="AL132" t="str">
            <v>MARTA CECILIA DÍAZ LEGUIZAMÓN</v>
          </cell>
          <cell r="AM132">
            <v>40023756</v>
          </cell>
          <cell r="AN132" t="str">
            <v>GRUPO DE TRÁMITES Y EVALUACIÓN AMBIENTAL</v>
          </cell>
          <cell r="AO132" t="str">
            <v>2 SUPERVISOR</v>
          </cell>
          <cell r="AP132" t="str">
            <v>3 CÉDULA DE CIUDADANÍA</v>
          </cell>
          <cell r="AQ132">
            <v>79690000</v>
          </cell>
          <cell r="AR132" t="str">
            <v>GUILLERMO ALBERTO SANTOS CEBALLOS</v>
          </cell>
          <cell r="AS132">
            <v>154</v>
          </cell>
          <cell r="AT132" t="str">
            <v>3 NO PACTADOS</v>
          </cell>
          <cell r="AU132" t="str">
            <v>4 NO SE HA ADICIONADO NI EN VALOR y EN TIEMPO</v>
          </cell>
          <cell r="AV132">
            <v>0</v>
          </cell>
          <cell r="AW132">
            <v>-2324915</v>
          </cell>
          <cell r="AX132" t="str">
            <v>-</v>
          </cell>
          <cell r="AY132">
            <v>0</v>
          </cell>
          <cell r="AZ132" t="str">
            <v>-</v>
          </cell>
          <cell r="BA132">
            <v>45681</v>
          </cell>
          <cell r="BB132" t="str">
            <v>N/A</v>
          </cell>
          <cell r="BC132">
            <v>45824</v>
          </cell>
          <cell r="BD132">
            <v>45999</v>
          </cell>
          <cell r="BE132">
            <v>45980</v>
          </cell>
          <cell r="BF132">
            <v>45980</v>
          </cell>
          <cell r="BO132" t="str">
            <v>2025420501000130E</v>
          </cell>
          <cell r="BP132">
            <v>18844062</v>
          </cell>
          <cell r="BQ132" t="str">
            <v>MARIA PAULA PEÑA</v>
          </cell>
          <cell r="BR132" t="str">
            <v>https://www.secop.gov.co/CO1BusinessLine/Tendering/BuyerWorkArea/Index?docUniqueIdentifier=CO1.BDOS.7478634</v>
          </cell>
          <cell r="BS132" t="str">
            <v>TERA-LIQUIDADO</v>
          </cell>
          <cell r="BU132" t="str">
            <v>https://community.secop.gov.co/Public/Tendering/OpportunityDetail/Index?noticeUID=CO1.NTC.7494694&amp;isFromPublicArea=True&amp;is</v>
          </cell>
          <cell r="BW132" t="str">
            <v>@parquesnacionales.gov.co</v>
          </cell>
          <cell r="BX132" t="str">
            <v>@parquesnacionales.gov.co</v>
          </cell>
          <cell r="BY132" t="str">
            <v>ABOGADO</v>
          </cell>
          <cell r="BZ132" t="str">
            <v>DAVIVIENDA</v>
          </cell>
          <cell r="CA132" t="str">
            <v>AHORROS</v>
          </cell>
          <cell r="CB132" t="str">
            <v>0550488448186178</v>
          </cell>
          <cell r="CC132" t="str">
            <v>26/03/1986</v>
          </cell>
        </row>
        <row r="133">
          <cell r="A133" t="str">
            <v>CD-NC-136-2025</v>
          </cell>
          <cell r="B133" t="str">
            <v>2 NACION</v>
          </cell>
          <cell r="C133" t="str">
            <v>NC-CPS-131-2025</v>
          </cell>
          <cell r="D133" t="str">
            <v>CAROLINA SÁNCHEZ ROMERO</v>
          </cell>
          <cell r="E133">
            <v>45691</v>
          </cell>
          <cell r="F133" t="str">
            <v>NC06-3299060-7-001 – Prestar los servicios profesionales especializados con plena autonomía técnica y administrativa 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ell>
          <cell r="G133" t="str">
            <v>PROFESIONAL</v>
          </cell>
          <cell r="H133" t="str">
            <v>2 CONTRATACIÓN DIRECTA</v>
          </cell>
          <cell r="I133" t="str">
            <v>14 PRESTACIÓN DE SERVICIOS</v>
          </cell>
          <cell r="J133" t="str">
            <v>N/A</v>
          </cell>
          <cell r="K133">
            <v>80111600</v>
          </cell>
          <cell r="L133">
            <v>4825</v>
          </cell>
          <cell r="M133">
            <v>20125</v>
          </cell>
          <cell r="N133">
            <v>45691</v>
          </cell>
          <cell r="O133">
            <v>7881428</v>
          </cell>
          <cell r="P133">
            <v>86958422</v>
          </cell>
          <cell r="Q133" t="str">
            <v>OCHENTA Y SEIS MILLONES NOVECIENTOS CINCUENTA Y OCHO MIL CUATROCIENTOS VEINTIDOS PESOS</v>
          </cell>
          <cell r="R133" t="str">
            <v>1 PERSONA NATURAL</v>
          </cell>
          <cell r="S133" t="str">
            <v>3 CÉDULA DE CIUDADANÍA</v>
          </cell>
          <cell r="T133">
            <v>68285222</v>
          </cell>
          <cell r="U133">
            <v>9</v>
          </cell>
          <cell r="V133" t="str">
            <v>N-A</v>
          </cell>
          <cell r="W133" t="str">
            <v>11 NO SE DILIGENCIA INFORMACIÓN PARA ESTE FORMULARIO EN ESTE PERÍODO DE REPORTE</v>
          </cell>
          <cell r="X133" t="str">
            <v>FEMENINO</v>
          </cell>
          <cell r="Y133" t="str">
            <v xml:space="preserve">META </v>
          </cell>
          <cell r="Z133" t="str">
            <v>VILLAVICENCIO</v>
          </cell>
          <cell r="AA133" t="str">
            <v>CAROLINA</v>
          </cell>
          <cell r="AB133" t="str">
            <v>-</v>
          </cell>
          <cell r="AC133" t="str">
            <v>SANCHEZ</v>
          </cell>
          <cell r="AD133" t="str">
            <v>ROMERO</v>
          </cell>
          <cell r="AE133" t="str">
            <v>SI</v>
          </cell>
          <cell r="AF133" t="str">
            <v>1 PÓLIZA</v>
          </cell>
          <cell r="AG133" t="str">
            <v>12 SEGUROS DEL ESTADO</v>
          </cell>
          <cell r="AH133" t="str">
            <v>2 CUMPLIMIENTO</v>
          </cell>
          <cell r="AI133">
            <v>45691</v>
          </cell>
          <cell r="AJ133" t="str">
            <v>21-46-101107566</v>
          </cell>
          <cell r="AK133" t="str">
            <v>OTRAS OFICINAS DE LA SAF - SUBDIRECCION ADMINISTRATIVA Y FINANCIERA</v>
          </cell>
          <cell r="AL133" t="str">
            <v>JULIA ASTRID DEL CASTILLO SABOGAL</v>
          </cell>
          <cell r="AM133">
            <v>51790514</v>
          </cell>
          <cell r="AN133" t="str">
            <v>OFICINA DE CONTROL DISCIPLINARIO INTERNO</v>
          </cell>
          <cell r="AO133" t="str">
            <v>2 SUPERVISOR</v>
          </cell>
          <cell r="AP133" t="str">
            <v>3 CÉDULA DE CIUDADANÍA</v>
          </cell>
          <cell r="AQ133">
            <v>51715044</v>
          </cell>
          <cell r="AR133" t="str">
            <v>MARIA DEL PILAR RODRIGUEZ MATEUS</v>
          </cell>
          <cell r="AS133">
            <v>326</v>
          </cell>
          <cell r="AT133" t="str">
            <v>3 NO PACTADOS</v>
          </cell>
          <cell r="AU133" t="str">
            <v>4 NO SE HA ADICIONADO NI EN VALOR y EN TIEMPO</v>
          </cell>
          <cell r="AV133">
            <v>0</v>
          </cell>
          <cell r="AW133">
            <v>0</v>
          </cell>
          <cell r="AX133" t="str">
            <v>-</v>
          </cell>
          <cell r="AY133">
            <v>0</v>
          </cell>
          <cell r="AZ133" t="str">
            <v>-</v>
          </cell>
          <cell r="BA133">
            <v>45685</v>
          </cell>
          <cell r="BB133">
            <v>45691</v>
          </cell>
          <cell r="BC133">
            <v>45691</v>
          </cell>
          <cell r="BD133">
            <v>46022</v>
          </cell>
          <cell r="BO133" t="str">
            <v>2025420501000131E</v>
          </cell>
          <cell r="BP133">
            <v>86958422</v>
          </cell>
          <cell r="BQ133" t="str">
            <v>EDNA ROCIO CASTRO</v>
          </cell>
          <cell r="BR133" t="str">
            <v>https://www.secop.gov.co/CO1BusinessLine/Tendering/BuyerWorkArea/Index?docUniqueIdentifier=CO1.BDOS.7480749&amp;prevCtxUrl=https%3a%2f%2fwww.secop.gov.co%2fCO1BusinessLine%2fTendering%2fBuyerDossierWorkspace%2fIndex%3fallWords2Search%3d136-%26createDateFrom%3d15%2f08%2f2024+02%3a01%3a24%26createDateTo%3d15%2f02%2f2025+02%3a01%3a24%26filteringState%3d0%26sortingState%3dLastModifiedDESC%26showAdvancedSearch%3dFalse%26showAdvancedSearchFields%3dFalse%26folderCode%3dALL%26selectedDossier%3dCO1.BDOS.7480749%26selectedRequest%3dCO1.REQ.7615976%26&amp;prevCtxLbl=Procesos+de+la+Entidad+Estatal</v>
          </cell>
          <cell r="BS133" t="str">
            <v>VIGENTE</v>
          </cell>
          <cell r="BU133" t="str">
            <v>https://community.secop.gov.co/Public/Tendering/OpportunityDetail/Index?noticeUID=CO1.NTC.7496071&amp;isFromPublicArea=True&amp;isModal=False</v>
          </cell>
          <cell r="BV133" t="str">
            <v>carolina.sanchez</v>
          </cell>
          <cell r="BW133" t="str">
            <v>@parquesnacionales.gov.co</v>
          </cell>
          <cell r="BX133" t="str">
            <v>carolina.sanchez@parquesnacionales.gov.co</v>
          </cell>
          <cell r="BY133" t="str">
            <v>ABOGADA</v>
          </cell>
          <cell r="BZ133" t="str">
            <v>DAVIVIENDA</v>
          </cell>
          <cell r="CA133" t="str">
            <v>AHORROS</v>
          </cell>
          <cell r="CB133" t="str">
            <v>007400351750</v>
          </cell>
          <cell r="CC133" t="str">
            <v>25/10/1962</v>
          </cell>
          <cell r="CD133" t="str">
            <v>NO</v>
          </cell>
        </row>
        <row r="134">
          <cell r="A134" t="str">
            <v>CD-NC-130-2025</v>
          </cell>
          <cell r="B134" t="str">
            <v>2 NACION</v>
          </cell>
          <cell r="C134" t="str">
            <v>NC-CPS-132-2025</v>
          </cell>
          <cell r="D134" t="str">
            <v>HECTOR EDUARDO PINZON LOPEZ</v>
          </cell>
          <cell r="E134">
            <v>45691</v>
          </cell>
          <cell r="F134" t="str">
            <v>NC30-3202008-15-004 Prestación de servicios profesionales con plena autonomía técnica y administrativa para llevar a cabo actividades en la SSNA, orientadas a la implementación, monitoreo y mejora de procesos y/o procedimientos, en consonancia con las prioridades institucionales y las directrices vigentes en el marco del servicio de administración y manejo de áreas protegidas del proyecto de Conservación</v>
          </cell>
          <cell r="G134" t="str">
            <v>PROFESIONAL</v>
          </cell>
          <cell r="H134" t="str">
            <v>2 CONTRATACIÓN DIRECTA</v>
          </cell>
          <cell r="I134" t="str">
            <v>14 PRESTACIÓN DE SERVICIOS</v>
          </cell>
          <cell r="J134" t="str">
            <v>N/A</v>
          </cell>
          <cell r="K134">
            <v>80111600</v>
          </cell>
          <cell r="L134">
            <v>7925</v>
          </cell>
          <cell r="M134">
            <v>20025</v>
          </cell>
          <cell r="N134">
            <v>45691</v>
          </cell>
          <cell r="O134">
            <v>9981565</v>
          </cell>
          <cell r="P134">
            <v>110129934</v>
          </cell>
          <cell r="Q134" t="str">
            <v>CIENTO DIEZ MILLONES CIENTO VEINTINUEVE MIL NOVECIENTOS TREINTA Y CUATRO PESOS</v>
          </cell>
          <cell r="R134" t="str">
            <v>1 PERSONA NATURAL</v>
          </cell>
          <cell r="S134" t="str">
            <v>3 CÉDULA DE CIUDADANÍA</v>
          </cell>
          <cell r="T134">
            <v>79914074</v>
          </cell>
          <cell r="U134">
            <v>5</v>
          </cell>
          <cell r="V134" t="str">
            <v>N-A</v>
          </cell>
          <cell r="W134" t="str">
            <v>11 NO SE DILIGENCIA INFORMACIÓN PARA ESTE FORMULARIO EN ESTE PERÍODO DE REPORTE</v>
          </cell>
          <cell r="X134" t="str">
            <v>MASCULINO</v>
          </cell>
          <cell r="Y134" t="str">
            <v>CUNDINAMARCA</v>
          </cell>
          <cell r="Z134" t="str">
            <v>BOGOTÁ</v>
          </cell>
          <cell r="AA134" t="str">
            <v>HECTOR</v>
          </cell>
          <cell r="AB134" t="str">
            <v>EDUARDO</v>
          </cell>
          <cell r="AC134" t="str">
            <v>PINZON</v>
          </cell>
          <cell r="AD134" t="str">
            <v>LOPEZ</v>
          </cell>
          <cell r="AE134" t="str">
            <v>SI</v>
          </cell>
          <cell r="AF134" t="str">
            <v>1 PÓLIZA</v>
          </cell>
          <cell r="AG134" t="str">
            <v>12 SEGUROS DEL ESTADO</v>
          </cell>
          <cell r="AH134" t="str">
            <v>2 CUMPLIMIENTO</v>
          </cell>
          <cell r="AI134">
            <v>45691</v>
          </cell>
          <cell r="AJ134" t="str">
            <v>18-46-101027717</v>
          </cell>
          <cell r="AK134" t="str">
            <v>SSNA-SUBDIRECCION DE SOSTENIBILIDAD Y NEGOCIO AMBIENTALES</v>
          </cell>
          <cell r="AL134" t="str">
            <v>JORGE ALONSO CANO RESTREPO</v>
          </cell>
          <cell r="AM134">
            <v>71616905</v>
          </cell>
          <cell r="AN134" t="str">
            <v>SUBDIRECCIÓN DE SOSTENIBILIDAD Y NEGOCIOS AMBIENTALES</v>
          </cell>
          <cell r="AO134" t="str">
            <v>2 SUPERVISOR</v>
          </cell>
          <cell r="AP134" t="str">
            <v>3 CÉDULA DE CIUDADANÍA</v>
          </cell>
          <cell r="AQ134">
            <v>79624413</v>
          </cell>
          <cell r="AR134" t="str">
            <v>JORGE ALONSO CANO RESTREPO</v>
          </cell>
          <cell r="AS134">
            <v>330</v>
          </cell>
          <cell r="AT134" t="str">
            <v>3 NO PACTADOS</v>
          </cell>
          <cell r="AU134" t="str">
            <v>4 NO SE HA ADICIONADO NI EN VALOR y EN TIEMPO</v>
          </cell>
          <cell r="AV134">
            <v>0</v>
          </cell>
          <cell r="AW134">
            <v>0</v>
          </cell>
          <cell r="AX134" t="str">
            <v>-</v>
          </cell>
          <cell r="AY134">
            <v>0</v>
          </cell>
          <cell r="AZ134" t="str">
            <v>-</v>
          </cell>
          <cell r="BA134">
            <v>45684</v>
          </cell>
          <cell r="BB134">
            <v>45691</v>
          </cell>
          <cell r="BC134">
            <v>45691</v>
          </cell>
          <cell r="BD134">
            <v>46022</v>
          </cell>
          <cell r="BO134" t="str">
            <v>2025420501000132E</v>
          </cell>
          <cell r="BP134">
            <v>110129934</v>
          </cell>
          <cell r="BQ134" t="str">
            <v>MARIA PAULA PEÑA</v>
          </cell>
          <cell r="BR134" t="str">
            <v>https://www.secop.gov.co/CO1BusinessLine/Tendering/BuyerWorkArea/Index?docUniqueIdentifier=CO1.BDOS.7453084&amp;prevCtxUrl=https%3a%2f%2fwww.secop.gov.co%2fCO1BusinessLine%2fTendering%2fBuyerDossierWorkspace%2fIndex%3fallWords2Search%3d130-%26createDateFrom%3d15%2f08%2f2024+02%3a29%3a28%26createDateTo%3d15%2f02%2f2025+02%3a29%3a28%26filteringState%3d0%26sortingState%3dLastModifiedDESC%26showAdvancedSearch%3dFalse%26showAdvancedSearchFields%3dFalse%26folderCode%3dALL%26selectedDossier%3dCO1.BDOS.7453084%26selectedRequest%3dCO1.REQ.7588589%26&amp;prevCtxLbl=Procesos+de+la+Entidad+Estatal</v>
          </cell>
          <cell r="BS134" t="str">
            <v>VIGENTE</v>
          </cell>
          <cell r="BU134" t="str">
            <v>https://community.secop.gov.co/Public/Tendering/OpportunityDetail/Index?noticeUID=CO1.NTC.7495951&amp;isFromPublicArea=True&amp;isModal=False</v>
          </cell>
          <cell r="BV134" t="str">
            <v>hector.pinzon</v>
          </cell>
          <cell r="BW134" t="str">
            <v>@parquesnacionales.gov.co</v>
          </cell>
          <cell r="BX134" t="str">
            <v>hector.pinzon@parquesnacionales.gov.co</v>
          </cell>
          <cell r="BY134" t="str">
            <v>INGENIERO INDUSTRIAL</v>
          </cell>
          <cell r="BZ134" t="str">
            <v>BANCOLOMBIA</v>
          </cell>
          <cell r="CA134" t="str">
            <v>AHORROS</v>
          </cell>
          <cell r="CB134" t="str">
            <v>20375782333</v>
          </cell>
          <cell r="CC134" t="str">
            <v>10/07/1979</v>
          </cell>
          <cell r="CD134" t="str">
            <v>NO</v>
          </cell>
        </row>
        <row r="135">
          <cell r="A135" t="str">
            <v>CD-NC-131-2025</v>
          </cell>
          <cell r="B135" t="str">
            <v>2 NACION</v>
          </cell>
          <cell r="C135" t="str">
            <v>NC-CPS-133-2025</v>
          </cell>
          <cell r="D135" t="str">
            <v>EDUARDO CORTES ZUBIETA</v>
          </cell>
          <cell r="E135">
            <v>45691</v>
          </cell>
          <cell r="F135" t="str">
            <v>NC03-3299065-19-009. Prestar los servicios profesionales con plena autonomía técnica y administrativa en el grupo de Tecnologías de la Información y las Comunicaciones para realizar las actividades de administración de la infraestructura tecnológica en nube, servidores onpremise; así como soportar el desarrollo de sistemas de información de la entidad en el marco del proyecto de fortalecimiento de la capacidad institucional y el producto de servicios tecnológicos.</v>
          </cell>
          <cell r="G135" t="str">
            <v>PROFESIONAL</v>
          </cell>
          <cell r="H135" t="str">
            <v>2 CONTRATACIÓN DIRECTA</v>
          </cell>
          <cell r="I135" t="str">
            <v>14 PRESTACIÓN DE SERVICIOS</v>
          </cell>
          <cell r="J135" t="str">
            <v>N/A</v>
          </cell>
          <cell r="K135">
            <v>80111600</v>
          </cell>
          <cell r="L135">
            <v>16625</v>
          </cell>
          <cell r="M135">
            <v>20225</v>
          </cell>
          <cell r="N135">
            <v>45691</v>
          </cell>
          <cell r="O135">
            <v>8855572</v>
          </cell>
          <cell r="P135">
            <v>97706934</v>
          </cell>
          <cell r="Q135" t="str">
            <v>NOVENTA Y SIETE MILLONES SETECIENTOS SEIS MIL NOVECIENTOS TREINTA Y CUATRO PESOS</v>
          </cell>
          <cell r="R135" t="str">
            <v>1 PERSONA NATURAL</v>
          </cell>
          <cell r="S135" t="str">
            <v>3 CÉDULA DE CIUDADANÍA</v>
          </cell>
          <cell r="T135">
            <v>80816932</v>
          </cell>
          <cell r="U135">
            <v>3</v>
          </cell>
          <cell r="V135" t="str">
            <v>N-A</v>
          </cell>
          <cell r="W135" t="str">
            <v>11 NO SE DILIGENCIA INFORMACIÓN PARA ESTE FORMULARIO EN ESTE PERÍODO DE REPORTE</v>
          </cell>
          <cell r="X135" t="str">
            <v>MASCULINO</v>
          </cell>
          <cell r="Y135" t="str">
            <v>CUNDINAMARCA</v>
          </cell>
          <cell r="Z135" t="str">
            <v>BOGOTÁ</v>
          </cell>
          <cell r="AA135" t="str">
            <v xml:space="preserve">EDUARDO </v>
          </cell>
          <cell r="AB135" t="str">
            <v>-</v>
          </cell>
          <cell r="AC135" t="str">
            <v>CORTES</v>
          </cell>
          <cell r="AD135" t="str">
            <v>ZUBIETA</v>
          </cell>
          <cell r="AE135" t="str">
            <v>SI</v>
          </cell>
          <cell r="AF135" t="str">
            <v>1 PÓLIZA</v>
          </cell>
          <cell r="AG135" t="str">
            <v>12 SEGUROS DEL ESTADO</v>
          </cell>
          <cell r="AH135" t="str">
            <v>2 CUMPLIMIENTO</v>
          </cell>
          <cell r="AI135">
            <v>45691</v>
          </cell>
          <cell r="AJ135" t="str">
            <v>21-46-101107563</v>
          </cell>
          <cell r="AK135" t="str">
            <v>OTRAS OFICINAS DE LA SAF - SUBDIRECCION ADMINISTRATIVA Y FINANCIERA</v>
          </cell>
          <cell r="AL135" t="str">
            <v>JULIA ASTRID DEL CASTILLO SABOGAL</v>
          </cell>
          <cell r="AM135">
            <v>51790514</v>
          </cell>
          <cell r="AN135" t="str">
            <v>GRUPO DE TECNOLOGÍAS DE LA INFORMACIÓN Y LAS COMUNICACIONES</v>
          </cell>
          <cell r="AO135" t="str">
            <v>2 SUPERVISOR</v>
          </cell>
          <cell r="AP135" t="str">
            <v>3 CÉDULA DE CIUDADANÍA</v>
          </cell>
          <cell r="AQ135">
            <v>1026272261</v>
          </cell>
          <cell r="AR135" t="str">
            <v>GIPSY VIVIAN ARENAS HERNANDEZ</v>
          </cell>
          <cell r="AS135">
            <v>328</v>
          </cell>
          <cell r="AT135" t="str">
            <v>3 NO PACTADOS</v>
          </cell>
          <cell r="AU135" t="str">
            <v>4 NO SE HA ADICIONADO NI EN VALOR y EN TIEMPO</v>
          </cell>
          <cell r="AV135">
            <v>0</v>
          </cell>
          <cell r="AW135">
            <v>0</v>
          </cell>
          <cell r="AX135" t="str">
            <v>-</v>
          </cell>
          <cell r="AY135">
            <v>0</v>
          </cell>
          <cell r="AZ135" t="str">
            <v>-</v>
          </cell>
          <cell r="BA135">
            <v>45688</v>
          </cell>
          <cell r="BB135">
            <v>45691</v>
          </cell>
          <cell r="BC135">
            <v>45691</v>
          </cell>
          <cell r="BD135">
            <v>46022</v>
          </cell>
          <cell r="BO135" t="str">
            <v>2025420501000133E</v>
          </cell>
          <cell r="BP135">
            <v>97706934</v>
          </cell>
          <cell r="BQ135" t="str">
            <v>LEIDY SANCHEZ</v>
          </cell>
          <cell r="BR135" t="str">
            <v>https://www.secop.gov.co/CO1BusinessLine/Tendering/BuyerWorkArea/Index?docUniqueIdentifier=CO1.BDOS.7481245&amp;prevCtxUrl=https%3a%2f%2fwww.secop.gov.co%2fCO1BusinessLine%2fTendering%2fBuyerDossierWorkspace%2fIndex%3fallWords2Search%3d131-%26createDateFrom%3d15%2f08%2f2024+02%3a39%3a33%26createDateTo%3d15%2f02%2f2025+02%3a39%3a33%26filteringState%3d0%26sortingState%3dLastModifiedDESC%26showAdvancedSearch%3dFalse%26showAdvancedSearchFields%3dFalse%26folderCode%3dALL%26selectedDossier%3dCO1.BDOS.7481245%26selectedRequest%3dCO1.REQ.7616394%26&amp;prevCtxLbl=Procesos+de+la+Entidad+Estatal</v>
          </cell>
          <cell r="BS135" t="str">
            <v>VIGENTE</v>
          </cell>
          <cell r="BU135" t="str">
            <v>https://community.secop.gov.co/Public/Tendering/OpportunityDetail/Index?noticeUID=CO1.NTC.7501834&amp;isFromPublicArea=True&amp;isModal=False</v>
          </cell>
          <cell r="BV135" t="str">
            <v>eduardo.cortes</v>
          </cell>
          <cell r="BW135" t="str">
            <v>@parquesnacionales.gov.co</v>
          </cell>
          <cell r="BX135" t="str">
            <v>eduardo.cortes@parquesnacionales.gov.co</v>
          </cell>
          <cell r="BY135" t="str">
            <v>INGENIERO DE SISTEMAS</v>
          </cell>
          <cell r="BZ135" t="str">
            <v>BANCO ITAU</v>
          </cell>
          <cell r="CA135" t="str">
            <v>AHORROS</v>
          </cell>
          <cell r="CB135" t="str">
            <v>216000854</v>
          </cell>
          <cell r="CC135" t="str">
            <v>28/06/1984</v>
          </cell>
          <cell r="CD135" t="str">
            <v>NO</v>
          </cell>
        </row>
        <row r="136">
          <cell r="A136" t="str">
            <v>CD-NC-107-2025</v>
          </cell>
          <cell r="B136" t="str">
            <v>2 NACION</v>
          </cell>
          <cell r="C136" t="str">
            <v>NC-CPS-134-2025</v>
          </cell>
          <cell r="D136" t="str">
            <v>JENNY ALEJANDRA ESPINOSA CALVO</v>
          </cell>
          <cell r="E136">
            <v>45691</v>
          </cell>
          <cell r="F136" t="str">
            <v>NC30-3202008-15-001 Prestación de servicios profesionales con plena autonomía técnica y administrativa a la Subdirección de Sostenibilidad y Negocios Ambientales para elaborar y/o revisar los documentos precontractuales que faciliten el desarrollo de nuevos instrumentos de cooperación y/o de sostenibilidad financiera bajo la  responsabilidad de la SSNA, así como brindar acompañamiento jurídico requerido para los esquemas de incentivos a la conservación, la  ejecución de los convenios y/o contratos, entre otros, en el marco del servicio de administración y manejo de áreas protegidas del proyecto de conservación.</v>
          </cell>
          <cell r="G136" t="str">
            <v>PROFESIONAL</v>
          </cell>
          <cell r="H136" t="str">
            <v>2 CONTRATACIÓN DIRECTA</v>
          </cell>
          <cell r="I136" t="str">
            <v>14 PRESTACIÓN DE SERVICIOS</v>
          </cell>
          <cell r="J136" t="str">
            <v>N/A</v>
          </cell>
          <cell r="K136">
            <v>80111600</v>
          </cell>
          <cell r="L136">
            <v>8225</v>
          </cell>
          <cell r="M136">
            <v>20725</v>
          </cell>
          <cell r="N136">
            <v>45691</v>
          </cell>
          <cell r="O136">
            <v>9564018</v>
          </cell>
          <cell r="P136">
            <v>106479400</v>
          </cell>
          <cell r="Q136" t="str">
            <v>CIENTO SEIS MILLONES CUATROCIENTOS SETENTA Y NUEVE MIL CUATROCIENTOS PESOS</v>
          </cell>
          <cell r="R136" t="str">
            <v>1 PERSONA NATURAL</v>
          </cell>
          <cell r="S136" t="str">
            <v>3 CÉDULA DE CIUDADANÍA</v>
          </cell>
          <cell r="T136">
            <v>1014205237</v>
          </cell>
          <cell r="U136">
            <v>1</v>
          </cell>
          <cell r="V136" t="str">
            <v>N-A</v>
          </cell>
          <cell r="W136" t="str">
            <v>11 NO SE DILIGENCIA INFORMACIÓN PARA ESTE FORMULARIO EN ESTE PERÍODO DE REPORTE</v>
          </cell>
          <cell r="X136" t="str">
            <v>FEMENINO</v>
          </cell>
          <cell r="Y136" t="str">
            <v>CUNDINAMARCA</v>
          </cell>
          <cell r="Z136" t="str">
            <v>BOGOTÁ</v>
          </cell>
          <cell r="AA136" t="str">
            <v>JENNY</v>
          </cell>
          <cell r="AB136" t="str">
            <v>ALEJANDRA</v>
          </cell>
          <cell r="AC136" t="str">
            <v>ESPINOSA</v>
          </cell>
          <cell r="AD136" t="str">
            <v>CALVO</v>
          </cell>
          <cell r="AE136" t="str">
            <v>SI</v>
          </cell>
          <cell r="AF136" t="str">
            <v>1 PÓLIZA</v>
          </cell>
          <cell r="AG136" t="str">
            <v>12 SEGUROS DEL ESTADO</v>
          </cell>
          <cell r="AH136" t="str">
            <v>2 CUMPLIMIENTO</v>
          </cell>
          <cell r="AI136">
            <v>45691</v>
          </cell>
          <cell r="AJ136" t="str">
            <v>18-46-101027728</v>
          </cell>
          <cell r="AK136" t="str">
            <v>SSNA-SUBDIRECCION DE SOSTENIBILIDAD Y NEGOCIO AMBIENTALES</v>
          </cell>
          <cell r="AL136" t="str">
            <v>JORGE ALONSO CANO RESTREPO</v>
          </cell>
          <cell r="AM136">
            <v>71616905</v>
          </cell>
          <cell r="AN136" t="str">
            <v>SUBDIRECCIÓN DE SOSTENIBILIDAD Y NEGOCIOS AMBIENTALES</v>
          </cell>
          <cell r="AO136" t="str">
            <v>2 SUPERVISOR</v>
          </cell>
          <cell r="AP136" t="str">
            <v>3 CÉDULA DE CIUDADANÍA</v>
          </cell>
          <cell r="AQ136">
            <v>79624413</v>
          </cell>
          <cell r="AR136" t="str">
            <v>JORGE ALONSO CANO RESTREPO</v>
          </cell>
          <cell r="AS136">
            <v>328</v>
          </cell>
          <cell r="AT136" t="str">
            <v>3 NO PACTADOS</v>
          </cell>
          <cell r="AU136" t="str">
            <v>4 NO SE HA ADICIONADO NI EN VALOR y EN TIEMPO</v>
          </cell>
          <cell r="AV136">
            <v>0</v>
          </cell>
          <cell r="AW136">
            <v>0</v>
          </cell>
          <cell r="AX136" t="str">
            <v>-</v>
          </cell>
          <cell r="AY136">
            <v>0</v>
          </cell>
          <cell r="AZ136" t="str">
            <v>-</v>
          </cell>
          <cell r="BA136">
            <v>45684</v>
          </cell>
          <cell r="BB136">
            <v>45691</v>
          </cell>
          <cell r="BC136">
            <v>45691</v>
          </cell>
          <cell r="BD136">
            <v>46022</v>
          </cell>
          <cell r="BO136" t="str">
            <v>2025420501000134E</v>
          </cell>
          <cell r="BP136">
            <v>106479400</v>
          </cell>
          <cell r="BQ136" t="str">
            <v>EDNA ROCIO CASTRO</v>
          </cell>
          <cell r="BR136" t="str">
            <v>https://www.secop.gov.co/CO1BusinessLine/Tendering/BuyerWorkArea/Index?docUniqueIdentifier=CO1.BDOS.7441558&amp;prevCtxUrl=https%3a%2f%2fwww.secop.gov.co%2fCO1BusinessLine%2fTendering%2fBuyerDossierWorkspace%2fIndex%3fallWords2Search%3d107-%26createDateFrom%3d15%2f08%2f2024+02%3a55%3a10%26createDateTo%3d15%2f02%2f2025+02%3a55%3a10%26filteringState%3d0%26sortingState%3dLastModifiedDESC%26showAdvancedSearch%3dFalse%26showAdvancedSearchFields%3dFalse%26folderCode%3dALL%26selectedDossier%3dCO1.BDOS.7441558%26selectedRequest%3dCO1.REQ.7577231%26&amp;prevCtxLbl=Procesos+de+la+Entidad+Estatal</v>
          </cell>
          <cell r="BS136" t="str">
            <v>VIGENTE</v>
          </cell>
          <cell r="BU136" t="str">
            <v>https://community.secop.gov.co/Public/Tendering/OpportunityDetail/Index?noticeUID=CO1.NTC.7501850&amp;isFromPublicArea=True&amp;isModal=False</v>
          </cell>
          <cell r="BV136" t="str">
            <v>jenny.espinosa</v>
          </cell>
          <cell r="BW136" t="str">
            <v>@parquesnacionales.gov.co</v>
          </cell>
          <cell r="BX136" t="str">
            <v>jenny.espinosa@parquesnacionales.gov.co</v>
          </cell>
          <cell r="BY136" t="str">
            <v>ABOGADA</v>
          </cell>
          <cell r="CC136" t="str">
            <v>11/10/1989</v>
          </cell>
          <cell r="CD136" t="str">
            <v>NO</v>
          </cell>
        </row>
        <row r="137">
          <cell r="A137" t="str">
            <v>CD-NC-137-2025</v>
          </cell>
          <cell r="B137" t="str">
            <v>2 NACION</v>
          </cell>
          <cell r="C137" t="str">
            <v>NC-CPS-135-2025</v>
          </cell>
          <cell r="D137" t="str">
            <v>MONICA MARCELA MORALES RIVAS</v>
          </cell>
          <cell r="E137">
            <v>45691</v>
          </cell>
          <cell r="F137" t="str">
            <v>NC22-3202018-3-015 Prestación de servicios profesionales con plena autonomía técnica y administrativa para la gestión, del Grupo de Gestión e Integración del SINAP para la implementación, seguimiento y elaboración de soportes técnicos de reportes con responsabilidad , en el cumplimiento y avance del objetivo 1 de la política pública para la consolidación del SINAP, dirigido al aumento de la protección del patrimonio natural y cultural en el SINAP; en el Plan de Acción y seguimiento del (Conpes 4050) en el marco del producto servicio declaración de áreas protegidas, del proyecto de conservación.</v>
          </cell>
          <cell r="G137" t="str">
            <v>PROFESIONAL</v>
          </cell>
          <cell r="H137" t="str">
            <v>2 CONTRATACIÓN DIRECTA</v>
          </cell>
          <cell r="I137" t="str">
            <v>14 PRESTACIÓN DE SERVICIOS</v>
          </cell>
          <cell r="J137" t="str">
            <v>N/A</v>
          </cell>
          <cell r="K137">
            <v>80111600</v>
          </cell>
          <cell r="L137">
            <v>14425</v>
          </cell>
          <cell r="M137">
            <v>20325</v>
          </cell>
          <cell r="N137">
            <v>45691</v>
          </cell>
          <cell r="O137">
            <v>7435309</v>
          </cell>
          <cell r="P137">
            <v>76583683</v>
          </cell>
          <cell r="Q137" t="str">
            <v>SETENTA Y SEIS MILLONES QUINIENTOS OCHENTA Y TRES MIL SEISCIENTOS OCHENTA Y TRES PESOS</v>
          </cell>
          <cell r="R137" t="str">
            <v>1 PERSONA NATURAL</v>
          </cell>
          <cell r="S137" t="str">
            <v>3 CÉDULA DE CIUDADANÍA</v>
          </cell>
          <cell r="T137">
            <v>43613292</v>
          </cell>
          <cell r="U137">
            <v>1</v>
          </cell>
          <cell r="V137" t="str">
            <v>N-A</v>
          </cell>
          <cell r="W137" t="str">
            <v>11 NO SE DILIGENCIA INFORMACIÓN PARA ESTE FORMULARIO EN ESTE PERÍODO DE REPORTE</v>
          </cell>
          <cell r="X137" t="str">
            <v>FEMENINO</v>
          </cell>
          <cell r="Y137" t="str">
            <v>ANTIOQUIA</v>
          </cell>
          <cell r="Z137" t="str">
            <v>MEDELLIN</v>
          </cell>
          <cell r="AA137" t="str">
            <v>MONICA</v>
          </cell>
          <cell r="AB137" t="str">
            <v>MARCELA</v>
          </cell>
          <cell r="AC137" t="str">
            <v>MORALES</v>
          </cell>
          <cell r="AD137" t="str">
            <v>RIVAS</v>
          </cell>
          <cell r="AE137" t="str">
            <v>SI</v>
          </cell>
          <cell r="AF137" t="str">
            <v>1 PÓLIZA</v>
          </cell>
          <cell r="AG137" t="str">
            <v>12 SEGUROS DEL ESTADO</v>
          </cell>
          <cell r="AH137" t="str">
            <v>2 CUMPLIMIENTO</v>
          </cell>
          <cell r="AI137">
            <v>45691</v>
          </cell>
          <cell r="AJ137" t="str">
            <v>21-46-101107569</v>
          </cell>
          <cell r="AK137" t="str">
            <v>SGMAP-SUBDIRECCION DE GESTION Y MANEJO DE AREAS PROTEGIDAS</v>
          </cell>
          <cell r="AL137" t="str">
            <v>MARTA CECILIA DÍAZ LEGUIZAMÓN</v>
          </cell>
          <cell r="AM137">
            <v>40023756</v>
          </cell>
          <cell r="AN137" t="str">
            <v>GRUPO DE GESTIÓN E INTEGRACIÓN DEL SINAP</v>
          </cell>
          <cell r="AO137" t="str">
            <v>2 SUPERVISOR</v>
          </cell>
          <cell r="AP137" t="str">
            <v>3 CÉDULA DE CIUDADANÍA</v>
          </cell>
          <cell r="AQ137">
            <v>5947992</v>
          </cell>
          <cell r="AR137" t="str">
            <v>LUIS ALBERTO CRUZ COLORADO</v>
          </cell>
          <cell r="AS137">
            <v>309</v>
          </cell>
          <cell r="AT137" t="str">
            <v>3 NO PACTADOS</v>
          </cell>
          <cell r="AU137" t="str">
            <v>4 NO SE HA ADICIONADO NI EN VALOR y EN TIEMPO</v>
          </cell>
          <cell r="AV137">
            <v>0</v>
          </cell>
          <cell r="AW137">
            <v>0</v>
          </cell>
          <cell r="AX137" t="str">
            <v>-</v>
          </cell>
          <cell r="AY137">
            <v>0</v>
          </cell>
          <cell r="AZ137" t="str">
            <v>-</v>
          </cell>
          <cell r="BA137">
            <v>45687</v>
          </cell>
          <cell r="BB137">
            <v>45691</v>
          </cell>
          <cell r="BC137">
            <v>45691</v>
          </cell>
          <cell r="BD137">
            <v>46002</v>
          </cell>
          <cell r="BO137" t="str">
            <v>2025420501000135E</v>
          </cell>
          <cell r="BP137">
            <v>76583683</v>
          </cell>
          <cell r="BQ137" t="str">
            <v>EDNA ROCIO CASTRO</v>
          </cell>
          <cell r="BR137" t="str">
            <v>https://www.secop.gov.co/CO1BusinessLine/Tendering/BuyerWorkArea/Index?docUniqueIdentifier=CO1.BDOS.7485300&amp;prevCtxUrl=https%3a%2f%2fwww.secop.gov.co%2fCO1BusinessLine%2fTendering%2fBuyerDossierWorkspace%2fIndex%3fallWords2Search%3d137-%26createDateFrom%3d15%2f08%2f2024+03%3a02%3a31%26createDateTo%3d15%2f02%2f2025+03%3a02%3a31%26filteringState%3d0%26sortingState%3dLastModifiedDESC%26showAdvancedSearch%3dFalse%26showAdvancedSearchFields%3dFalse%26folderCode%3dALL%26selectedDossier%3dCO1.BDOS.7485300%26selectedRequest%3dCO1.REQ.7620826%26&amp;prevCtxLbl=Procesos+de+la+Entidad+Estatal</v>
          </cell>
          <cell r="BS137" t="str">
            <v>VIGENTE</v>
          </cell>
          <cell r="BU137" t="str">
            <v>https://community.secop.gov.co/Public/Tendering/OpportunityDetail/Index?noticeUID=CO1.NTC.7502303&amp;isFromPublicArea=True&amp;isModal=False</v>
          </cell>
          <cell r="BV137" t="str">
            <v>monica.morales</v>
          </cell>
          <cell r="BW137" t="str">
            <v>@parquesnacionales.gov.co</v>
          </cell>
          <cell r="BX137" t="str">
            <v>monica.morales@parquesnacionales.gov.co</v>
          </cell>
          <cell r="BY137" t="str">
            <v>INGENIERA FORESTAL</v>
          </cell>
          <cell r="BZ137" t="str">
            <v>DAVIVIENDA</v>
          </cell>
          <cell r="CA137" t="str">
            <v>AHORROS</v>
          </cell>
          <cell r="CB137" t="str">
            <v>008900184022</v>
          </cell>
          <cell r="CC137" t="str">
            <v>05/12/1975</v>
          </cell>
          <cell r="CD137" t="str">
            <v>NO</v>
          </cell>
        </row>
        <row r="138">
          <cell r="A138" t="str">
            <v>CD-NC-135-2025</v>
          </cell>
          <cell r="B138" t="str">
            <v>2 NACION</v>
          </cell>
          <cell r="C138" t="str">
            <v>NC-CPS-136-2025</v>
          </cell>
          <cell r="D138" t="str">
            <v>JOSÉ LUIS RODRGUEZ ACERO</v>
          </cell>
          <cell r="E138">
            <v>45691</v>
          </cell>
          <cell r="F138" t="str">
            <v>NC21-3202008-9-009 Prestación de servicios profesionales, con plena autonomía técnica y administrativa, al Grupo de Gestión de Conocimiento e Innovación para  realizar la gestión, consolidación y estructuración de datos geográficos y alfanuméricos, conceptos técnicos, e informes de las temáticas de infraestructura,  ecoturismo y gobernanza , en el marco del producto servicio de administración y manejo de áreas protegidas, del proyecto de conservación.</v>
          </cell>
          <cell r="G138" t="str">
            <v>PROFESIONAL</v>
          </cell>
          <cell r="H138" t="str">
            <v>2 CONTRATACIÓN DIRECTA</v>
          </cell>
          <cell r="I138" t="str">
            <v>14 PRESTACIÓN DE SERVICIOS</v>
          </cell>
          <cell r="J138" t="str">
            <v>N/A</v>
          </cell>
          <cell r="K138">
            <v>80111600</v>
          </cell>
          <cell r="L138">
            <v>20925</v>
          </cell>
          <cell r="M138">
            <v>20425</v>
          </cell>
          <cell r="N138">
            <v>45691</v>
          </cell>
          <cell r="O138">
            <v>7435309</v>
          </cell>
          <cell r="P138">
            <v>76583683</v>
          </cell>
          <cell r="Q138" t="str">
            <v>SETENTA Y SEIS MILLONES QUINIENTOS OCHENTA Y TRES MIL SEISCIENTOS OCHENTA Y TRES PESOS</v>
          </cell>
          <cell r="R138" t="str">
            <v>1 PERSONA NATURAL</v>
          </cell>
          <cell r="S138" t="str">
            <v>3 CÉDULA DE CIUDADANÍA</v>
          </cell>
          <cell r="T138">
            <v>80121185</v>
          </cell>
          <cell r="U138">
            <v>4</v>
          </cell>
          <cell r="V138" t="str">
            <v>N-A</v>
          </cell>
          <cell r="W138" t="str">
            <v>11 NO SE DILIGENCIA INFORMACIÓN PARA ESTE FORMULARIO EN ESTE PERÍODO DE REPORTE</v>
          </cell>
          <cell r="X138" t="str">
            <v>MASCULINO</v>
          </cell>
          <cell r="Y138" t="str">
            <v>CUNDINAMARCA</v>
          </cell>
          <cell r="Z138" t="str">
            <v>BOGOTÁ</v>
          </cell>
          <cell r="AA138" t="str">
            <v>JOSE</v>
          </cell>
          <cell r="AB138" t="str">
            <v>LUIS</v>
          </cell>
          <cell r="AC138" t="str">
            <v>RODRIGUEZ</v>
          </cell>
          <cell r="AD138" t="str">
            <v>ACERO</v>
          </cell>
          <cell r="AE138" t="str">
            <v>SI</v>
          </cell>
          <cell r="AF138" t="str">
            <v>1 PÓLIZA</v>
          </cell>
          <cell r="AG138" t="str">
            <v>12 SEGUROS DEL ESTADO</v>
          </cell>
          <cell r="AH138" t="str">
            <v>2 CUMPLIMIENTO</v>
          </cell>
          <cell r="AI138">
            <v>45692</v>
          </cell>
          <cell r="AJ138" t="str">
            <v>33-46-101063201</v>
          </cell>
          <cell r="AK138" t="str">
            <v>SGMAP-SUBDIRECCION DE GESTION Y MANEJO DE AREAS PROTEGIDAS</v>
          </cell>
          <cell r="AL138" t="str">
            <v>MARTA CECILIA DÍAZ LEGUIZAMÓN</v>
          </cell>
          <cell r="AM138">
            <v>40023756</v>
          </cell>
          <cell r="AN138" t="str">
            <v>GRUPO DE GESTIÓN DEL CONOCIMIENTO E INNOVACIÓN</v>
          </cell>
          <cell r="AO138" t="str">
            <v>2 SUPERVISOR</v>
          </cell>
          <cell r="AP138" t="str">
            <v>3 CÉDULA DE CIUDADANÍA</v>
          </cell>
          <cell r="AQ138">
            <v>51723033</v>
          </cell>
          <cell r="AR138" t="str">
            <v>LUZ MILA SOTELO DELGADILLO</v>
          </cell>
          <cell r="AS138">
            <v>309</v>
          </cell>
          <cell r="AT138" t="str">
            <v>3 NO PACTADOS</v>
          </cell>
          <cell r="AU138" t="str">
            <v>4 NO SE HA ADICIONADO NI EN VALOR y EN TIEMPO</v>
          </cell>
          <cell r="AV138">
            <v>0</v>
          </cell>
          <cell r="AW138">
            <v>0</v>
          </cell>
          <cell r="AX138" t="str">
            <v>-</v>
          </cell>
          <cell r="AY138">
            <v>0</v>
          </cell>
          <cell r="AZ138" t="str">
            <v>-</v>
          </cell>
          <cell r="BA138">
            <v>45686</v>
          </cell>
          <cell r="BB138">
            <v>45692</v>
          </cell>
          <cell r="BC138">
            <v>45692</v>
          </cell>
          <cell r="BD138">
            <v>46003</v>
          </cell>
          <cell r="BO138" t="str">
            <v>2025420501000136E</v>
          </cell>
          <cell r="BP138">
            <v>76583683</v>
          </cell>
          <cell r="BQ138" t="str">
            <v>MARIA PAULA PEÑA</v>
          </cell>
          <cell r="BR138" t="str">
            <v>https://www.secop.gov.co/CO1BusinessLine/Tendering/BuyerWorkArea/Index?docUniqueIdentifier=CO1.BDOS.7475677&amp;prevCtxUrl=https%3a%2f%2fwww.secop.gov.co%2fCO1BusinessLine%2fTendering%2fBuyerDossierWorkspace%2fIndex%3fallWords2Search%3d135-%26createDateFrom%3d15%2f08%2f2024+03%3a08%3a56%26createDateTo%3d15%2f02%2f2025+03%3a08%3a56%26filteringState%3d0%26sortingState%3dLastModifiedDESC%26showAdvancedSearch%3dFalse%26showAdvancedSearchFields%3dFalse%26folderCode%3dALL%26selectedDossier%3dCO1.BDOS.7475677%26selectedRequest%3dCO1.REQ.7610596%26&amp;prevCtxLbl=Procesos+de+la+Entidad+Estatal</v>
          </cell>
          <cell r="BS138" t="str">
            <v>VIGENTE</v>
          </cell>
          <cell r="BU138" t="str">
            <v>https://community.secop.gov.co/Public/Tendering/OpportunityDetail/Index?noticeUID=CO1.NTC.7494699&amp;isFromPublicArea=True&amp;isModal=False</v>
          </cell>
          <cell r="BV138" t="str">
            <v>luis.acero</v>
          </cell>
          <cell r="BW138" t="str">
            <v>@parquesnacionales.gov.co</v>
          </cell>
          <cell r="BX138" t="str">
            <v>luis.acero@parquesnacionales.gov.co</v>
          </cell>
          <cell r="BY138" t="str">
            <v>INGENIERO AMBIENTAL</v>
          </cell>
          <cell r="CC138" t="str">
            <v>19/12/1983</v>
          </cell>
          <cell r="CD138" t="str">
            <v>NO</v>
          </cell>
        </row>
        <row r="139">
          <cell r="A139" t="str">
            <v>CD-NC-139-2025</v>
          </cell>
          <cell r="B139" t="str">
            <v>2 NACION</v>
          </cell>
          <cell r="C139" t="str">
            <v>NC-CPS-137-2025</v>
          </cell>
          <cell r="D139" t="str">
            <v>DIANA MILENA BENAVIDES SANABRIA</v>
          </cell>
          <cell r="E139">
            <v>45691</v>
          </cell>
          <cell r="F139" t="str">
            <v>NC12-3299011-1_2-013 NC12-3299016-5-014 Prestación de servicios profesionales con plena autonomía técnica y administrativa como arquitecta en el Grupo de Infraestructura, para el seguimiento del avance en los diseños arquitectónicos, cantidades de obra, presupuestos y ejecución de los proyectos; así como la elaboración y proyección de estudios previos, evaluación técnica en los procesos de contratación que se requieran para el mejoramiento de la infraestructura física; en especial los derivados del convenio celebrado con el KFW, en el marco de las sedes adecuadas y las sedes mantenidas del proyecto de mejoramiento de la infraestructura física en los Parques Nacionales Naturales de Colombia y sus áreas protegidas a nivel nacional.</v>
          </cell>
          <cell r="G139" t="str">
            <v>PROFESIONAL</v>
          </cell>
          <cell r="H139" t="str">
            <v>2 CONTRATACIÓN DIRECTA</v>
          </cell>
          <cell r="I139" t="str">
            <v>14 PRESTACIÓN DE SERVICIOS</v>
          </cell>
          <cell r="J139" t="str">
            <v>N/A</v>
          </cell>
          <cell r="K139">
            <v>80111600</v>
          </cell>
          <cell r="L139">
            <v>21925</v>
          </cell>
          <cell r="M139">
            <v>20525</v>
          </cell>
          <cell r="N139">
            <v>45691</v>
          </cell>
          <cell r="O139">
            <v>7014443</v>
          </cell>
          <cell r="P139">
            <v>77158873</v>
          </cell>
          <cell r="Q139" t="str">
            <v>SETENTA Y SIETE MILLONES CIENTO CINCUENTA Y OCHO MIL OCHOCIENTOS SETENTA Y TRES PESOS</v>
          </cell>
          <cell r="R139" t="str">
            <v>1 PERSONA NATURAL</v>
          </cell>
          <cell r="S139" t="str">
            <v>3 CÉDULA DE CIUDADANÍA</v>
          </cell>
          <cell r="T139">
            <v>1013633313</v>
          </cell>
          <cell r="U139">
            <v>5</v>
          </cell>
          <cell r="V139" t="str">
            <v>N-A</v>
          </cell>
          <cell r="W139" t="str">
            <v>11 NO SE DILIGENCIA INFORMACIÓN PARA ESTE FORMULARIO EN ESTE PERÍODO DE REPORTE</v>
          </cell>
          <cell r="X139" t="str">
            <v>FEMENINO</v>
          </cell>
          <cell r="Y139" t="str">
            <v>CUNDINAMARCA</v>
          </cell>
          <cell r="Z139" t="str">
            <v>BOGOTÁ</v>
          </cell>
          <cell r="AA139" t="str">
            <v>DIANA</v>
          </cell>
          <cell r="AB139" t="str">
            <v>MILENA</v>
          </cell>
          <cell r="AC139" t="str">
            <v>BENAVIDES</v>
          </cell>
          <cell r="AD139" t="str">
            <v>SANABRIA</v>
          </cell>
          <cell r="AE139" t="str">
            <v>SI</v>
          </cell>
          <cell r="AF139" t="str">
            <v>1 PÓLIZA</v>
          </cell>
          <cell r="AG139" t="str">
            <v>12 SEGUROS DEL ESTADO</v>
          </cell>
          <cell r="AH139" t="str">
            <v>2 CUMPLIMIENTO</v>
          </cell>
          <cell r="AI139">
            <v>45691</v>
          </cell>
          <cell r="AJ139" t="str">
            <v>21-46-101107481</v>
          </cell>
          <cell r="AK139" t="str">
            <v>SAF-SUBDIRECCION ADMINISTRATIVA Y FINANCIERA</v>
          </cell>
          <cell r="AL139" t="str">
            <v>JULIA ASTRID DEL CASTILLO SABOGAL</v>
          </cell>
          <cell r="AM139">
            <v>51790514</v>
          </cell>
          <cell r="AN139" t="str">
            <v>GRUPO DE INFRAESTRUCTURA</v>
          </cell>
          <cell r="AO139" t="str">
            <v>2 SUPERVISOR</v>
          </cell>
          <cell r="AP139" t="str">
            <v>3 CÉDULA DE CIUDADANÍA</v>
          </cell>
          <cell r="AQ139">
            <v>79787250</v>
          </cell>
          <cell r="AR139" t="str">
            <v>JUAN MANUEL HOYOS MORA</v>
          </cell>
          <cell r="AS139">
            <v>328</v>
          </cell>
          <cell r="AT139" t="str">
            <v>3 NO PACTADOS</v>
          </cell>
          <cell r="AU139" t="str">
            <v>4 NO SE HA ADICIONADO NI EN VALOR y EN TIEMPO</v>
          </cell>
          <cell r="AV139">
            <v>0</v>
          </cell>
          <cell r="AW139">
            <v>0</v>
          </cell>
          <cell r="AX139" t="str">
            <v>-</v>
          </cell>
          <cell r="AY139">
            <v>0</v>
          </cell>
          <cell r="AZ139" t="str">
            <v>-</v>
          </cell>
          <cell r="BA139">
            <v>45688</v>
          </cell>
          <cell r="BB139">
            <v>45691</v>
          </cell>
          <cell r="BC139">
            <v>45691</v>
          </cell>
          <cell r="BD139">
            <v>46022</v>
          </cell>
          <cell r="BO139" t="str">
            <v>2025420501000137E</v>
          </cell>
          <cell r="BP139">
            <v>77158873</v>
          </cell>
          <cell r="BQ139" t="str">
            <v>EDNA ROCIO CASTRO</v>
          </cell>
          <cell r="BR139" t="str">
            <v>https://www.secop.gov.co/CO1BusinessLine/Tendering/BuyerWorkArea/Index?docUniqueIdentifier=CO1.BDOS.7487388&amp;prevCtxUrl=https%3a%2f%2fwww.secop.gov.co%2fCO1BusinessLine%2fTendering%2fBuyerDossierWorkspace%2fIndex%3fallWords2Search%3d139-%26createDateFrom%3d15%2f08%2f2024+03%3a21%3a58%26createDateTo%3d15%2f02%2f2025+03%3a21%3a58%26filteringState%3d0%26sortingState%3dLastModifiedDESC%26showAdvancedSearch%3dFalse%26showAdvancedSearchFields%3dFalse%26folderCode%3dALL%26selectedDossier%3dCO1.BDOS.7487388%26selectedRequest%3dCO1.REQ.7623022%26&amp;prevCtxLbl=Procesos+de+la+Entidad+Estatal</v>
          </cell>
          <cell r="BS139" t="str">
            <v>VIGENTE</v>
          </cell>
          <cell r="BU139" t="str">
            <v>https://community.secop.gov.co/Public/Tendering/OpportunityDetail/Index?noticeUID=CO1.NTC.7503433&amp;isFromPublicArea=True&amp;isModal=False</v>
          </cell>
          <cell r="BV139" t="str">
            <v>diana.benavides</v>
          </cell>
          <cell r="BW139" t="str">
            <v>@parquesnacionales.gov.co</v>
          </cell>
          <cell r="BX139" t="str">
            <v>diana.benavides@parquesnacionales.gov.co</v>
          </cell>
          <cell r="BY139" t="str">
            <v>ARQUITECTA</v>
          </cell>
          <cell r="BZ139" t="str">
            <v>AV VILLAS</v>
          </cell>
          <cell r="CA139" t="str">
            <v>AHORROS</v>
          </cell>
          <cell r="CB139" t="str">
            <v>067792817</v>
          </cell>
          <cell r="CC139" t="str">
            <v>29/06/1992</v>
          </cell>
          <cell r="CD139" t="str">
            <v>NO</v>
          </cell>
        </row>
        <row r="140">
          <cell r="A140" t="str">
            <v>CD-NC-133-2025</v>
          </cell>
          <cell r="B140" t="str">
            <v>2 NACION</v>
          </cell>
          <cell r="C140" t="str">
            <v>NC-CPS-138-2025</v>
          </cell>
          <cell r="D140" t="str">
            <v>HECTOR JAVIER AVELLANEDA PORTILLA</v>
          </cell>
          <cell r="E140">
            <v>45691</v>
          </cell>
          <cell r="F140" t="str">
            <v>NC21-3202032-1-007 Prestación de servicios profesionales con plena autonomía técnica y administrativa, del Grupo de Gestión de conocimiento e innovación, para la orientación, actualización, gestión de procesos y generación de reportes en la plataforma y en la base de datos (GDB) de acuerdos suscritos en áreas protegidas, conforme a los lineamientos establecidos. en el marco del producto Servicio de prevención vigilancia y control de las áreas protegidas, del proyecto de conservación.</v>
          </cell>
          <cell r="G140" t="str">
            <v>PROFESIONAL</v>
          </cell>
          <cell r="H140" t="str">
            <v>2 CONTRATACIÓN DIRECTA</v>
          </cell>
          <cell r="I140" t="str">
            <v>14 PRESTACIÓN DE SERVICIOS</v>
          </cell>
          <cell r="J140" t="str">
            <v>N/A</v>
          </cell>
          <cell r="K140">
            <v>80111600</v>
          </cell>
          <cell r="L140">
            <v>19725</v>
          </cell>
          <cell r="M140">
            <v>20625</v>
          </cell>
          <cell r="N140">
            <v>45691</v>
          </cell>
          <cell r="O140">
            <v>7014443</v>
          </cell>
          <cell r="P140">
            <v>72248763</v>
          </cell>
          <cell r="Q140" t="str">
            <v>SETENTA Y DOS MILLONES DOSCIENTOS CUARENTA Y OCHO MIL SETECIENTOS SESENTA Y TRES PESOS</v>
          </cell>
          <cell r="R140" t="str">
            <v>1 PERSONA NATURAL</v>
          </cell>
          <cell r="S140" t="str">
            <v>3 CÉDULA DE CIUDADANÍA</v>
          </cell>
          <cell r="T140">
            <v>80797014</v>
          </cell>
          <cell r="U140">
            <v>4</v>
          </cell>
          <cell r="V140" t="str">
            <v>N-A</v>
          </cell>
          <cell r="W140" t="str">
            <v>11 NO SE DILIGENCIA INFORMACIÓN PARA ESTE FORMULARIO EN ESTE PERÍODO DE REPORTE</v>
          </cell>
          <cell r="X140" t="str">
            <v>MASCULINO</v>
          </cell>
          <cell r="Y140" t="str">
            <v>CUNDINAMARCA</v>
          </cell>
          <cell r="Z140" t="str">
            <v>BOGOTÁ</v>
          </cell>
          <cell r="AA140" t="str">
            <v>HECTOR</v>
          </cell>
          <cell r="AB140" t="str">
            <v>JAVIER</v>
          </cell>
          <cell r="AC140" t="str">
            <v>AVELLANEDA</v>
          </cell>
          <cell r="AD140" t="str">
            <v>PORTILLA</v>
          </cell>
          <cell r="AE140" t="str">
            <v>SI</v>
          </cell>
          <cell r="AF140" t="str">
            <v>1 PÓLIZA</v>
          </cell>
          <cell r="AG140" t="str">
            <v>12 SEGUROS DEL ESTADO</v>
          </cell>
          <cell r="AH140" t="str">
            <v>2 CUMPLIMIENTO</v>
          </cell>
          <cell r="AI140">
            <v>45693</v>
          </cell>
          <cell r="AJ140" t="str">
            <v>21-46-101107891</v>
          </cell>
          <cell r="AK140" t="str">
            <v>SGMAP-SUBDIRECCION DE GESTION Y MANEJO DE AREAS PROTEGIDAS</v>
          </cell>
          <cell r="AL140" t="str">
            <v>MARTA CECILIA DÍAZ LEGUIZAMÓN</v>
          </cell>
          <cell r="AM140">
            <v>40023756</v>
          </cell>
          <cell r="AN140" t="str">
            <v>GRUPO DE GESTIÓN DEL CONOCIMIENTO E INNOVACIÓN</v>
          </cell>
          <cell r="AO140" t="str">
            <v>2 SUPERVISOR</v>
          </cell>
          <cell r="AP140" t="str">
            <v>3 CÉDULA DE CIUDADANÍA</v>
          </cell>
          <cell r="AQ140">
            <v>52051027</v>
          </cell>
          <cell r="AR140" t="str">
            <v>ROSA ANGELICA LADINO PARRA</v>
          </cell>
          <cell r="AS140">
            <v>309</v>
          </cell>
          <cell r="AT140" t="str">
            <v>3 NO PACTADOS</v>
          </cell>
          <cell r="AU140" t="str">
            <v>4 NO SE HA ADICIONADO NI EN VALOR y EN TIEMPO</v>
          </cell>
          <cell r="AV140">
            <v>0</v>
          </cell>
          <cell r="AW140">
            <v>0</v>
          </cell>
          <cell r="AX140" t="str">
            <v>-</v>
          </cell>
          <cell r="AY140">
            <v>0</v>
          </cell>
          <cell r="AZ140" t="str">
            <v>-</v>
          </cell>
          <cell r="BA140">
            <v>45687</v>
          </cell>
          <cell r="BB140">
            <v>45693</v>
          </cell>
          <cell r="BC140">
            <v>45693</v>
          </cell>
          <cell r="BD140">
            <v>46004</v>
          </cell>
          <cell r="BO140" t="str">
            <v>2025420501000138E</v>
          </cell>
          <cell r="BP140">
            <v>72248763</v>
          </cell>
          <cell r="BQ140" t="str">
            <v>LEIDY SANCHEZ</v>
          </cell>
          <cell r="BR140" t="str">
            <v>https://www.secop.gov.co/CO1BusinessLine/Tendering/BuyerWorkArea/Index?docUniqueIdentifier=CO1.BDOS.7486493&amp;prevCtxUrl=https%3a%2f%2fwww.secop.gov.co%2fCO1BusinessLine%2fTendering%2fBuyerDossierWorkspace%2fIndex%3fallWords2Search%3d133-%26createDateFrom%3d15%2f08%2f2024+03%3a31%3a18%26createDateTo%3d15%2f02%2f2025+03%3a31%3a18%26filteringState%3d0%26sortingState%3dLastModifiedDESC%26showAdvancedSearch%3dFalse%26showAdvancedSearchFields%3dFalse%26folderCode%3dALL%26selectedDossier%3dCO1.BDOS.7486493%26selectedRequest%3dCO1.REQ.7622424%26&amp;prevCtxLbl=Procesos+de+la+Entidad+Estatal</v>
          </cell>
          <cell r="BS140" t="str">
            <v>VIGENTE</v>
          </cell>
          <cell r="BU140" t="str">
            <v>https://community.secop.gov.co/Public/Tendering/OpportunityDetail/Index?noticeUID=CO1.NTC.7503473&amp;isFromPublicArea=True&amp;isModal=False</v>
          </cell>
          <cell r="BV140" t="str">
            <v>hector.avellaneda</v>
          </cell>
          <cell r="BW140" t="str">
            <v>@parquesnacionales.gov.co</v>
          </cell>
          <cell r="BX140" t="str">
            <v>hector.avellaneda@parquesnacionales.gov.co</v>
          </cell>
          <cell r="BY140" t="str">
            <v>INGENIERO TOPOGRAFICO</v>
          </cell>
          <cell r="BZ140" t="str">
            <v>COLPATRIA</v>
          </cell>
          <cell r="CA140" t="str">
            <v>AHORROS</v>
          </cell>
          <cell r="CB140" t="str">
            <v>4742019894</v>
          </cell>
          <cell r="CC140" t="str">
            <v>20/07/1984</v>
          </cell>
          <cell r="CD140" t="str">
            <v>NO</v>
          </cell>
        </row>
        <row r="141">
          <cell r="A141" t="str">
            <v>CD-NC-138-2025</v>
          </cell>
          <cell r="B141" t="str">
            <v>2 NACION</v>
          </cell>
          <cell r="C141" t="str">
            <v>NC-CPS-139-2025</v>
          </cell>
          <cell r="D141" t="str">
            <v>JUAN CARLOS RONCANCIO RONCANCIO</v>
          </cell>
          <cell r="E141">
            <v>45691</v>
          </cell>
          <cell r="F141" t="str">
            <v>NC12-3299011-1_2-023 NC12-3299016-5-024 Prestación de servicios profesionales con plena autonomía técnica y administrativa en el Grupo de Infraestructura  como ingeniero electricista, para el seguimiento al avance de los diseños y estructuración del componente eléctrico, cantidades de obra, presupuestos y ejecución de los proyectos, en el marco de las sedes adecuadas y las sedes mantenidas del proyecto de mejoramiento de la infraestructura física en los Parques Nacionales Naturales de Colombia y sus áreas protegidas a nivel nacional</v>
          </cell>
          <cell r="G141" t="str">
            <v>PROFESIONAL</v>
          </cell>
          <cell r="H141" t="str">
            <v>2 CONTRATACIÓN DIRECTA</v>
          </cell>
          <cell r="I141" t="str">
            <v>14 PRESTACIÓN DE SERVICIOS</v>
          </cell>
          <cell r="J141" t="str">
            <v>N/A</v>
          </cell>
          <cell r="K141">
            <v>80111600</v>
          </cell>
          <cell r="L141">
            <v>21825</v>
          </cell>
          <cell r="M141">
            <v>20825</v>
          </cell>
          <cell r="N141">
            <v>45691</v>
          </cell>
          <cell r="O141">
            <v>7014443</v>
          </cell>
          <cell r="P141">
            <v>77158873</v>
          </cell>
          <cell r="Q141" t="str">
            <v>SETENTA Y SIETE MILLONES CIENTO CINCUENTA Y OCHO MIL OCHOCIENTOS SETENTA Y TRES PESOS</v>
          </cell>
          <cell r="R141" t="str">
            <v>1 PERSONA NATURAL</v>
          </cell>
          <cell r="S141" t="str">
            <v>3 CÉDULA DE CIUDADANÍA</v>
          </cell>
          <cell r="T141">
            <v>79896417</v>
          </cell>
          <cell r="U141">
            <v>1</v>
          </cell>
          <cell r="V141" t="str">
            <v>N-A</v>
          </cell>
          <cell r="W141" t="str">
            <v>11 NO SE DILIGENCIA INFORMACIÓN PARA ESTE FORMULARIO EN ESTE PERÍODO DE REPORTE</v>
          </cell>
          <cell r="X141" t="str">
            <v>MASCULINO</v>
          </cell>
          <cell r="Y141" t="str">
            <v>CUNDINAMARCA</v>
          </cell>
          <cell r="Z141" t="str">
            <v>BOGOTÁ</v>
          </cell>
          <cell r="AA141" t="str">
            <v xml:space="preserve">JUAN </v>
          </cell>
          <cell r="AB141" t="str">
            <v>CARLOS</v>
          </cell>
          <cell r="AC141" t="str">
            <v>RONCANCIO</v>
          </cell>
          <cell r="AD141" t="str">
            <v>RONCANCIO</v>
          </cell>
          <cell r="AE141" t="str">
            <v>SI</v>
          </cell>
          <cell r="AF141" t="str">
            <v>1 PÓLIZA</v>
          </cell>
          <cell r="AG141" t="str">
            <v>12 SEGUROS DEL ESTADO</v>
          </cell>
          <cell r="AH141" t="str">
            <v>2 CUMPLIMIENTO</v>
          </cell>
          <cell r="AI141">
            <v>45691</v>
          </cell>
          <cell r="AJ141" t="str">
            <v>21-46-101107558</v>
          </cell>
          <cell r="AK141" t="str">
            <v>SAF-SUBDIRECCION ADMINISTRATIVA Y FINANCIERA</v>
          </cell>
          <cell r="AL141" t="str">
            <v>JULIA ASTRID DEL CASTILLO SABOGAL</v>
          </cell>
          <cell r="AM141">
            <v>51790514</v>
          </cell>
          <cell r="AN141" t="str">
            <v>GRUPO DE INFRAESTRUCTURA</v>
          </cell>
          <cell r="AO141" t="str">
            <v>2 SUPERVISOR</v>
          </cell>
          <cell r="AP141" t="str">
            <v>3 CÉDULA DE CIUDADANÍA</v>
          </cell>
          <cell r="AQ141">
            <v>79787250</v>
          </cell>
          <cell r="AR141" t="str">
            <v>JUAN MANUEL HOYOS MORA</v>
          </cell>
          <cell r="AS141">
            <v>327</v>
          </cell>
          <cell r="AT141" t="str">
            <v>3 NO PACTADOS</v>
          </cell>
          <cell r="AU141" t="str">
            <v>4 NO SE HA ADICIONADO NI EN VALOR y EN TIEMPO</v>
          </cell>
          <cell r="AV141">
            <v>0</v>
          </cell>
          <cell r="AW141">
            <v>0</v>
          </cell>
          <cell r="AX141" t="str">
            <v>-</v>
          </cell>
          <cell r="AY141">
            <v>0</v>
          </cell>
          <cell r="AZ141" t="str">
            <v>-</v>
          </cell>
          <cell r="BA141">
            <v>45691</v>
          </cell>
          <cell r="BB141">
            <v>45691</v>
          </cell>
          <cell r="BC141">
            <v>45691</v>
          </cell>
          <cell r="BD141">
            <v>46022</v>
          </cell>
          <cell r="BO141" t="str">
            <v>2025420501000139E</v>
          </cell>
          <cell r="BP141">
            <v>77158873</v>
          </cell>
          <cell r="BQ141" t="str">
            <v>YULY ANDREA LEON BUSTOS</v>
          </cell>
          <cell r="BR141" t="str">
            <v>https://www.secop.gov.co/CO1BusinessLine/Tendering/BuyerWorkArea/Index?docUniqueIdentifier=CO1.BDOS.7488997&amp;prevCtxUrl=https%3a%2f%2fwww.secop.gov.co%2fCO1BusinessLine%2fTendering%2fBuyerDossierWorkspace%2fIndex%3fallWords2Search%3d138-%26createDateFrom%3d15%2f08%2f2024+03%3a41%3a30%26createDateTo%3d15%2f02%2f2025+03%3a41%3a30%26filteringState%3d0%26sortingState%3dLastModifiedDESC%26showAdvancedSearch%3dFalse%26showAdvancedSearchFields%3dFalse%26folderCode%3dALL%26selectedDossier%3dCO1.BDOS.7488997%26selectedRequest%3dCO1.REQ.7624719%26&amp;prevCtxLbl=Procesos+de+la+Entidad+Estatal</v>
          </cell>
          <cell r="BS141" t="str">
            <v>VIGENTE</v>
          </cell>
          <cell r="BU141" t="str">
            <v>https://community.secop.gov.co/Public/Tendering/OpportunityDetail/Index?noticeUID=CO1.NTC.7515702&amp;isFromPublicArea=True&amp;isModal=False</v>
          </cell>
          <cell r="BV141" t="str">
            <v>juan.roncancio</v>
          </cell>
          <cell r="BW141" t="str">
            <v>@parquesnacionales.gov.co</v>
          </cell>
          <cell r="BX141" t="str">
            <v>juan.roncancio@parquesnacionales.gov.co</v>
          </cell>
          <cell r="BY141" t="str">
            <v>INGENIERO ELECTRONICO</v>
          </cell>
          <cell r="BZ141" t="str">
            <v>BBVA</v>
          </cell>
          <cell r="CA141" t="str">
            <v>AHORROS</v>
          </cell>
          <cell r="CB141" t="str">
            <v>0034000200464263</v>
          </cell>
          <cell r="CC141" t="str">
            <v>03/07/1978</v>
          </cell>
          <cell r="CD141" t="str">
            <v>NO</v>
          </cell>
        </row>
        <row r="142">
          <cell r="A142" t="str">
            <v>CD-NC-140-2025</v>
          </cell>
          <cell r="B142" t="str">
            <v>2 NACION</v>
          </cell>
          <cell r="C142" t="str">
            <v>NC-CPS-140-2025</v>
          </cell>
          <cell r="D142" t="str">
            <v>CLARA ROCIO BURGOS VALENCIA</v>
          </cell>
          <cell r="E142">
            <v>45691</v>
          </cell>
          <cell r="F142" t="str">
            <v>NC30-3202010-25-007 Prestar los servicios profesionales con plena autonomía técnica y administrativa para la Subdirección de Sostenibilidad y Negocios Ambientales a fin de adelantar la estructuración e implementación de la estrategia de turismo de la naturaleza en Parques Nacionales Naturales de Colombia, en el marco del servicio de ecoturismo en las áreas protegidas del proyecto de Conservación.</v>
          </cell>
          <cell r="G142" t="str">
            <v>PROFESIONAL</v>
          </cell>
          <cell r="H142" t="str">
            <v>2 CONTRATACIÓN DIRECTA</v>
          </cell>
          <cell r="I142" t="str">
            <v>14 PRESTACIÓN DE SERVICIOS</v>
          </cell>
          <cell r="J142" t="str">
            <v>N/A</v>
          </cell>
          <cell r="K142">
            <v>80111600</v>
          </cell>
          <cell r="L142">
            <v>17025</v>
          </cell>
          <cell r="M142">
            <v>20925</v>
          </cell>
          <cell r="N142">
            <v>45691</v>
          </cell>
          <cell r="O142">
            <v>9564018</v>
          </cell>
          <cell r="P142">
            <v>105204198</v>
          </cell>
          <cell r="Q142" t="str">
            <v>CIENTO CINCO MILLONES DOSCIENTOS CUATRO MIL CIENTO NOVENTA Y OCHO PESOS</v>
          </cell>
          <cell r="R142" t="str">
            <v>1 PERSONA NATURAL</v>
          </cell>
          <cell r="S142" t="str">
            <v>3 CÉDULA DE CIUDADANÍA</v>
          </cell>
          <cell r="T142">
            <v>52312202</v>
          </cell>
          <cell r="U142">
            <v>1</v>
          </cell>
          <cell r="V142" t="str">
            <v>N-A</v>
          </cell>
          <cell r="W142" t="str">
            <v>11 NO SE DILIGENCIA INFORMACIÓN PARA ESTE FORMULARIO EN ESTE PERÍODO DE REPORTE</v>
          </cell>
          <cell r="X142" t="str">
            <v>FEMENINO</v>
          </cell>
          <cell r="Y142" t="str">
            <v>CUNDINAMARCA</v>
          </cell>
          <cell r="Z142" t="str">
            <v>BOGOTÁ</v>
          </cell>
          <cell r="AA142" t="str">
            <v>CLARA</v>
          </cell>
          <cell r="AB142" t="str">
            <v>ROCIO</v>
          </cell>
          <cell r="AC142" t="str">
            <v>BURGOS</v>
          </cell>
          <cell r="AD142" t="str">
            <v>VALENCIA</v>
          </cell>
          <cell r="AE142" t="str">
            <v>SI</v>
          </cell>
          <cell r="AF142" t="str">
            <v>1 PÓLIZA</v>
          </cell>
          <cell r="AG142" t="str">
            <v>12 SEGUROS DEL ESTADO</v>
          </cell>
          <cell r="AH142" t="str">
            <v>2 CUMPLIMIENTO</v>
          </cell>
          <cell r="AI142">
            <v>45691</v>
          </cell>
          <cell r="AJ142" t="str">
            <v>21-46-101107560</v>
          </cell>
          <cell r="AK142" t="str">
            <v>SSNA-SUBDIRECCION DE SOSTENIBILIDAD Y NEGOCIO AMBIENTALES</v>
          </cell>
          <cell r="AL142" t="str">
            <v>JORGE ALONSO CANO RESTREPO</v>
          </cell>
          <cell r="AM142">
            <v>71616905</v>
          </cell>
          <cell r="AN142" t="str">
            <v>SUBDIRECCIÓN DE SOSTENIBILIDAD Y NEGOCIOS AMBIENTALES</v>
          </cell>
          <cell r="AO142" t="str">
            <v>2 SUPERVISOR</v>
          </cell>
          <cell r="AP142" t="str">
            <v>3 CÉDULA DE CIUDADANÍA</v>
          </cell>
          <cell r="AQ142">
            <v>79624413</v>
          </cell>
          <cell r="AR142" t="str">
            <v>JORGE ALONSO CANO RESTREPO</v>
          </cell>
          <cell r="AS142">
            <v>328</v>
          </cell>
          <cell r="AT142" t="str">
            <v>3 NO PACTADOS</v>
          </cell>
          <cell r="AU142" t="str">
            <v>4 NO SE HA ADICIONADO NI EN VALOR y EN TIEMPO</v>
          </cell>
          <cell r="AV142">
            <v>0</v>
          </cell>
          <cell r="AW142">
            <v>0</v>
          </cell>
          <cell r="AX142" t="str">
            <v>-</v>
          </cell>
          <cell r="AY142">
            <v>0</v>
          </cell>
          <cell r="AZ142" t="str">
            <v>-</v>
          </cell>
          <cell r="BA142">
            <v>45686</v>
          </cell>
          <cell r="BB142">
            <v>45691</v>
          </cell>
          <cell r="BC142">
            <v>45691</v>
          </cell>
          <cell r="BD142">
            <v>46022</v>
          </cell>
          <cell r="BO142" t="str">
            <v>2025420501000140E</v>
          </cell>
          <cell r="BP142">
            <v>105204198</v>
          </cell>
          <cell r="BQ142" t="str">
            <v>MARIA PAULA PEÑA</v>
          </cell>
          <cell r="BR142" t="str">
            <v>https://www.secop.gov.co/CO1BusinessLine/Tendering/BuyerWorkArea/Index?docUniqueIdentifier=CO1.BDOS.7453463&amp;prevCtxUrl=https%3a%2f%2fwww.secop.gov.co%2fCO1BusinessLine%2fTendering%2fBuyerDossierWorkspace%2fIndex%3fallWords2Search%3d140-%26createDateFrom%3d15%2f08%2f2024+03%3a48%3a49%26createDateTo%3d15%2f02%2f2025+03%3a48%3a49%26filteringState%3d0%26sortingState%3dLastModifiedDESC%26showAdvancedSearch%3dFalse%26showAdvancedSearchFields%3dFalse%26folderCode%3dALL%26selectedDossier%3dCO1.BDOS.7453463%26selectedRequest%3dCO1.REQ.7588781%26&amp;prevCtxLbl=Procesos+de+la+Entidad+Estatal</v>
          </cell>
          <cell r="BS142" t="str">
            <v>VIGENTE</v>
          </cell>
          <cell r="BU142" t="str">
            <v>https://community.secop.gov.co/Public/Tendering/OpportunityDetail/Index?noticeUID=CO1.NTC.7517692&amp;isFromPublicArea=True&amp;isModal=False</v>
          </cell>
          <cell r="BV142" t="str">
            <v>clara.burgos</v>
          </cell>
          <cell r="BW142" t="str">
            <v>@parquesnacionales.gov.co</v>
          </cell>
          <cell r="BX142" t="str">
            <v>clara.burgos@parquesnacionales.gov.co</v>
          </cell>
          <cell r="BY142" t="str">
            <v>ADMINISTRADORA HOTELERA</v>
          </cell>
          <cell r="CC142" t="str">
            <v>14/11/1975</v>
          </cell>
          <cell r="CD142" t="str">
            <v>NO</v>
          </cell>
        </row>
        <row r="143">
          <cell r="A143" t="str">
            <v>CD-NC-142-2025</v>
          </cell>
          <cell r="B143" t="str">
            <v>2 NACION</v>
          </cell>
          <cell r="C143" t="str">
            <v>NC-CPS-141-2025</v>
          </cell>
          <cell r="D143" t="str">
            <v>DANIEL RODRÍGUEZ CÁRDENAS</v>
          </cell>
          <cell r="E143">
            <v>45691</v>
          </cell>
          <cell r="F143" t="str">
            <v>NC03-3299065-19-007 Prestar los servicios profesionales con plena autonomía técnica y administrativa en el grupo de Tecnologías de la Información y las Comunicaciones para realizar el esquema , validación, implementación y mantenimiento de los sistemas de información geográfica de la entidad, en alineación con la arquitectura empresarial y tecnológica de Parques Nacionales Naturales de Colombia en el marco del proyecto de fortalecimiento de la capacidad institucional y el producto de servicios tecnológicos.</v>
          </cell>
          <cell r="G143" t="str">
            <v>PROFESIONAL</v>
          </cell>
          <cell r="H143" t="str">
            <v>2 CONTRATACIÓN DIRECTA</v>
          </cell>
          <cell r="I143" t="str">
            <v>14 PRESTACIÓN DE SERVICIOS</v>
          </cell>
          <cell r="J143" t="str">
            <v>N/A</v>
          </cell>
          <cell r="K143">
            <v>80111600</v>
          </cell>
          <cell r="L143">
            <v>26325</v>
          </cell>
          <cell r="M143">
            <v>21925</v>
          </cell>
          <cell r="N143">
            <v>45692</v>
          </cell>
          <cell r="O143">
            <v>8855572</v>
          </cell>
          <cell r="P143">
            <v>97411292</v>
          </cell>
          <cell r="Q143" t="str">
            <v>NOVENTA Y SIETE MILLONES CUATROCIENTOS ONCE MIL DOSCIENTOS NOVENTA Y DOS PESOS</v>
          </cell>
          <cell r="R143" t="str">
            <v>1 PERSONA NATURAL</v>
          </cell>
          <cell r="S143" t="str">
            <v>3 CÉDULA DE CIUDADANÍA</v>
          </cell>
          <cell r="T143">
            <v>80904052</v>
          </cell>
          <cell r="U143">
            <v>4</v>
          </cell>
          <cell r="V143" t="str">
            <v>N-A</v>
          </cell>
          <cell r="W143" t="str">
            <v>11 NO SE DILIGENCIA INFORMACIÓN PARA ESTE FORMULARIO EN ESTE PERÍODO DE REPORTE</v>
          </cell>
          <cell r="X143" t="str">
            <v>MASCULINO</v>
          </cell>
          <cell r="Y143" t="str">
            <v>CUNDINAMARCA</v>
          </cell>
          <cell r="Z143" t="str">
            <v>BOGOTÁ</v>
          </cell>
          <cell r="AA143" t="str">
            <v>DANIEL</v>
          </cell>
          <cell r="AB143" t="str">
            <v>-</v>
          </cell>
          <cell r="AC143" t="str">
            <v>RODRIGUEZ</v>
          </cell>
          <cell r="AD143" t="str">
            <v>CARDENAS</v>
          </cell>
          <cell r="AE143" t="str">
            <v>SI</v>
          </cell>
          <cell r="AF143" t="str">
            <v>1 PÓLIZA</v>
          </cell>
          <cell r="AG143" t="str">
            <v>12 SEGUROS DEL ESTADO</v>
          </cell>
          <cell r="AH143" t="str">
            <v>2 CUMPLIMIENTO</v>
          </cell>
          <cell r="AI143">
            <v>45691</v>
          </cell>
          <cell r="AJ143" t="str">
            <v>21-46-101107585</v>
          </cell>
          <cell r="AK143" t="str">
            <v>OTRAS OFICINAS DE LA SAF - SUBDIRECCION ADMINISTRATIVA Y FINANCIERA</v>
          </cell>
          <cell r="AL143" t="str">
            <v>JULIA ASTRID DEL CASTILLO SABOGAL</v>
          </cell>
          <cell r="AM143">
            <v>51790514</v>
          </cell>
          <cell r="AN143" t="str">
            <v>GRUPO DE TECNOLOGÍAS DE LA INFORMACIÓN Y LAS COMUNICACIONES</v>
          </cell>
          <cell r="AO143" t="str">
            <v>2 SUPERVISOR</v>
          </cell>
          <cell r="AP143" t="str">
            <v>3 CÉDULA DE CIUDADANÍA</v>
          </cell>
          <cell r="AQ143">
            <v>1026272261</v>
          </cell>
          <cell r="AR143" t="str">
            <v>GIPSY VIVIAN ARENAS HERNANDEZ</v>
          </cell>
          <cell r="AS143">
            <v>328</v>
          </cell>
          <cell r="AT143" t="str">
            <v>3 NO PACTADOS</v>
          </cell>
          <cell r="AU143" t="str">
            <v>4 NO SE HA ADICIONADO NI EN VALOR y EN TIEMPO</v>
          </cell>
          <cell r="AV143">
            <v>0</v>
          </cell>
          <cell r="AW143">
            <v>0</v>
          </cell>
          <cell r="AX143" t="str">
            <v>-</v>
          </cell>
          <cell r="AY143">
            <v>0</v>
          </cell>
          <cell r="AZ143" t="str">
            <v>-</v>
          </cell>
          <cell r="BA143">
            <v>45686</v>
          </cell>
          <cell r="BB143">
            <v>45692</v>
          </cell>
          <cell r="BC143">
            <v>45692</v>
          </cell>
          <cell r="BD143">
            <v>46022</v>
          </cell>
          <cell r="BO143" t="str">
            <v>2025420501000141E</v>
          </cell>
          <cell r="BP143">
            <v>97411292</v>
          </cell>
          <cell r="BQ143" t="str">
            <v>ALBERTO GAONA</v>
          </cell>
          <cell r="BR143" t="str">
            <v>https://www.secop.gov.co/CO1BusinessLine/Tendering/BuyerWorkArea/Index?docUniqueIdentifier=CO1.BDOS.7498865&amp;prevCtxUrl=https%3a%2f%2fwww.secop.gov.co%2fCO1BusinessLine%2fTendering%2fBuyerDossierWorkspace%2fIndex%3fallWords2Search%3d142-%26createDateFrom%3d15%2f08%2f2024+17%3a01%3a50%26createDateTo%3d15%2f02%2f2025+17%3a01%3a50%26filteringState%3d0%26sortingState%3dLastModifiedDESC%26showAdvancedSearch%3dFalse%26showAdvancedSearchFields%3dFalse%26folderCode%3dALL%26selectedDossier%3dCO1.BDOS.7498865%26selectedRequest%3dCO1.REQ.7634370%26&amp;prevCtxLbl=Procesos+de+la+Entidad+Estatal</v>
          </cell>
          <cell r="BS143" t="str">
            <v>VIGENTE</v>
          </cell>
          <cell r="BU143" t="str">
            <v>https://community.secop.gov.co/Public/Tendering/OpportunityDetail/Index?noticeUID=CO1.NTC.7518295&amp;isFromPublicArea=True&amp;isModal=False</v>
          </cell>
          <cell r="BV143" t="str">
            <v>daniel.rodriguez</v>
          </cell>
          <cell r="BW143" t="str">
            <v>@parquesnacionales.gov.co</v>
          </cell>
          <cell r="BX143" t="str">
            <v>daniel.rodriguez@parquesnacionales.gov.co</v>
          </cell>
          <cell r="BY143" t="str">
            <v>INGENIERO DE SISTEMAS</v>
          </cell>
          <cell r="BZ143" t="str">
            <v>BANCOLOMBIA</v>
          </cell>
          <cell r="CA143" t="str">
            <v>AHORROS</v>
          </cell>
          <cell r="CB143" t="str">
            <v>58259115181</v>
          </cell>
          <cell r="CC143" t="str">
            <v>12/10/1985</v>
          </cell>
          <cell r="CD143" t="str">
            <v>NO</v>
          </cell>
        </row>
        <row r="144">
          <cell r="A144" t="str">
            <v>CD-NC-143-2025</v>
          </cell>
          <cell r="B144" t="str">
            <v>2 NACION</v>
          </cell>
          <cell r="C144" t="str">
            <v>NC-CPS-142-2025</v>
          </cell>
          <cell r="D144" t="str">
            <v>RODRIGO ALEJANDRO DURÁN BAHAMÓN</v>
          </cell>
          <cell r="E144">
            <v>45691</v>
          </cell>
          <cell r="F144" t="str">
            <v>NC22-3202018-3-007 Prestación de servicios profesionales con plena autonomía técnica y administrativa, del Grupo de Gestión e integración del SINAP, para realizar acciones en el marco de la estrategia de comunicación del proceso fortalecimiento del SINAP , con énfasis en las necesidades de educación y divulgación para los procesos de declaratoria y ampliación de áreas protegidas a nivel nacional, en el marco del producto servicio declaración de áreas protegidas, del proyecto de conservación.</v>
          </cell>
          <cell r="G144" t="str">
            <v>PROFESIONAL</v>
          </cell>
          <cell r="H144" t="str">
            <v>2 CONTRATACIÓN DIRECTA</v>
          </cell>
          <cell r="I144" t="str">
            <v>14 PRESTACIÓN DE SERVICIOS</v>
          </cell>
          <cell r="J144" t="str">
            <v>N/A</v>
          </cell>
          <cell r="K144">
            <v>80111600</v>
          </cell>
          <cell r="L144">
            <v>15125</v>
          </cell>
          <cell r="M144">
            <v>21625</v>
          </cell>
          <cell r="N144">
            <v>45692</v>
          </cell>
          <cell r="O144">
            <v>7435309</v>
          </cell>
          <cell r="P144">
            <v>76583683</v>
          </cell>
          <cell r="Q144" t="str">
            <v>SETENTA Y SEIS MILLONES QUINIENTOS OCHENTA Y TRES MIL SEISCIENTOS OCHENTA Y TRES PESOS</v>
          </cell>
          <cell r="R144" t="str">
            <v>1 PERSONA NATURAL</v>
          </cell>
          <cell r="S144" t="str">
            <v>3 CÉDULA DE CIUDADANÍA</v>
          </cell>
          <cell r="T144">
            <v>79139548</v>
          </cell>
          <cell r="U144">
            <v>1</v>
          </cell>
          <cell r="V144" t="str">
            <v>N-A</v>
          </cell>
          <cell r="W144" t="str">
            <v>11 NO SE DILIGENCIA INFORMACIÓN PARA ESTE FORMULARIO EN ESTE PERÍODO DE REPORTE</v>
          </cell>
          <cell r="X144" t="str">
            <v>MASCULINO</v>
          </cell>
          <cell r="Y144" t="str">
            <v>CUNDINAMARCA</v>
          </cell>
          <cell r="Z144" t="str">
            <v>BOGOTÁ</v>
          </cell>
          <cell r="AA144" t="str">
            <v xml:space="preserve">RODRIGO </v>
          </cell>
          <cell r="AB144" t="str">
            <v>ALEJANDRO</v>
          </cell>
          <cell r="AC144" t="str">
            <v>DURAN</v>
          </cell>
          <cell r="AD144" t="str">
            <v>BAHAMON</v>
          </cell>
          <cell r="AE144" t="str">
            <v>SI</v>
          </cell>
          <cell r="AF144" t="str">
            <v>1 PÓLIZA</v>
          </cell>
          <cell r="AG144" t="str">
            <v>12 SEGUROS DEL ESTADO</v>
          </cell>
          <cell r="AH144" t="str">
            <v>2 CUMPLIMIENTO</v>
          </cell>
          <cell r="AI144">
            <v>45691</v>
          </cell>
          <cell r="AJ144" t="str">
            <v>21-46-101107571</v>
          </cell>
          <cell r="AK144" t="str">
            <v>SGMAP-SUBDIRECCION DE GESTION Y MANEJO DE AREAS PROTEGIDAS</v>
          </cell>
          <cell r="AL144" t="str">
            <v>MARTA CECILIA DÍAZ LEGUIZAMÓN</v>
          </cell>
          <cell r="AM144">
            <v>40023756</v>
          </cell>
          <cell r="AN144" t="str">
            <v>GRUPO DE GESTIÓN E INTEGRACIÓN DEL SINAP</v>
          </cell>
          <cell r="AO144" t="str">
            <v>2 SUPERVISOR</v>
          </cell>
          <cell r="AP144" t="str">
            <v>3 CÉDULA DE CIUDADANÍA</v>
          </cell>
          <cell r="AQ144">
            <v>5947992</v>
          </cell>
          <cell r="AR144" t="str">
            <v>LUIS ALBERTO CRUZ COLORADO</v>
          </cell>
          <cell r="AS144">
            <v>309</v>
          </cell>
          <cell r="AT144" t="str">
            <v>3 NO PACTADOS</v>
          </cell>
          <cell r="AU144" t="str">
            <v>4 NO SE HA ADICIONADO NI EN VALOR y EN TIEMPO</v>
          </cell>
          <cell r="AV144">
            <v>0</v>
          </cell>
          <cell r="AW144">
            <v>0</v>
          </cell>
          <cell r="AX144" t="str">
            <v>-</v>
          </cell>
          <cell r="AY144">
            <v>0</v>
          </cell>
          <cell r="AZ144" t="str">
            <v>-</v>
          </cell>
          <cell r="BA144">
            <v>45687</v>
          </cell>
          <cell r="BB144">
            <v>45692</v>
          </cell>
          <cell r="BC144">
            <v>45692</v>
          </cell>
          <cell r="BD144">
            <v>46003</v>
          </cell>
          <cell r="BO144" t="str">
            <v>2025420501000142E</v>
          </cell>
          <cell r="BP144">
            <v>76583683</v>
          </cell>
          <cell r="BQ144" t="str">
            <v>ALBERTO GAONA</v>
          </cell>
          <cell r="BR144" t="str">
            <v>https://www.secop.gov.co/CO1BusinessLine/Tendering/BuyerWorkArea/Index?docUniqueIdentifier=CO1.BDOS.7498883&amp;prevCtxUrl=https%3a%2f%2fwww.secop.gov.co%2fCO1BusinessLine%2fTendering%2fBuyerDossierWorkspace%2fIndex%3fallWords2Search%3d143-%26createDateFrom%3d15%2f08%2f2024+17%3a12%3a49%26createDateTo%3d15%2f02%2f2025+17%3a12%3a49%26filteringState%3d0%26sortingState%3dLastModifiedDESC%26showAdvancedSearch%3dFalse%26showAdvancedSearchFields%3dFalse%26folderCode%3dALL%26selectedDossier%3dCO1.BDOS.7498883%26selectedRequest%3dCO1.REQ.7634388%26&amp;prevCtxLbl=Procesos+de+la+Entidad+Estatal</v>
          </cell>
          <cell r="BS144" t="str">
            <v>VIGENTE</v>
          </cell>
          <cell r="BU144" t="str">
            <v>https://community.secop.gov.co/Public/Tendering/OpportunityDetail/Index?noticeUID=CO1.NTC.7520419&amp;isFromPublicArea=True&amp;isModal=False</v>
          </cell>
          <cell r="BV144" t="str">
            <v>rodrigo.duran</v>
          </cell>
          <cell r="BW144" t="str">
            <v>@parquesnacionales.gov.co</v>
          </cell>
          <cell r="BX144" t="str">
            <v>rodrigo.duran@parquesnacionales.gov.co</v>
          </cell>
          <cell r="BY144" t="str">
            <v>COMUNICADOR SOCIAL Y PERIODISTA</v>
          </cell>
          <cell r="BZ144" t="str">
            <v>BANCO DE BOGOTA</v>
          </cell>
          <cell r="CA144" t="str">
            <v>AHORROS</v>
          </cell>
          <cell r="CB144" t="str">
            <v>034569020</v>
          </cell>
          <cell r="CC144" t="str">
            <v>10/10/1972</v>
          </cell>
          <cell r="CD144" t="str">
            <v>NO</v>
          </cell>
        </row>
        <row r="145">
          <cell r="A145" t="str">
            <v>CD-NC-146-2025</v>
          </cell>
          <cell r="B145" t="str">
            <v>2 NACION</v>
          </cell>
          <cell r="C145" t="str">
            <v>NC-CPS-143-2025</v>
          </cell>
          <cell r="D145" t="str">
            <v>DIEGO ALEJANDRO VALBUENA VELANDIA</v>
          </cell>
          <cell r="E145">
            <v>45691</v>
          </cell>
          <cell r="F145" t="str">
            <v>NC12-3299011-1_2-019 NC12-3299016-5-020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145" t="str">
            <v>PROFESIONAL</v>
          </cell>
          <cell r="H145" t="str">
            <v>2 CONTRATACIÓN DIRECTA</v>
          </cell>
          <cell r="I145" t="str">
            <v>14 PRESTACIÓN DE SERVICIOS</v>
          </cell>
          <cell r="J145" t="str">
            <v>N/A</v>
          </cell>
          <cell r="K145">
            <v>80111600</v>
          </cell>
          <cell r="L145">
            <v>21725</v>
          </cell>
          <cell r="M145">
            <v>21025</v>
          </cell>
          <cell r="N145">
            <v>45691</v>
          </cell>
          <cell r="O145">
            <v>7014443</v>
          </cell>
          <cell r="P145">
            <v>76691243</v>
          </cell>
          <cell r="Q145" t="str">
            <v>SETENTA Y SEIS MILLONES SEISCIENTOS NOVENTA Y UN MIL DOSCIENTOS CUARENTA Y TRES PESOS</v>
          </cell>
          <cell r="R145" t="str">
            <v>1 PERSONA NATURAL</v>
          </cell>
          <cell r="S145" t="str">
            <v>3 CÉDULA DE CIUDADANÍA</v>
          </cell>
          <cell r="T145">
            <v>1013600713</v>
          </cell>
          <cell r="U145">
            <v>6</v>
          </cell>
          <cell r="V145" t="str">
            <v>N-A</v>
          </cell>
          <cell r="W145" t="str">
            <v>11 NO SE DILIGENCIA INFORMACIÓN PARA ESTE FORMULARIO EN ESTE PERÍODO DE REPORTE</v>
          </cell>
          <cell r="X145" t="str">
            <v>MASCULINO</v>
          </cell>
          <cell r="Y145" t="str">
            <v>CUNDINAMARCA</v>
          </cell>
          <cell r="Z145" t="str">
            <v>BOGOTÁ</v>
          </cell>
          <cell r="AA145" t="str">
            <v>DIEGO</v>
          </cell>
          <cell r="AB145" t="str">
            <v>ALEJANDRO</v>
          </cell>
          <cell r="AC145" t="str">
            <v>VALBUENA</v>
          </cell>
          <cell r="AD145" t="str">
            <v>VELANDIA</v>
          </cell>
          <cell r="AE145" t="str">
            <v>SI</v>
          </cell>
          <cell r="AF145" t="str">
            <v>1 PÓLIZA</v>
          </cell>
          <cell r="AG145" t="str">
            <v>12 SEGUROS DEL ESTADO</v>
          </cell>
          <cell r="AH145" t="str">
            <v>2 CUMPLIMIENTO</v>
          </cell>
          <cell r="AI145">
            <v>45691</v>
          </cell>
          <cell r="AJ145" t="str">
            <v>21-46-101107570</v>
          </cell>
          <cell r="AK145" t="str">
            <v>SAF-SUBDIRECCION ADMINISTRATIVA Y FINANCIERA</v>
          </cell>
          <cell r="AL145" t="str">
            <v>JULIA ASTRID DEL CASTILLO SABOGAL</v>
          </cell>
          <cell r="AM145">
            <v>51790514</v>
          </cell>
          <cell r="AN145" t="str">
            <v>GRUPO DE INFRAESTRUCTURA</v>
          </cell>
          <cell r="AO145" t="str">
            <v>2 SUPERVISOR</v>
          </cell>
          <cell r="AP145" t="str">
            <v>3 CÉDULA DE CIUDADANÍA</v>
          </cell>
          <cell r="AQ145">
            <v>79787250</v>
          </cell>
          <cell r="AR145" t="str">
            <v>JUAN MANUEL HOYOS MORA</v>
          </cell>
          <cell r="AS145">
            <v>328</v>
          </cell>
          <cell r="AT145" t="str">
            <v>3 NO PACTADOS</v>
          </cell>
          <cell r="AU145" t="str">
            <v>4 NO SE HA ADICIONADO NI EN VALOR y EN TIEMPO</v>
          </cell>
          <cell r="AV145">
            <v>0</v>
          </cell>
          <cell r="AW145">
            <v>0</v>
          </cell>
          <cell r="AX145" t="str">
            <v>-</v>
          </cell>
          <cell r="AY145">
            <v>0</v>
          </cell>
          <cell r="AZ145" t="str">
            <v>-</v>
          </cell>
          <cell r="BA145">
            <v>45688</v>
          </cell>
          <cell r="BB145">
            <v>45691</v>
          </cell>
          <cell r="BC145">
            <v>45691</v>
          </cell>
          <cell r="BD145">
            <v>46022</v>
          </cell>
          <cell r="BO145" t="str">
            <v>2025420501000143E</v>
          </cell>
          <cell r="BP145">
            <v>76691243</v>
          </cell>
          <cell r="BQ145" t="str">
            <v>LEIDY SANCHEZ</v>
          </cell>
          <cell r="BR145" t="str">
            <v>https://www.secop.gov.co/CO1BusinessLine/Tendering/BuyerWorkArea/Index?docUniqueIdentifier=CO1.BDOS.7477782&amp;prevCtxUrl=https%3a%2f%2fwww.secop.gov.co%2fCO1BusinessLine%2fTendering%2fBuyerDossierWorkspace%2fIndex%3fallWords2Search%3d146-%26createDateFrom%3d15%2f08%2f2024+17%3a21%3a44%26createDateTo%3d15%2f02%2f2025+17%3a21%3a44%26filteringState%3d0%26sortingState%3dLastModifiedDESC%26showAdvancedSearch%3dFalse%26showAdvancedSearchFields%3dFalse%26folderCode%3dALL%26selectedDossier%3dCO1.BDOS.7477782%26selectedRequest%3dCO1.REQ.7612871%26&amp;prevCtxLbl=Procesos+de+la+Entidad+Estatal</v>
          </cell>
          <cell r="BS145" t="str">
            <v>VIGENTE</v>
          </cell>
          <cell r="BU145" t="str">
            <v>https://community.secop.gov.co/Public/Tendering/OpportunityDetail/Index?noticeUID=CO1.NTC.7519679&amp;isFromPublicArea=True&amp;isModal=False</v>
          </cell>
          <cell r="BV145" t="str">
            <v>diego.valbuena</v>
          </cell>
          <cell r="BW145" t="str">
            <v>@parquesnacionales.gov.co</v>
          </cell>
          <cell r="BX145" t="str">
            <v>diego.valbuena@parquesnacionales.gov.co</v>
          </cell>
          <cell r="BY145" t="str">
            <v>INGENIERO CIVIL</v>
          </cell>
          <cell r="CC145" t="str">
            <v>24/08/1988</v>
          </cell>
          <cell r="CD145" t="str">
            <v>NO</v>
          </cell>
        </row>
        <row r="146">
          <cell r="A146" t="str">
            <v>CD-NC-144-2025</v>
          </cell>
          <cell r="B146" t="str">
            <v>2 NACION</v>
          </cell>
          <cell r="C146" t="str">
            <v>NC-CPS-144-2025</v>
          </cell>
          <cell r="D146" t="str">
            <v>LINA MARÍA FORERO ROZO</v>
          </cell>
          <cell r="E146">
            <v>45691</v>
          </cell>
          <cell r="F146" t="str">
            <v>NC22-3202018-3-016 Prestación de servicios profesionales con plena autonomía técnica y administrativa, del Grupo de Gestión e Integración del SINAP para la implementación, seguimiento y elaboración de soportes técnicos de reportes con responsabilidad, en el cumplimiento y avance de los objetivos 2 y 4 de la política pública para la consolidación del SINAP, dirigidos a la conectividad y gestión equitativa de las áreas protegidas del SINAP; en el Plan de Acción y seguimiento del  Conpes 4050) en el marco del producto servicio declaración de áreas protegidas, del proyecto de conservación.</v>
          </cell>
          <cell r="G146" t="str">
            <v>PROFESIONAL</v>
          </cell>
          <cell r="H146" t="str">
            <v>2 CONTRATACIÓN DIRECTA</v>
          </cell>
          <cell r="I146" t="str">
            <v>14 PRESTACIÓN DE SERVICIOS</v>
          </cell>
          <cell r="J146" t="str">
            <v>N/A</v>
          </cell>
          <cell r="K146">
            <v>80111600</v>
          </cell>
          <cell r="L146">
            <v>14225</v>
          </cell>
          <cell r="M146">
            <v>21725</v>
          </cell>
          <cell r="N146">
            <v>45692</v>
          </cell>
          <cell r="O146">
            <v>7435309</v>
          </cell>
          <cell r="P146">
            <v>76583683</v>
          </cell>
          <cell r="Q146" t="str">
            <v>SETENTA Y SEIS MILLONES QUINIENTOS OCHENTA Y TRES MIL SEISCIENTOS OCHENTA Y TRES PESOS</v>
          </cell>
          <cell r="R146" t="str">
            <v>1 PERSONA NATURAL</v>
          </cell>
          <cell r="S146" t="str">
            <v>3 CÉDULA DE CIUDADANÍA</v>
          </cell>
          <cell r="T146">
            <v>53041901</v>
          </cell>
          <cell r="U146">
            <v>1</v>
          </cell>
          <cell r="V146" t="str">
            <v>N-A</v>
          </cell>
          <cell r="W146" t="str">
            <v>11 NO SE DILIGENCIA INFORMACIÓN PARA ESTE FORMULARIO EN ESTE PERÍODO DE REPORTE</v>
          </cell>
          <cell r="X146" t="str">
            <v>FEMENINO</v>
          </cell>
          <cell r="Y146" t="str">
            <v>CUNDINAMARCA</v>
          </cell>
          <cell r="Z146" t="str">
            <v>BOGOTÁ</v>
          </cell>
          <cell r="AA146" t="str">
            <v>LINA</v>
          </cell>
          <cell r="AB146" t="str">
            <v>MARIA</v>
          </cell>
          <cell r="AC146" t="str">
            <v>FORERO</v>
          </cell>
          <cell r="AD146" t="str">
            <v>ROZO</v>
          </cell>
          <cell r="AE146" t="str">
            <v>SI</v>
          </cell>
          <cell r="AF146" t="str">
            <v>1 PÓLIZA</v>
          </cell>
          <cell r="AG146" t="str">
            <v>12 SEGUROS DEL ESTADO</v>
          </cell>
          <cell r="AH146" t="str">
            <v>2 CUMPLIMIENTO</v>
          </cell>
          <cell r="AI146">
            <v>45691</v>
          </cell>
          <cell r="AJ146" t="str">
            <v>21-46-101107557</v>
          </cell>
          <cell r="AK146" t="str">
            <v>SGMAP-SUBDIRECCION DE GESTION Y MANEJO DE AREAS PROTEGIDAS</v>
          </cell>
          <cell r="AL146" t="str">
            <v>MARTA CECILIA DÍAZ LEGUIZAMÓN</v>
          </cell>
          <cell r="AM146">
            <v>40023756</v>
          </cell>
          <cell r="AN146" t="str">
            <v>GRUPO DE GESTIÓN E INTEGRACIÓN DEL SINAP</v>
          </cell>
          <cell r="AO146" t="str">
            <v>2 SUPERVISOR</v>
          </cell>
          <cell r="AP146" t="str">
            <v>3 CÉDULA DE CIUDADANÍA</v>
          </cell>
          <cell r="AQ146">
            <v>5947992</v>
          </cell>
          <cell r="AR146" t="str">
            <v>LUIS ALBERTO CRUZ COLORADO</v>
          </cell>
          <cell r="AS146">
            <v>309</v>
          </cell>
          <cell r="AT146" t="str">
            <v>3 NO PACTADOS</v>
          </cell>
          <cell r="AU146" t="str">
            <v>4 NO SE HA ADICIONADO NI EN VALOR y EN TIEMPO</v>
          </cell>
          <cell r="AV146">
            <v>0</v>
          </cell>
          <cell r="AW146">
            <v>0</v>
          </cell>
          <cell r="AX146" t="str">
            <v>-</v>
          </cell>
          <cell r="AY146">
            <v>0</v>
          </cell>
          <cell r="AZ146" t="str">
            <v>-</v>
          </cell>
          <cell r="BA146">
            <v>45688</v>
          </cell>
          <cell r="BB146">
            <v>45692</v>
          </cell>
          <cell r="BC146">
            <v>45692</v>
          </cell>
          <cell r="BD146">
            <v>46003</v>
          </cell>
          <cell r="BO146" t="str">
            <v>2025420501000144E</v>
          </cell>
          <cell r="BP146">
            <v>76583683</v>
          </cell>
          <cell r="BQ146" t="str">
            <v>ALBERTO GAONA</v>
          </cell>
          <cell r="BR146" t="str">
            <v>https://www.secop.gov.co/CO1BusinessLine/Tendering/BuyerWorkArea/Index?docUniqueIdentifier=CO1.BDOS.7499284&amp;prevCtxUrl=https%3a%2f%2fwww.secop.gov.co%2fCO1BusinessLine%2fTendering%2fBuyerDossierWorkspace%2fIndex%3fallWords2Search%3d144-%26createDateFrom%3d15%2f08%2f2024+18%3a11%3a39%26createDateTo%3d15%2f02%2f2025+18%3a11%3a39%26filteringState%3d0%26sortingState%3dLastModifiedDESC%26showAdvancedSearch%3dFalse%26showAdvancedSearchFields%3dFalse%26folderCode%3dALL%26selectedDossier%3dCO1.BDOS.7499284%26selectedRequest%3dCO1.REQ.7634855%26&amp;prevCtxLbl=Procesos+de+la+Entidad+Estatal</v>
          </cell>
          <cell r="BS146" t="str">
            <v>VIGENTE</v>
          </cell>
          <cell r="BU146" t="str">
            <v>https://community.secop.gov.co/Public/Tendering/OpportunityDetail/Index?noticeUID=CO1.NTC.7520734&amp;isFromPublicArea=True&amp;isModal=False</v>
          </cell>
          <cell r="BV146" t="str">
            <v>lina.forero</v>
          </cell>
          <cell r="BW146" t="str">
            <v>@parquesnacionales.gov.co</v>
          </cell>
          <cell r="BX146" t="str">
            <v>lina.forero@parquesnacionales.gov.co</v>
          </cell>
          <cell r="BY146" t="str">
            <v>MEDICA VETERINARIA</v>
          </cell>
          <cell r="BZ146" t="str">
            <v>BANCOLOMBIA</v>
          </cell>
          <cell r="CA146" t="str">
            <v>AHORROS</v>
          </cell>
          <cell r="CB146" t="str">
            <v>68871342914</v>
          </cell>
          <cell r="CC146" t="str">
            <v>22/12/1985</v>
          </cell>
          <cell r="CD146" t="str">
            <v>NO</v>
          </cell>
        </row>
        <row r="147">
          <cell r="A147" t="str">
            <v>CD-NC-145-2025</v>
          </cell>
          <cell r="B147" t="str">
            <v>2 NACION</v>
          </cell>
          <cell r="C147" t="str">
            <v>NC-CPS-145-2025</v>
          </cell>
          <cell r="D147" t="str">
            <v>PAULA ANDREA GALVEZ GALLEGO</v>
          </cell>
          <cell r="E147">
            <v>45691</v>
          </cell>
          <cell r="F147" t="str">
            <v>NC22-3202018-3-005 Prestación de servicios profesionales con plena autonomía técnica y administrativa, del Grupo de Gestión e Integración del SINAP, para llevar a cabo la gestión jurídica y de derechos de las comunidades para los procesos de declaratoria y ampliación de áreas protegidas a nivel nacional, así como de apoyo en la gestión del proyecto de Ley SINAP contemplado en el Conpes 4050 de 2021, en el marco del producto servicio declaración de áreas protegidas, del proyecto de conservación</v>
          </cell>
          <cell r="G147" t="str">
            <v>PROFESIONAL</v>
          </cell>
          <cell r="H147" t="str">
            <v>2 CONTRATACIÓN DIRECTA</v>
          </cell>
          <cell r="I147" t="str">
            <v>14 PRESTACIÓN DE SERVICIOS</v>
          </cell>
          <cell r="J147" t="str">
            <v>N/A</v>
          </cell>
          <cell r="K147">
            <v>80111600</v>
          </cell>
          <cell r="L147">
            <v>14825</v>
          </cell>
          <cell r="M147">
            <v>21825</v>
          </cell>
          <cell r="N147">
            <v>45692</v>
          </cell>
          <cell r="O147">
            <v>7435309</v>
          </cell>
          <cell r="P147">
            <v>76583683</v>
          </cell>
          <cell r="Q147" t="str">
            <v>SETENTA Y SEIS MILLONES QUINIENTOS OCHENTA Y TRES MIL SEISCIENTOS OCHENTA Y TRES PESOS</v>
          </cell>
          <cell r="R147" t="str">
            <v>1 PERSONA NATURAL</v>
          </cell>
          <cell r="S147" t="str">
            <v>3 CÉDULA DE CIUDADANÍA</v>
          </cell>
          <cell r="T147">
            <v>1020725064</v>
          </cell>
          <cell r="U147">
            <v>7</v>
          </cell>
          <cell r="V147" t="str">
            <v>N-A</v>
          </cell>
          <cell r="W147" t="str">
            <v>11 NO SE DILIGENCIA INFORMACIÓN PARA ESTE FORMULARIO EN ESTE PERÍODO DE REPORTE</v>
          </cell>
          <cell r="X147" t="str">
            <v>FEMENINO</v>
          </cell>
          <cell r="Y147" t="str">
            <v>CUNDINAMARCA</v>
          </cell>
          <cell r="Z147" t="str">
            <v>BOGOTÁ</v>
          </cell>
          <cell r="AA147" t="str">
            <v>PAULA</v>
          </cell>
          <cell r="AB147" t="str">
            <v>ANDREA</v>
          </cell>
          <cell r="AC147" t="str">
            <v>GALVEZ</v>
          </cell>
          <cell r="AD147" t="str">
            <v>GALLEGO</v>
          </cell>
          <cell r="AE147" t="str">
            <v>SI</v>
          </cell>
          <cell r="AF147" t="str">
            <v>1 PÓLIZA</v>
          </cell>
          <cell r="AG147" t="str">
            <v>12 SEGUROS DEL ESTADO</v>
          </cell>
          <cell r="AH147" t="str">
            <v>2 CUMPLIMIENTO</v>
          </cell>
          <cell r="AI147">
            <v>45691</v>
          </cell>
          <cell r="AJ147" t="str">
            <v>21-46-101107568</v>
          </cell>
          <cell r="AK147" t="str">
            <v>SGMAP-SUBDIRECCION DE GESTION Y MANEJO DE AREAS PROTEGIDAS</v>
          </cell>
          <cell r="AL147" t="str">
            <v>MARTA CECILIA DÍAZ LEGUIZAMÓN</v>
          </cell>
          <cell r="AM147">
            <v>40023756</v>
          </cell>
          <cell r="AN147" t="str">
            <v>GRUPO DE GESTIÓN E INTEGRACIÓN DEL SINAP</v>
          </cell>
          <cell r="AO147" t="str">
            <v>2 SUPERVISOR</v>
          </cell>
          <cell r="AP147" t="str">
            <v>3 CÉDULA DE CIUDADANÍA</v>
          </cell>
          <cell r="AQ147">
            <v>5947992</v>
          </cell>
          <cell r="AR147" t="str">
            <v>LUIS ALBERTO CRUZ COLORADO</v>
          </cell>
          <cell r="AS147">
            <v>309</v>
          </cell>
          <cell r="AT147" t="str">
            <v>3 NO PACTADOS</v>
          </cell>
          <cell r="AU147" t="str">
            <v>4 NO SE HA ADICIONADO NI EN VALOR y EN TIEMPO</v>
          </cell>
          <cell r="AV147">
            <v>0</v>
          </cell>
          <cell r="AW147">
            <v>0</v>
          </cell>
          <cell r="AX147" t="str">
            <v>-</v>
          </cell>
          <cell r="AY147">
            <v>0</v>
          </cell>
          <cell r="AZ147" t="str">
            <v>-</v>
          </cell>
          <cell r="BA147">
            <v>45688</v>
          </cell>
          <cell r="BB147">
            <v>45692</v>
          </cell>
          <cell r="BC147">
            <v>45692</v>
          </cell>
          <cell r="BD147">
            <v>46003</v>
          </cell>
          <cell r="BO147" t="str">
            <v>2025420501000145E</v>
          </cell>
          <cell r="BP147">
            <v>76583683</v>
          </cell>
          <cell r="BQ147" t="str">
            <v>ALBERTO GAONA</v>
          </cell>
          <cell r="BR147" t="str">
            <v>https://www.secop.gov.co/CO1BusinessLine/Tendering/BuyerWorkArea/Index?docUniqueIdentifier=CO1.BDOS.7499934&amp;prevCtxUrl=https%3a%2f%2fwww.secop.gov.co%2fCO1BusinessLine%2fTendering%2fBuyerDossierWorkspace%2fIndex%3fallWords2Search%3d145-%26createDateFrom%3d15%2f08%2f2024+18%3a31%3a55%26createDateTo%3d15%2f02%2f2025+18%3a31%3a55%26filteringState%3d0%26sortingState%3dLastModifiedDESC%26showAdvancedSearch%3dFalse%26showAdvancedSearchFields%3dFalse%26folderCode%3dALL%26selectedDossier%3dCO1.BDOS.7499934%26selectedRequest%3dCO1.REQ.7635432%26&amp;prevCtxLbl=Procesos+de+la+Entidad+Estatal</v>
          </cell>
          <cell r="BS147" t="str">
            <v>VIGENTE</v>
          </cell>
          <cell r="BU147" t="str">
            <v>https://community.secop.gov.co/Public/Tendering/OpportunityDetail/Index?noticeUID=CO1.NTC.7521678&amp;isFromPublicArea=True&amp;isModal=False</v>
          </cell>
          <cell r="BV147" t="str">
            <v>paula.galvez</v>
          </cell>
          <cell r="BW147" t="str">
            <v>@parquesnacionales.gov.co</v>
          </cell>
          <cell r="BX147" t="str">
            <v>paula.galvez@parquesnacionales.gov.co</v>
          </cell>
          <cell r="BY147" t="str">
            <v>ABOGADA</v>
          </cell>
          <cell r="BZ147" t="str">
            <v>BANCOLOMBIA</v>
          </cell>
          <cell r="CA147" t="str">
            <v>AHORROS</v>
          </cell>
          <cell r="CB147" t="str">
            <v>69831470135</v>
          </cell>
          <cell r="CC147" t="str">
            <v>23/04/1987</v>
          </cell>
          <cell r="CD147" t="str">
            <v>NO</v>
          </cell>
        </row>
        <row r="148">
          <cell r="A148" t="str">
            <v>CD-NC-149-2025</v>
          </cell>
          <cell r="B148" t="str">
            <v>2 NACION</v>
          </cell>
          <cell r="C148" t="str">
            <v>NC-CPS-146-2025</v>
          </cell>
          <cell r="D148" t="str">
            <v>ANGELA MARIA TORRES RAMIREZ</v>
          </cell>
          <cell r="E148">
            <v>45691</v>
          </cell>
          <cell r="F148" t="str">
            <v>NC24-3202008-11-027 Prestación de servicios profesionales con plena autonomía técnica y administrativa para verificar y proyectar los documentos jurídicos para el registro y seguimiento de reservas naturales de la sociedad civil al Grupo de Trámites y Evaluación Ambiental, en el marco del producto Servicio de administración y manejo de áreas protegidas del proyecto de inversión Conservación.</v>
          </cell>
          <cell r="G148" t="str">
            <v>PROFESIONAL</v>
          </cell>
          <cell r="H148" t="str">
            <v>2 CONTRATACIÓN DIRECTA</v>
          </cell>
          <cell r="I148" t="str">
            <v>14 PRESTACIÓN DE SERVICIOS</v>
          </cell>
          <cell r="J148" t="str">
            <v>N/A</v>
          </cell>
          <cell r="K148">
            <v>80111600</v>
          </cell>
          <cell r="L148">
            <v>24525</v>
          </cell>
          <cell r="M148">
            <v>21125</v>
          </cell>
          <cell r="N148">
            <v>45691</v>
          </cell>
          <cell r="O148">
            <v>5693195</v>
          </cell>
          <cell r="P148">
            <v>58639909</v>
          </cell>
          <cell r="Q148" t="str">
            <v>CINCUENTA Y OCHO MILLONES SEISCIENTOS TREINTA Y NUEVE MIL NOVECIENTOS NUEVE PESOS</v>
          </cell>
          <cell r="R148" t="str">
            <v>1 PERSONA NATURAL</v>
          </cell>
          <cell r="S148" t="str">
            <v>3 CÉDULA DE CIUDADANÍA</v>
          </cell>
          <cell r="T148">
            <v>1110546258</v>
          </cell>
          <cell r="U148">
            <v>7</v>
          </cell>
          <cell r="V148" t="str">
            <v>N-A</v>
          </cell>
          <cell r="W148" t="str">
            <v>11 NO SE DILIGENCIA INFORMACIÓN PARA ESTE FORMULARIO EN ESTE PERÍODO DE REPORTE</v>
          </cell>
          <cell r="X148" t="str">
            <v>FEMENINO</v>
          </cell>
          <cell r="Y148" t="str">
            <v>TOLIMA</v>
          </cell>
          <cell r="Z148" t="str">
            <v>IBAGUE</v>
          </cell>
          <cell r="AA148" t="str">
            <v>ANGELICA</v>
          </cell>
          <cell r="AB148" t="str">
            <v>MARIA</v>
          </cell>
          <cell r="AC148" t="str">
            <v>TORRES</v>
          </cell>
          <cell r="AD148" t="str">
            <v>RAMIREZ</v>
          </cell>
          <cell r="AE148" t="str">
            <v>NO</v>
          </cell>
          <cell r="AF148" t="str">
            <v>6 NO CONSTITUYÓ GARANTÍAS</v>
          </cell>
          <cell r="AG148" t="str">
            <v>N-A</v>
          </cell>
          <cell r="AH148" t="str">
            <v>99999998 NO SE DILIGENCIA INFORMACIÓN PARA ESTE FORMULARIO EN ESTE PERÍODO DE REPORTE</v>
          </cell>
          <cell r="AI148">
            <v>2</v>
          </cell>
          <cell r="AJ148" t="str">
            <v>N-A</v>
          </cell>
          <cell r="AK148" t="str">
            <v>SGMAP-SUBDIRECCION DE GESTION Y MANEJO DE AREAS PROTEGIDAS</v>
          </cell>
          <cell r="AL148" t="str">
            <v>MARTA CECILIA DÍAZ LEGUIZAMÓN</v>
          </cell>
          <cell r="AM148">
            <v>40023756</v>
          </cell>
          <cell r="AN148" t="str">
            <v>GRUPO DE TRÁMITES Y EVALUACIÓN AMBIENTAL</v>
          </cell>
          <cell r="AO148" t="str">
            <v>2 SUPERVISOR</v>
          </cell>
          <cell r="AP148" t="str">
            <v>3 CÉDULA DE CIUDADANÍA</v>
          </cell>
          <cell r="AQ148">
            <v>79690000</v>
          </cell>
          <cell r="AR148" t="str">
            <v>GUILLERMO ALBERTO SANTOS CEBALLOS</v>
          </cell>
          <cell r="AS148">
            <v>268</v>
          </cell>
          <cell r="AT148" t="str">
            <v>3 NO PACTADOS</v>
          </cell>
          <cell r="AU148" t="str">
            <v>4 NO SE HA ADICIONADO NI EN VALOR y EN TIEMPO</v>
          </cell>
          <cell r="AV148">
            <v>0</v>
          </cell>
          <cell r="AW148">
            <v>-7780700</v>
          </cell>
          <cell r="AX148" t="str">
            <v>-</v>
          </cell>
          <cell r="AY148">
            <v>0</v>
          </cell>
          <cell r="AZ148" t="str">
            <v>-</v>
          </cell>
          <cell r="BA148">
            <v>45687</v>
          </cell>
          <cell r="BB148" t="str">
            <v>N/A</v>
          </cell>
          <cell r="BC148">
            <v>45691</v>
          </cell>
          <cell r="BD148">
            <v>46002</v>
          </cell>
          <cell r="BE148">
            <v>45961</v>
          </cell>
          <cell r="BF148">
            <v>45961</v>
          </cell>
          <cell r="BO148" t="str">
            <v>2025420501000146E</v>
          </cell>
          <cell r="BP148">
            <v>50859209</v>
          </cell>
          <cell r="BQ148" t="str">
            <v>MARIA PAULA PEÑA</v>
          </cell>
          <cell r="BR148" t="str">
            <v>https://www.secop.gov.co/CO1BusinessLine/Tendering/BuyerWorkArea/Index?docUniqueIdentifier=CO1.BDOS.7489541&amp;prevCtxUrl=https%3a%2f%2fwww.secop.gov.co%2fCO1BusinessLine%2fTendering%2fBuyerDossierWorkspace%2fIndex%3fallWords2Search%3d149-%26createDateFrom%3d15%2f08%2f2024+18%3a50%3a39%26createDateTo%3d15%2f02%2f2025+18%3a50%3a39%26filteringState%3d0%26sortingState%3dLastModifiedDESC%26showAdvancedSearch%3dFalse%26showAdvancedSearchFields%3dFalse%26folderCode%3dALL%26selectedDossier%3dCO1.BDOS.7489541%26selectedRequest%3dCO1.REQ.7624654%26&amp;prevCtxLbl=Procesos+de+la+Entidad+Estatal</v>
          </cell>
          <cell r="BS148" t="str">
            <v>TERA-LIQUIDADO</v>
          </cell>
          <cell r="BU148" t="str">
            <v>https://community.secop.gov.co/Public/Tendering/OpportunityDetail/Index?noticeUID=CO1.NTC.7523579&amp;isFromPublicArea=True&amp;isModal=False</v>
          </cell>
          <cell r="BV148" t="str">
            <v>angela.torres</v>
          </cell>
          <cell r="BW148" t="str">
            <v>@parquesnacionales.gov.co</v>
          </cell>
          <cell r="BX148" t="str">
            <v>angela.torres@parquesnacionales.gov.co</v>
          </cell>
          <cell r="BY148" t="str">
            <v>ABOGADA</v>
          </cell>
          <cell r="BZ148" t="str">
            <v>BANCOLOMBIA</v>
          </cell>
          <cell r="CA148" t="str">
            <v>AHORROS</v>
          </cell>
          <cell r="CB148" t="str">
            <v>59757829741</v>
          </cell>
          <cell r="CC148" t="str">
            <v>25/04/1994</v>
          </cell>
        </row>
        <row r="149">
          <cell r="A149" t="str">
            <v>CD-NC-148-2025</v>
          </cell>
          <cell r="B149" t="str">
            <v>2 NACION</v>
          </cell>
          <cell r="C149" t="str">
            <v>NC-CPS-147-2025</v>
          </cell>
          <cell r="D149" t="str">
            <v>JUAN DAVID SANCHEZ ALVAREZ</v>
          </cell>
          <cell r="E149">
            <v>45691</v>
          </cell>
          <cell r="F149" t="str">
            <v>NC24-3202032-1-006 Prestación de servicios profesionales con plena autonomía técnica y administrativa, del Grupo de Trámites y Evaluación Ambiental, para el análisis técnico y seguimiento de las diferentes sentencias en las que está vinculada la Entidad y donde la Subdirección de Gestión y Manejo de Áreas Protegidas es partícipe, al Grupo de Trámites y Evaluación Ambiental, en el marco del producto de Servicio de prevención vigilancia y control de las áreas protegidas, del proyecto de inversión Conservación</v>
          </cell>
          <cell r="G149" t="str">
            <v>PROFESIONAL</v>
          </cell>
          <cell r="H149" t="str">
            <v>2 CONTRATACIÓN DIRECTA</v>
          </cell>
          <cell r="I149" t="str">
            <v>14 PRESTACIÓN DE SERVICIOS</v>
          </cell>
          <cell r="J149" t="str">
            <v>N/A</v>
          </cell>
          <cell r="K149">
            <v>80111600</v>
          </cell>
          <cell r="L149">
            <v>12925</v>
          </cell>
          <cell r="M149">
            <v>21225</v>
          </cell>
          <cell r="N149">
            <v>45691</v>
          </cell>
          <cell r="O149">
            <v>4620818</v>
          </cell>
          <cell r="P149">
            <v>47594425</v>
          </cell>
          <cell r="Q149" t="str">
            <v>CUARENTA Y SIETE MILLONES QUINIENTOS NOVENTA Y CUATRO MIL CUATROCIENTOS VEINTICINCO PESOS</v>
          </cell>
          <cell r="R149" t="str">
            <v>1 PERSONA NATURAL</v>
          </cell>
          <cell r="S149" t="str">
            <v>3 CÉDULA DE CIUDADANÍA</v>
          </cell>
          <cell r="T149">
            <v>1012397612</v>
          </cell>
          <cell r="U149">
            <v>6</v>
          </cell>
          <cell r="V149" t="str">
            <v>N-A</v>
          </cell>
          <cell r="W149" t="str">
            <v>11 NO SE DILIGENCIA INFORMACIÓN PARA ESTE FORMULARIO EN ESTE PERÍODO DE REPORTE</v>
          </cell>
          <cell r="X149" t="str">
            <v>MASCULINO</v>
          </cell>
          <cell r="Y149" t="str">
            <v>CUNDINAMARCA</v>
          </cell>
          <cell r="Z149" t="str">
            <v>BOGOTÁ</v>
          </cell>
          <cell r="AA149" t="str">
            <v>JUAN</v>
          </cell>
          <cell r="AB149" t="str">
            <v>DAVID</v>
          </cell>
          <cell r="AC149" t="str">
            <v>SANCHEZ</v>
          </cell>
          <cell r="AD149" t="str">
            <v>ALVAREZ</v>
          </cell>
          <cell r="AE149" t="str">
            <v>NO</v>
          </cell>
          <cell r="AF149" t="str">
            <v>6 NO CONSTITUYÓ GARANTÍAS</v>
          </cell>
          <cell r="AG149" t="str">
            <v>N-A</v>
          </cell>
          <cell r="AH149" t="str">
            <v>99999998 NO SE DILIGENCIA INFORMACIÓN PARA ESTE FORMULARIO EN ESTE PERÍODO DE REPORTE</v>
          </cell>
          <cell r="AI149">
            <v>2</v>
          </cell>
          <cell r="AJ149" t="str">
            <v>N-A</v>
          </cell>
          <cell r="AK149" t="str">
            <v>SGMAP-SUBDIRECCION DE GESTION Y MANEJO DE AREAS PROTEGIDAS</v>
          </cell>
          <cell r="AL149" t="str">
            <v>MARTA CECILIA DÍAZ LEGUIZAMÓN</v>
          </cell>
          <cell r="AM149">
            <v>40023756</v>
          </cell>
          <cell r="AN149" t="str">
            <v>GRUPO DE TRÁMITES Y EVALUACIÓN AMBIENTAL</v>
          </cell>
          <cell r="AO149" t="str">
            <v>2 SUPERVISOR</v>
          </cell>
          <cell r="AP149" t="str">
            <v>3 CÉDULA DE CIUDADANÍA</v>
          </cell>
          <cell r="AQ149">
            <v>79690000</v>
          </cell>
          <cell r="AR149" t="str">
            <v>GUILLERMO ALBERTO SANTOS CEBALLOS</v>
          </cell>
          <cell r="AS149">
            <v>309</v>
          </cell>
          <cell r="AT149" t="str">
            <v>3 NO PACTADOS</v>
          </cell>
          <cell r="AU149" t="str">
            <v>4 NO SE HA ADICIONADO NI EN VALOR y EN TIEMPO</v>
          </cell>
          <cell r="AV149">
            <v>0</v>
          </cell>
          <cell r="AW149">
            <v>0</v>
          </cell>
          <cell r="AX149" t="str">
            <v>-</v>
          </cell>
          <cell r="AY149">
            <v>0</v>
          </cell>
          <cell r="AZ149" t="str">
            <v>-</v>
          </cell>
          <cell r="BA149">
            <v>45687</v>
          </cell>
          <cell r="BB149" t="str">
            <v>N/A</v>
          </cell>
          <cell r="BC149">
            <v>45691</v>
          </cell>
          <cell r="BD149">
            <v>46002</v>
          </cell>
          <cell r="BO149" t="str">
            <v>2025420501000147E</v>
          </cell>
          <cell r="BP149">
            <v>47594425</v>
          </cell>
          <cell r="BQ149" t="str">
            <v>MARIA PAULA PEÑA</v>
          </cell>
          <cell r="BR149" t="str">
            <v>https://www.secop.gov.co/CO1BusinessLine/Tendering/BuyerWorkArea/Index?docUniqueIdentifier=CO1.BDOS.7489527&amp;prevCtxUrl=https%3a%2f%2fwww.secop.gov.co%2fCO1BusinessLine%2fTendering%2fBuyerDossierWorkspace%2fIndex%3fallWords2Search%3d148-%26createDateFrom%3d15%2f08%2f2024+19%3a13%3a45%26createDateTo%3d15%2f02%2f2025+19%3a13%3a45%26filteringState%3d0%26sortingState%3dLastModifiedDESC%26showAdvancedSearch%3dFalse%26showAdvancedSearchFields%3dFalse%26folderCode%3dALL%26selectedDossier%3dCO1.BDOS.7489527%26selectedRequest%3dCO1.REQ.7624626%26&amp;prevCtxLbl=Procesos+de+la+Entidad+Estatal</v>
          </cell>
          <cell r="BS149" t="str">
            <v>VIGENTE</v>
          </cell>
          <cell r="BU149" t="str">
            <v>https://community.secop.gov.co/Public/Tendering/OpportunityDetail/Index?noticeUID=CO1.NTC.7523969&amp;isFromPublicArea=True&amp;isModal=False</v>
          </cell>
          <cell r="BV149" t="str">
            <v>juan.sanchez</v>
          </cell>
          <cell r="BW149" t="str">
            <v>@parquesnacionales.gov.co</v>
          </cell>
          <cell r="BX149" t="str">
            <v>juan.sanchez@parquesnacionales.gov.co</v>
          </cell>
          <cell r="BY149" t="str">
            <v>LICENCIADO EN BIOLOGIA</v>
          </cell>
          <cell r="BZ149" t="str">
            <v>COLPATRIA</v>
          </cell>
          <cell r="CA149" t="str">
            <v>AHORROS</v>
          </cell>
          <cell r="CB149" t="str">
            <v>4722027660</v>
          </cell>
          <cell r="CC149" t="str">
            <v>21/02/1993</v>
          </cell>
        </row>
        <row r="150">
          <cell r="A150" t="str">
            <v>CD-NC-150-2025</v>
          </cell>
          <cell r="B150" t="str">
            <v>2 NACION</v>
          </cell>
          <cell r="C150" t="str">
            <v>NC-CPS-148-2025</v>
          </cell>
          <cell r="D150" t="str">
            <v>CAMILO ESTEBAN BENAVIDES ZARATE</v>
          </cell>
          <cell r="E150">
            <v>45691</v>
          </cell>
          <cell r="F150" t="str">
            <v>NC12-3299011-1_2-017 NC12-3299016-5-018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150" t="str">
            <v>PROFESIONAL</v>
          </cell>
          <cell r="H150" t="str">
            <v>2 CONTRATACIÓN DIRECTA</v>
          </cell>
          <cell r="I150" t="str">
            <v>14 PRESTACIÓN DE SERVICIOS</v>
          </cell>
          <cell r="J150" t="str">
            <v>N/A</v>
          </cell>
          <cell r="K150">
            <v>80111600</v>
          </cell>
          <cell r="L150">
            <v>21625</v>
          </cell>
          <cell r="M150">
            <v>21325</v>
          </cell>
          <cell r="N150">
            <v>45691</v>
          </cell>
          <cell r="O150">
            <v>7014443</v>
          </cell>
          <cell r="P150">
            <v>76691243</v>
          </cell>
          <cell r="Q150" t="str">
            <v>SETENTA Y SEIS MILLONES SEISCIENTOS NOVENTA Y UN MIL DOSCIENTOS CUARENTA Y TRES PESOS</v>
          </cell>
          <cell r="R150" t="str">
            <v>1 PERSONA NATURAL</v>
          </cell>
          <cell r="S150" t="str">
            <v>3 CÉDULA DE CIUDADANÍA</v>
          </cell>
          <cell r="T150">
            <v>80844217</v>
          </cell>
          <cell r="U150">
            <v>4</v>
          </cell>
          <cell r="V150" t="str">
            <v>N-A</v>
          </cell>
          <cell r="W150" t="str">
            <v>11 NO SE DILIGENCIA INFORMACIÓN PARA ESTE FORMULARIO EN ESTE PERÍODO DE REPORTE</v>
          </cell>
          <cell r="X150" t="str">
            <v>MASCULINO</v>
          </cell>
          <cell r="Y150" t="str">
            <v>CUNDINAMARCA</v>
          </cell>
          <cell r="Z150" t="str">
            <v>BOGOTÁ</v>
          </cell>
          <cell r="AA150" t="str">
            <v>CAMILO</v>
          </cell>
          <cell r="AB150" t="str">
            <v>ESTEBAN</v>
          </cell>
          <cell r="AC150" t="str">
            <v>BENAVIDES</v>
          </cell>
          <cell r="AD150" t="str">
            <v>ZARATE</v>
          </cell>
          <cell r="AE150" t="str">
            <v>SI</v>
          </cell>
          <cell r="AF150" t="str">
            <v>1 PÓLIZA</v>
          </cell>
          <cell r="AG150" t="str">
            <v>12 SEGUROS DEL ESTADO</v>
          </cell>
          <cell r="AH150" t="str">
            <v>2 CUMPLIMIENTO</v>
          </cell>
          <cell r="AI150">
            <v>45691</v>
          </cell>
          <cell r="AJ150" t="str">
            <v>21-46-101107576</v>
          </cell>
          <cell r="AK150" t="str">
            <v>SAF-SUBDIRECCION ADMINISTRATIVA Y FINANCIERA</v>
          </cell>
          <cell r="AL150" t="str">
            <v>JULIA ASTRID DEL CASTILLO SABOGAL</v>
          </cell>
          <cell r="AM150">
            <v>51790514</v>
          </cell>
          <cell r="AN150" t="str">
            <v>GRUPO DE INFRAESTRUCTURA</v>
          </cell>
          <cell r="AO150" t="str">
            <v>2 SUPERVISOR</v>
          </cell>
          <cell r="AP150" t="str">
            <v>3 CÉDULA DE CIUDADANÍA</v>
          </cell>
          <cell r="AQ150">
            <v>79787250</v>
          </cell>
          <cell r="AR150" t="str">
            <v>JUAN MANUEL HOYOS MORA</v>
          </cell>
          <cell r="AS150">
            <v>328</v>
          </cell>
          <cell r="AT150" t="str">
            <v>3 NO PACTADOS</v>
          </cell>
          <cell r="AU150" t="str">
            <v>4 NO SE HA ADICIONADO NI EN VALOR y EN TIEMPO</v>
          </cell>
          <cell r="AV150">
            <v>0</v>
          </cell>
          <cell r="AW150">
            <v>0</v>
          </cell>
          <cell r="AX150" t="str">
            <v>-</v>
          </cell>
          <cell r="AY150">
            <v>0</v>
          </cell>
          <cell r="AZ150" t="str">
            <v>-</v>
          </cell>
          <cell r="BA150">
            <v>45688</v>
          </cell>
          <cell r="BB150">
            <v>45691</v>
          </cell>
          <cell r="BC150">
            <v>45691</v>
          </cell>
          <cell r="BD150">
            <v>46022</v>
          </cell>
          <cell r="BO150" t="str">
            <v>2025420501000148E</v>
          </cell>
          <cell r="BP150">
            <v>76691243</v>
          </cell>
          <cell r="BQ150" t="str">
            <v>LEIDY SANCHEZ</v>
          </cell>
          <cell r="BR150" t="str">
            <v>https://www.secop.gov.co/CO1BusinessLine/Tendering/BuyerWorkArea/Index?docUniqueIdentifier=CO1.BDOS.7507935&amp;prevCtxUrl=https%3a%2f%2fwww.secop.gov.co%2fCO1BusinessLine%2fTendering%2fBuyerDossierWorkspace%2fIndex%3fallWords2Search%3d150-%26createDateFrom%3d15%2f08%2f2024+19%3a19%3a28%26createDateTo%3d15%2f02%2f2025+19%3a19%3a28%26filteringState%3d0%26sortingState%3dLastModifiedDESC%26showAdvancedSearch%3dFalse%26showAdvancedSearchFields%3dFalse%26folderCode%3dALL%26selectedDossier%3dCO1.BDOS.7507935%26selectedRequest%3dCO1.REQ.7643130%26&amp;prevCtxLbl=Procesos+de+la+Entidad+Estatal</v>
          </cell>
          <cell r="BS150" t="str">
            <v>VIGENTE</v>
          </cell>
          <cell r="BU150" t="str">
            <v>https://community.secop.gov.co/Public/Tendering/OpportunityDetail/Index?noticeUID=CO1.NTC.7524515&amp;isFromPublicArea=True&amp;isModal=False</v>
          </cell>
          <cell r="BV150" t="str">
            <v>camilo.benavides</v>
          </cell>
          <cell r="BW150" t="str">
            <v>@parquesnacionales.gov.co</v>
          </cell>
          <cell r="BX150" t="str">
            <v>camilo.benavides@parquesnacionales.gov.co</v>
          </cell>
          <cell r="BY150" t="str">
            <v>INGENIERO CIVIL</v>
          </cell>
          <cell r="CC150" t="str">
            <v>21/03/1985</v>
          </cell>
          <cell r="CD150" t="str">
            <v>NO</v>
          </cell>
        </row>
        <row r="151">
          <cell r="A151" t="str">
            <v>CD-NC-151-2025</v>
          </cell>
          <cell r="B151" t="str">
            <v>2 NACION</v>
          </cell>
          <cell r="C151" t="str">
            <v>NC-CPS-149-2025</v>
          </cell>
          <cell r="D151" t="str">
            <v>ERIKA YISETH HERNANDEZ VASQUEZ</v>
          </cell>
          <cell r="E151">
            <v>45691</v>
          </cell>
          <cell r="F151" t="str">
            <v>NC12-3299011-1_2-031 NC12-3299016-5-032 Prestación de servicios profesionales con plena autonomía técnica y administrativa como ingeniera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151" t="str">
            <v>PROFESIONAL</v>
          </cell>
          <cell r="H151" t="str">
            <v>2 CONTRATACIÓN DIRECTA</v>
          </cell>
          <cell r="I151" t="str">
            <v>14 PRESTACIÓN DE SERVICIOS</v>
          </cell>
          <cell r="J151" t="str">
            <v>N/A</v>
          </cell>
          <cell r="K151">
            <v>80111600</v>
          </cell>
          <cell r="L151">
            <v>21425</v>
          </cell>
          <cell r="M151">
            <v>21425</v>
          </cell>
          <cell r="N151">
            <v>45691</v>
          </cell>
          <cell r="O151">
            <v>7014443</v>
          </cell>
          <cell r="P151">
            <v>76691243</v>
          </cell>
          <cell r="Q151" t="str">
            <v>SETENTA Y SEIS MILLONES SEISCIENTOS NOVENTA Y UN MIL DOSCIENTOS CUARENTA Y TRES PESOS</v>
          </cell>
          <cell r="R151" t="str">
            <v>1 PERSONA NATURAL</v>
          </cell>
          <cell r="S151" t="str">
            <v>3 CÉDULA DE CIUDADANÍA</v>
          </cell>
          <cell r="T151">
            <v>1013623888</v>
          </cell>
          <cell r="U151">
            <v>5</v>
          </cell>
          <cell r="V151" t="str">
            <v>N-A</v>
          </cell>
          <cell r="W151" t="str">
            <v>11 NO SE DILIGENCIA INFORMACIÓN PARA ESTE FORMULARIO EN ESTE PERÍODO DE REPORTE</v>
          </cell>
          <cell r="X151" t="str">
            <v>FEMENINO</v>
          </cell>
          <cell r="Y151" t="str">
            <v>CUNDINAMARCA</v>
          </cell>
          <cell r="Z151" t="str">
            <v>BOGOTÁ</v>
          </cell>
          <cell r="AA151" t="str">
            <v>ERIKA</v>
          </cell>
          <cell r="AB151" t="str">
            <v>YISETH</v>
          </cell>
          <cell r="AC151" t="str">
            <v>HERNANDEZ</v>
          </cell>
          <cell r="AD151" t="str">
            <v>VASQUEZ</v>
          </cell>
          <cell r="AE151" t="str">
            <v>SI</v>
          </cell>
          <cell r="AF151" t="str">
            <v>1 PÓLIZA</v>
          </cell>
          <cell r="AG151" t="str">
            <v>12 SEGUROS DEL ESTADO</v>
          </cell>
          <cell r="AH151" t="str">
            <v>2 CUMPLIMIENTO</v>
          </cell>
          <cell r="AI151">
            <v>45691</v>
          </cell>
          <cell r="AJ151" t="str">
            <v xml:space="preserve">21-46-101107572 </v>
          </cell>
          <cell r="AK151" t="str">
            <v>SAF-SUBDIRECCION ADMINISTRATIVA Y FINANCIERA</v>
          </cell>
          <cell r="AL151" t="str">
            <v>JULIA ASTRID DEL CASTILLO SABOGAL</v>
          </cell>
          <cell r="AM151">
            <v>51790514</v>
          </cell>
          <cell r="AN151" t="str">
            <v>GRUPO DE INFRAESTRUCTURA</v>
          </cell>
          <cell r="AO151" t="str">
            <v>2 SUPERVISOR</v>
          </cell>
          <cell r="AP151" t="str">
            <v>3 CÉDULA DE CIUDADANÍA</v>
          </cell>
          <cell r="AQ151">
            <v>79787250</v>
          </cell>
          <cell r="AR151" t="str">
            <v>JUAN MANUEL HOYOS MORA</v>
          </cell>
          <cell r="AS151">
            <v>328</v>
          </cell>
          <cell r="AT151" t="str">
            <v>3 NO PACTADOS</v>
          </cell>
          <cell r="AU151" t="str">
            <v>4 NO SE HA ADICIONADO NI EN VALOR y EN TIEMPO</v>
          </cell>
          <cell r="AV151">
            <v>0</v>
          </cell>
          <cell r="AW151">
            <v>0</v>
          </cell>
          <cell r="AX151" t="str">
            <v>-</v>
          </cell>
          <cell r="AY151">
            <v>0</v>
          </cell>
          <cell r="AZ151" t="str">
            <v>-</v>
          </cell>
          <cell r="BA151">
            <v>45691</v>
          </cell>
          <cell r="BB151">
            <v>45691</v>
          </cell>
          <cell r="BC151">
            <v>45691</v>
          </cell>
          <cell r="BD151">
            <v>46022</v>
          </cell>
          <cell r="BO151" t="str">
            <v>2025420501000149E</v>
          </cell>
          <cell r="BP151">
            <v>76691243</v>
          </cell>
          <cell r="BQ151" t="str">
            <v>HECTOR ALFONSO CUESTA</v>
          </cell>
          <cell r="BR151" t="str">
            <v>https://www.secop.gov.co/CO1BusinessLine/Tendering/BuyerWorkArea/Index?docUniqueIdentifier=CO1.BDOS.7507353&amp;prevCtxUrl=https%3a%2f%2fwww.secop.gov.co%2fCO1BusinessLine%2fTendering%2fBuyerDossierWorkspace%2fIndex%3fallWords2Search%3d151-%26createDateFrom%3d15%2f08%2f2024+19%3a26%3a34%26createDateTo%3d15%2f02%2f2025+19%3a26%3a34%26filteringState%3d0%26sortingState%3dLastModifiedDESC%26showAdvancedSearch%3dFalse%26showAdvancedSearchFields%3dFalse%26folderCode%3dALL%26selectedDossier%3dCO1.BDOS.7507353%26selectedRequest%3dCO1.REQ.7642391%26&amp;prevCtxLbl=Procesos+de+la+Entidad+Estatal</v>
          </cell>
          <cell r="BS151" t="str">
            <v>VIGENTE</v>
          </cell>
          <cell r="BU151" t="str">
            <v>https://community.secop.gov.co/Public/Tendering/OpportunityDetail/Index?noticeUID=CO1.NTC.7524080&amp;isFromPublicArea=True&amp;isModal=False</v>
          </cell>
          <cell r="BV151" t="str">
            <v>erika.hernandez</v>
          </cell>
          <cell r="BW151" t="str">
            <v>@parquesnacionales.gov.co</v>
          </cell>
          <cell r="BX151" t="str">
            <v>erika.hernandez@parquesnacionales.gov.co</v>
          </cell>
          <cell r="BY151" t="str">
            <v>INGENIERA CIVIL</v>
          </cell>
          <cell r="CC151" t="str">
            <v>11/07/1991</v>
          </cell>
          <cell r="CD151" t="str">
            <v>NO</v>
          </cell>
        </row>
        <row r="152">
          <cell r="A152" t="str">
            <v>CD-NC-141-2025</v>
          </cell>
          <cell r="B152" t="str">
            <v>2 NACION</v>
          </cell>
          <cell r="C152" t="str">
            <v>NC-CPS-150-2025</v>
          </cell>
          <cell r="D152" t="str">
            <v>SANTIAGO CÓRDOBA ARANGO</v>
          </cell>
          <cell r="E152">
            <v>45691</v>
          </cell>
          <cell r="F152" t="str">
            <v>NC22-3202018-4-004 Prestación de servicios profesionales con plena autonomía técnica y administrativa, del Grupo de Gestión e Integración del SINAP para realizar la gestión y el análisis de la información geográfica requerida para la aplicación de criterios biofísicos, socioeconómicos y culturales en los procesos de declaratoria y ampliación de áreas protegidas a nivel nacional, así como, participar en actividades relacionadas con el soporte geográfico de la Mesa de Prioridades de Conservación en el marco del producto servicio declaración de áreas protegidas, del proyecto de conservación.</v>
          </cell>
          <cell r="G152" t="str">
            <v>PROFESIONAL</v>
          </cell>
          <cell r="H152" t="str">
            <v>2 CONTRATACIÓN DIRECTA</v>
          </cell>
          <cell r="I152" t="str">
            <v>14 PRESTACIÓN DE SERVICIOS</v>
          </cell>
          <cell r="J152" t="str">
            <v>N/A</v>
          </cell>
          <cell r="K152">
            <v>80111600</v>
          </cell>
          <cell r="L152">
            <v>15625</v>
          </cell>
          <cell r="M152">
            <v>21525</v>
          </cell>
          <cell r="N152">
            <v>45692</v>
          </cell>
          <cell r="O152">
            <v>5693195</v>
          </cell>
          <cell r="P152">
            <v>58639909</v>
          </cell>
          <cell r="Q152" t="str">
            <v>CINCUENTA Y OCHO MILLONES SEISCIENTOS TREINTA Y NUEVE MIL NOVECIENTOS NUEVE PESOS</v>
          </cell>
          <cell r="R152" t="str">
            <v>1 PERSONA NATURAL</v>
          </cell>
          <cell r="S152" t="str">
            <v>3 CÉDULA DE CIUDADANÍA</v>
          </cell>
          <cell r="T152">
            <v>1053818489</v>
          </cell>
          <cell r="U152">
            <v>3</v>
          </cell>
          <cell r="V152" t="str">
            <v>N-A</v>
          </cell>
          <cell r="W152" t="str">
            <v>11 NO SE DILIGENCIA INFORMACIÓN PARA ESTE FORMULARIO EN ESTE PERÍODO DE REPORTE</v>
          </cell>
          <cell r="X152" t="str">
            <v>MASCULINO</v>
          </cell>
          <cell r="Y152" t="str">
            <v>CALDAS</v>
          </cell>
          <cell r="Z152" t="str">
            <v>MANIZALES</v>
          </cell>
          <cell r="AA152" t="str">
            <v>SANTIAGO</v>
          </cell>
          <cell r="AB152" t="str">
            <v>-</v>
          </cell>
          <cell r="AC152" t="str">
            <v>CORDOBA</v>
          </cell>
          <cell r="AD152" t="str">
            <v>ARANGO</v>
          </cell>
          <cell r="AE152" t="str">
            <v>NO</v>
          </cell>
          <cell r="AF152" t="str">
            <v>6 NO CONSTITUYÓ GARANTÍAS</v>
          </cell>
          <cell r="AG152" t="str">
            <v>N-A</v>
          </cell>
          <cell r="AH152" t="str">
            <v>99999998 NO SE DILIGENCIA INFORMACIÓN PARA ESTE FORMULARIO EN ESTE PERÍODO DE REPORTE</v>
          </cell>
          <cell r="AI152">
            <v>2</v>
          </cell>
          <cell r="AJ152" t="str">
            <v>N-A</v>
          </cell>
          <cell r="AK152" t="str">
            <v>SGMAP-SUBDIRECCION DE GESTION Y MANEJO DE AREAS PROTEGIDAS</v>
          </cell>
          <cell r="AL152" t="str">
            <v>MARTA CECILIA DÍAZ LEGUIZAMÓN</v>
          </cell>
          <cell r="AM152">
            <v>40023756</v>
          </cell>
          <cell r="AN152" t="str">
            <v>GRUPO DE GESTIÓN E INTEGRACIÓN DEL SINAP</v>
          </cell>
          <cell r="AO152" t="str">
            <v>2 SUPERVISOR</v>
          </cell>
          <cell r="AP152" t="str">
            <v>3 CÉDULA DE CIUDADANÍA</v>
          </cell>
          <cell r="AQ152">
            <v>5947992</v>
          </cell>
          <cell r="AR152" t="str">
            <v>LUIS ALBERTO CRUZ COLORADO</v>
          </cell>
          <cell r="AS152">
            <v>309</v>
          </cell>
          <cell r="AT152" t="str">
            <v>3 NO PACTADOS</v>
          </cell>
          <cell r="AU152" t="str">
            <v>4 NO SE HA ADICIONADO NI EN VALOR y EN TIEMPO</v>
          </cell>
          <cell r="AV152">
            <v>0</v>
          </cell>
          <cell r="AW152">
            <v>0</v>
          </cell>
          <cell r="AX152" t="str">
            <v>-</v>
          </cell>
          <cell r="AY152">
            <v>0</v>
          </cell>
          <cell r="AZ152" t="str">
            <v>-</v>
          </cell>
          <cell r="BA152">
            <v>45688</v>
          </cell>
          <cell r="BB152" t="str">
            <v>N/A</v>
          </cell>
          <cell r="BC152">
            <v>45692</v>
          </cell>
          <cell r="BD152">
            <v>46003</v>
          </cell>
          <cell r="BO152" t="str">
            <v>2025420501000150E</v>
          </cell>
          <cell r="BP152">
            <v>58639909</v>
          </cell>
          <cell r="BQ152" t="str">
            <v>EDNA ROCIO CASTRO</v>
          </cell>
          <cell r="BR152" t="str">
            <v>https://www.secop.gov.co/CO1BusinessLine/Tendering/BuyerWorkArea/Index?docUniqueIdentifier=CO1.BDOS.7504168&amp;prevCtxUrl=https%3a%2f%2fwww.secop.gov.co%2fCO1BusinessLine%2fTendering%2fBuyerDossierWorkspace%2fIndex%3fallWords2Search%3d141-%26createDateFrom%3d15%2f08%2f2024+19%3a32%3a50%26createDateTo%3d15%2f02%2f2025+19%3a32%3a50%26filteringState%3d0%26sortingState%3dLastModifiedDESC%26showAdvancedSearch%3dFalse%26showAdvancedSearchFields%3dFalse%26folderCode%3dALL%26selectedDossier%3dCO1.BDOS.7504168%26selectedRequest%3dCO1.REQ.7641080%26&amp;prevCtxLbl=Procesos+de+la+Entidad+Estatal</v>
          </cell>
          <cell r="BS152" t="str">
            <v>VIGENTE</v>
          </cell>
          <cell r="BU152" t="str">
            <v>https://community.secop.gov.co/Public/Tendering/OpportunityDetail/Index?noticeUID=CO1.NTC.7524504&amp;isFromPublicArea=True&amp;isModal=False</v>
          </cell>
          <cell r="BV152" t="str">
            <v>santiago.cordoba</v>
          </cell>
          <cell r="BW152" t="str">
            <v>@parquesnacionales.gov.co</v>
          </cell>
          <cell r="BX152" t="str">
            <v>santiago.cordoba@parquesnacionales.gov.co</v>
          </cell>
          <cell r="BY152" t="str">
            <v>INGENIERO AMBIENTAL</v>
          </cell>
          <cell r="CC152" t="str">
            <v>17/05/1992</v>
          </cell>
        </row>
        <row r="153">
          <cell r="A153" t="str">
            <v>CD-NC-154-2025</v>
          </cell>
          <cell r="B153" t="str">
            <v>2 NACION</v>
          </cell>
          <cell r="C153" t="str">
            <v>NC-CPS-151-2025</v>
          </cell>
          <cell r="D153" t="str">
            <v>ADRIANA VÁSQUEZ CERON</v>
          </cell>
          <cell r="E153">
            <v>45692</v>
          </cell>
          <cell r="F153" t="str">
            <v>NC01-3202056-5-001 Prestación de servicios profesionales con plena autonomía técnica y administrativa al Grupo de Comunicaciones y Educación Ambiental, para la implementación y fortalecimiento de la estrategia de educación ambiental y comunicación y la generación de lineamientos que permitan posicionar el proceso Educación Ambiental y Comunicación a nivel interno y a la entidad a nivel externo, en el marco del servicio de educación informal de la conservación de la biodiversidad y los servicio eco sistémicos del proyecto de Conservación de la diversidad biológica de las áreas protegidas del SINAP Nacional.</v>
          </cell>
          <cell r="G153" t="str">
            <v>PROFESIONAL</v>
          </cell>
          <cell r="H153" t="str">
            <v>2 CONTRATACIÓN DIRECTA</v>
          </cell>
          <cell r="I153" t="str">
            <v>14 PRESTACIÓN DE SERVICIOS</v>
          </cell>
          <cell r="J153" t="str">
            <v>N/A</v>
          </cell>
          <cell r="K153">
            <v>80111600</v>
          </cell>
          <cell r="L153">
            <v>16325</v>
          </cell>
          <cell r="M153">
            <v>22025</v>
          </cell>
          <cell r="N153">
            <v>45692</v>
          </cell>
          <cell r="O153">
            <v>13651098</v>
          </cell>
          <cell r="P153">
            <v>150162078</v>
          </cell>
          <cell r="Q153" t="str">
            <v>CIENTO CINCUENTA MILLONES CIENTO SESENTA Y DOS MIL SETENTA Y OCHO PESOS</v>
          </cell>
          <cell r="R153" t="str">
            <v>1 PERSONA NATURAL</v>
          </cell>
          <cell r="S153" t="str">
            <v>3 CÉDULA DE CIUDADANÍA</v>
          </cell>
          <cell r="T153">
            <v>52084512</v>
          </cell>
          <cell r="U153">
            <v>9</v>
          </cell>
          <cell r="V153" t="str">
            <v>N-A</v>
          </cell>
          <cell r="W153" t="str">
            <v>11 NO SE DILIGENCIA INFORMACIÓN PARA ESTE FORMULARIO EN ESTE PERÍODO DE REPORTE</v>
          </cell>
          <cell r="X153" t="str">
            <v>FEMENINO</v>
          </cell>
          <cell r="Y153" t="str">
            <v>CUNDINAMARCA</v>
          </cell>
          <cell r="Z153" t="str">
            <v>BOGOTÁ</v>
          </cell>
          <cell r="AA153" t="str">
            <v>ADRIANA</v>
          </cell>
          <cell r="AB153" t="str">
            <v>VÁSQUEZ</v>
          </cell>
          <cell r="AC153" t="str">
            <v>CERON</v>
          </cell>
          <cell r="AD153" t="str">
            <v>-</v>
          </cell>
          <cell r="AE153" t="str">
            <v>SI</v>
          </cell>
          <cell r="AF153" t="str">
            <v>1 PÓLIZA</v>
          </cell>
          <cell r="AG153" t="str">
            <v>12 SEGUROS DEL ESTADO</v>
          </cell>
          <cell r="AH153" t="str">
            <v>2 CUMPLIMIENTO</v>
          </cell>
          <cell r="AI153">
            <v>45692</v>
          </cell>
          <cell r="AJ153" t="str">
            <v xml:space="preserve">21-46-101107759 </v>
          </cell>
          <cell r="AK153" t="str">
            <v>OTRAS OFICINAS DE LA SAF - SUBDIRECCION ADMINISTRATIVA Y FINANCIERA</v>
          </cell>
          <cell r="AL153" t="str">
            <v>JULIA ASTRID DEL CASTILLO SABOGAL</v>
          </cell>
          <cell r="AM153">
            <v>51790514</v>
          </cell>
          <cell r="AN153" t="str">
            <v>GRUPO DE COMUNICACIONES Y EDUACIÓN AMBIENTAL</v>
          </cell>
          <cell r="AO153" t="str">
            <v>2 SUPERVISOR</v>
          </cell>
          <cell r="AP153" t="str">
            <v>3 CÉDULA DE CIUDADANÍA</v>
          </cell>
          <cell r="AQ153">
            <v>79590259</v>
          </cell>
          <cell r="AR153" t="str">
            <v>JUAN CARLOS CUERVO LEON</v>
          </cell>
          <cell r="AS153">
            <v>330</v>
          </cell>
          <cell r="AT153" t="str">
            <v>3 NO PACTADOS</v>
          </cell>
          <cell r="AU153" t="str">
            <v>4 NO SE HA ADICIONADO NI EN VALOR y EN TIEMPO</v>
          </cell>
          <cell r="AV153">
            <v>0</v>
          </cell>
          <cell r="AW153">
            <v>0</v>
          </cell>
          <cell r="AX153" t="str">
            <v>-</v>
          </cell>
          <cell r="AY153">
            <v>0</v>
          </cell>
          <cell r="AZ153" t="str">
            <v>-</v>
          </cell>
          <cell r="BA153">
            <v>45691</v>
          </cell>
          <cell r="BB153">
            <v>45692</v>
          </cell>
          <cell r="BC153">
            <v>45692</v>
          </cell>
          <cell r="BD153">
            <v>46022</v>
          </cell>
          <cell r="BO153" t="str">
            <v>2025420501000151E</v>
          </cell>
          <cell r="BP153">
            <v>150162078</v>
          </cell>
          <cell r="BQ153" t="str">
            <v>EDNA ROCIO CASTRO</v>
          </cell>
          <cell r="BR153" t="str">
            <v>https://www.secop.gov.co/CO1BusinessLine/Tendering/BuyerWorkArea/Index?docUniqueIdentifier=CO1.BDOS.7514258&amp;prevCtxUrl=https%3a%2f%2fwww.secop.gov.co%2fCO1BusinessLine%2fTendering%2fBuyerDossierWorkspace%2fIndex%3fallWords2Search%3d154-%26createDateFrom%3d17%2f08%2f2024+02%3a30%3a58%26createDateTo%3d17%2f02%2f2025+02%3a30%3a58%26filteringState%3d0%26sortingState%3dLastModifiedDESC%26showAdvancedSearch%3dFalse%26showAdvancedSearchFields%3dFalse%26folderCode%3dALL%26selectedDossier%3dCO1.BDOS.7514258%26selectedRequest%3dCO1.REQ.7649464%26&amp;prevCtxLbl=Procesos+de+la+Entidad+Estatal</v>
          </cell>
          <cell r="BS153" t="str">
            <v>VIGENTE</v>
          </cell>
          <cell r="BU153" t="str">
            <v>https://community.secop.gov.co/Public/Tendering/OpportunityDetail/Index?noticeUID=CO1.NTC.7529450&amp;isFromPublicArea=True&amp;isModal=False</v>
          </cell>
          <cell r="BV153" t="str">
            <v>adriana.vasquez</v>
          </cell>
          <cell r="BW153" t="str">
            <v>@parquesnacionales.gov.co</v>
          </cell>
          <cell r="BX153" t="str">
            <v>adriana.vasquez@parquesnacionales.gov.co</v>
          </cell>
          <cell r="BY153" t="str">
            <v>PROFESIONAL EN ESTUDIOS LITERARIOS</v>
          </cell>
          <cell r="BZ153" t="str">
            <v>COLPATRIA</v>
          </cell>
          <cell r="CA153" t="str">
            <v>AHORROS</v>
          </cell>
          <cell r="CB153" t="str">
            <v>1012153054</v>
          </cell>
          <cell r="CC153" t="str">
            <v>05/11/1971</v>
          </cell>
          <cell r="CD153" t="str">
            <v>NO</v>
          </cell>
        </row>
        <row r="154">
          <cell r="A154" t="str">
            <v>CD-NC-152-2025</v>
          </cell>
          <cell r="B154" t="str">
            <v>2 NACION</v>
          </cell>
          <cell r="C154" t="str">
            <v>NC-CPS-152-2025</v>
          </cell>
          <cell r="D154" t="str">
            <v>KATHERINE VIVIANA GALINDO RODRIGUEZ</v>
          </cell>
          <cell r="E154">
            <v>45692</v>
          </cell>
          <cell r="F154" t="str">
            <v>NC07-3202052-7-014 Prestar los servicios profesionales con plena autonomía técnica y administrativa en la Oficina Gestión del Riesgo, para proponer la implementación de las medidas de reducción del riesgo de desastres basado en ecosistemas - ECORRD y lo relacionado con cambio climático, en el marco de los documentos de planeación para la conservación de la biodiversidad y sus servicios eco sistémicos del proyecto de conservación de la diversidad biológica de las áreas protegidas del SINAP Nacional</v>
          </cell>
          <cell r="G154" t="str">
            <v>PROFESIONAL</v>
          </cell>
          <cell r="H154" t="str">
            <v>2 CONTRATACIÓN DIRECTA</v>
          </cell>
          <cell r="I154" t="str">
            <v>14 PRESTACIÓN DE SERVICIOS</v>
          </cell>
          <cell r="J154" t="str">
            <v>N/A</v>
          </cell>
          <cell r="K154">
            <v>80111600</v>
          </cell>
          <cell r="L154">
            <v>28425</v>
          </cell>
          <cell r="M154">
            <v>22125</v>
          </cell>
          <cell r="N154">
            <v>45692</v>
          </cell>
          <cell r="O154">
            <v>7435309</v>
          </cell>
          <cell r="P154">
            <v>81788399</v>
          </cell>
          <cell r="Q154" t="str">
            <v>OCHENTA Y UN MILLONES SETECIENTOS OCHENTA Y OCHO MIL TRESCIENTOS NOVENTA Y NUEVE PESOS</v>
          </cell>
          <cell r="R154" t="str">
            <v>1 PERSONA NATURAL</v>
          </cell>
          <cell r="S154" t="str">
            <v>3 CÉDULA DE CIUDADANÍA</v>
          </cell>
          <cell r="T154">
            <v>1012365012</v>
          </cell>
          <cell r="U154">
            <v>1</v>
          </cell>
          <cell r="V154" t="str">
            <v>N-A</v>
          </cell>
          <cell r="W154" t="str">
            <v>11 NO SE DILIGENCIA INFORMACIÓN PARA ESTE FORMULARIO EN ESTE PERÍODO DE REPORTE</v>
          </cell>
          <cell r="X154" t="str">
            <v>FEMENINO</v>
          </cell>
          <cell r="Y154" t="str">
            <v>CUNDINAMARCA</v>
          </cell>
          <cell r="Z154" t="str">
            <v>BOGOTÁ</v>
          </cell>
          <cell r="AA154" t="str">
            <v>KATHERINE</v>
          </cell>
          <cell r="AB154" t="str">
            <v>VIVIANA</v>
          </cell>
          <cell r="AC154" t="str">
            <v>GALINDO</v>
          </cell>
          <cell r="AD154" t="str">
            <v>RODRIGUEZ</v>
          </cell>
          <cell r="AE154" t="str">
            <v>SI</v>
          </cell>
          <cell r="AF154" t="str">
            <v>1 PÓLIZA</v>
          </cell>
          <cell r="AG154" t="str">
            <v>12 SEGUROS DEL ESTADO</v>
          </cell>
          <cell r="AH154" t="str">
            <v>2 CUMPLIMIENTO</v>
          </cell>
          <cell r="AI154">
            <v>45692</v>
          </cell>
          <cell r="AJ154" t="str">
            <v>21-46-101107760</v>
          </cell>
          <cell r="AK154" t="str">
            <v>OTRAS OFICINAS DE LA SAF - SUBDIRECCION ADMINISTRATIVA Y FINANCIERA</v>
          </cell>
          <cell r="AL154" t="str">
            <v>JULIA ASTRID DEL CASTILLO SABOGAL</v>
          </cell>
          <cell r="AM154">
            <v>51790514</v>
          </cell>
          <cell r="AN154" t="str">
            <v>OFICINA GESTION DEL RIESGO</v>
          </cell>
          <cell r="AO154" t="str">
            <v>2 SUPERVISOR</v>
          </cell>
          <cell r="AP154" t="str">
            <v>3 CÉDULA DE CIUDADANÍA</v>
          </cell>
          <cell r="AQ154">
            <v>1026272261</v>
          </cell>
          <cell r="AR154" t="str">
            <v>GIPSY VIVIAN ARENAS HERNANDEZ</v>
          </cell>
          <cell r="AS154">
            <v>327</v>
          </cell>
          <cell r="AT154" t="str">
            <v>3 NO PACTADOS</v>
          </cell>
          <cell r="AU154" t="str">
            <v>4 NO SE HA ADICIONADO NI EN VALOR y EN TIEMPO</v>
          </cell>
          <cell r="AV154">
            <v>0</v>
          </cell>
          <cell r="AW154">
            <v>0</v>
          </cell>
          <cell r="AX154" t="str">
            <v>-</v>
          </cell>
          <cell r="AY154">
            <v>0</v>
          </cell>
          <cell r="AZ154" t="str">
            <v>-</v>
          </cell>
          <cell r="BA154">
            <v>45695</v>
          </cell>
          <cell r="BB154">
            <v>45692</v>
          </cell>
          <cell r="BC154">
            <v>45695</v>
          </cell>
          <cell r="BD154">
            <v>46022</v>
          </cell>
          <cell r="BO154" t="str">
            <v>2025420501000152E</v>
          </cell>
          <cell r="BP154">
            <v>81788399</v>
          </cell>
          <cell r="BQ154" t="str">
            <v>MARIA PAULA PEÑA</v>
          </cell>
          <cell r="BR154" t="str">
            <v>https://www.secop.gov.co/CO1BusinessLine/Tendering/BuyerWorkArea/Index?docUniqueIdentifier=CO1.BDOS.7507430&amp;prevCtxUrl=https%3a%2f%2fwww.secop.gov.co%2fCO1BusinessLine%2fTendering%2fBuyerDossierWorkspace%2fIndex%3fallWords2Search%3d152-%26createDateFrom%3d17%2f08%2f2024+02%3a42%3a48%26createDateTo%3d17%2f02%2f2025+02%3a42%3a48%26filteringState%3d0%26sortingState%3dLastModifiedDESC%26showAdvancedSearch%3dFalse%26showAdvancedSearchFields%3dFalse%26folderCode%3dALL%26selectedDossier%3dCO1.BDOS.7507430%26selectedRequest%3dCO1.REQ.7642471%26&amp;prevCtxLbl=Procesos+de+la+Entidad+Estatal</v>
          </cell>
          <cell r="BS154" t="str">
            <v>VIGENTE</v>
          </cell>
          <cell r="BU154" t="str">
            <v>https://community.secop.gov.co/Public/Tendering/OpportunityDetail/Index?noticeUID=CO1.NTC.7527997&amp;isFromPublicArea=True&amp;isModal=False</v>
          </cell>
          <cell r="BV154" t="str">
            <v>katherine.galindo</v>
          </cell>
          <cell r="BW154" t="str">
            <v>@parquesnacionales.gov.co</v>
          </cell>
          <cell r="BX154" t="str">
            <v>katherine.galindo@parquesnacionales.gov.co</v>
          </cell>
          <cell r="BY154" t="str">
            <v>INGENIERA AMBIENTAL</v>
          </cell>
          <cell r="BZ154" t="str">
            <v>BANCOLOMBIA</v>
          </cell>
          <cell r="CA154" t="str">
            <v>AHORROS</v>
          </cell>
          <cell r="CB154" t="str">
            <v>03985024137</v>
          </cell>
          <cell r="CC154" t="str">
            <v>22/04/1990</v>
          </cell>
          <cell r="CD154" t="str">
            <v>NO</v>
          </cell>
        </row>
        <row r="155">
          <cell r="A155" t="str">
            <v>CD-NC-153-2025</v>
          </cell>
          <cell r="B155" t="str">
            <v>2 NACION</v>
          </cell>
          <cell r="C155" t="str">
            <v>NC-CPS-153-2025</v>
          </cell>
          <cell r="D155" t="str">
            <v>JUAN CARLOS ORREGO OCAMPO</v>
          </cell>
          <cell r="E155">
            <v>45692</v>
          </cell>
          <cell r="F155" t="str">
            <v xml:space="preserve">NC07-3202032-1-008 Prestar los servicios profesionales con plena autonomía técnica y administrativa en la Oficina Gestión del Riesgo, para definir la formulación de la estrategia de la gestión del riesgo de desastre de la entidad, en el marco del servicio de prevención, vigilancia y control de las áreas protegidas del proyecto de conservación de la diversidad biológica de las áreas protegidas del SINAP Nacional.    </v>
          </cell>
          <cell r="G155" t="str">
            <v>PROFESIONAL</v>
          </cell>
          <cell r="H155" t="str">
            <v>2 CONTRATACIÓN DIRECTA</v>
          </cell>
          <cell r="I155" t="str">
            <v>14 PRESTACIÓN DE SERVICIOS</v>
          </cell>
          <cell r="J155" t="str">
            <v>N/A</v>
          </cell>
          <cell r="K155">
            <v>80111600</v>
          </cell>
          <cell r="L155">
            <v>28625</v>
          </cell>
          <cell r="M155">
            <v>22225</v>
          </cell>
          <cell r="N155">
            <v>45692</v>
          </cell>
          <cell r="O155">
            <v>9981565</v>
          </cell>
          <cell r="P155">
            <v>99815650</v>
          </cell>
          <cell r="Q155" t="str">
            <v>NOVENTA Y NUEVE MILLONES OCHOCIENTOS QUINCE MIL SEISCIENTOS CINCUENTA PESOS</v>
          </cell>
          <cell r="R155" t="str">
            <v>1 PERSONA NATURAL</v>
          </cell>
          <cell r="S155" t="str">
            <v>3 CÉDULA DE CIUDADANÍA</v>
          </cell>
          <cell r="T155">
            <v>79280282</v>
          </cell>
          <cell r="U155">
            <v>8</v>
          </cell>
          <cell r="V155" t="str">
            <v>N-A</v>
          </cell>
          <cell r="W155" t="str">
            <v>11 NO SE DILIGENCIA INFORMACIÓN PARA ESTE FORMULARIO EN ESTE PERÍODO DE REPORTE</v>
          </cell>
          <cell r="X155" t="str">
            <v>MASCULINO</v>
          </cell>
          <cell r="Y155" t="str">
            <v>QUINDIO</v>
          </cell>
          <cell r="Z155" t="str">
            <v>ARMENIA</v>
          </cell>
          <cell r="AA155" t="str">
            <v>JUAN</v>
          </cell>
          <cell r="AB155" t="str">
            <v>CARLOS</v>
          </cell>
          <cell r="AC155" t="str">
            <v>ORREGO</v>
          </cell>
          <cell r="AD155" t="str">
            <v>OCAMPO</v>
          </cell>
          <cell r="AE155" t="str">
            <v>SI</v>
          </cell>
          <cell r="AF155" t="str">
            <v>1 PÓLIZA</v>
          </cell>
          <cell r="AG155" t="str">
            <v>12 SEGUROS DEL ESTADO</v>
          </cell>
          <cell r="AH155" t="str">
            <v>2 CUMPLIMIENTO</v>
          </cell>
          <cell r="AI155">
            <v>45692</v>
          </cell>
          <cell r="AJ155" t="str">
            <v>21-46-101107765</v>
          </cell>
          <cell r="AK155" t="str">
            <v>OTRAS OFICINAS DE LA SAF - SUBDIRECCION ADMINISTRATIVA Y FINANCIERA</v>
          </cell>
          <cell r="AL155" t="str">
            <v>JULIA ASTRID DEL CASTILLO SABOGAL</v>
          </cell>
          <cell r="AM155">
            <v>51790514</v>
          </cell>
          <cell r="AN155" t="str">
            <v>OFICINA GESTION DEL RIESGO</v>
          </cell>
          <cell r="AO155" t="str">
            <v>2 SUPERVISOR</v>
          </cell>
          <cell r="AP155" t="str">
            <v>3 CÉDULA DE CIUDADANÍA</v>
          </cell>
          <cell r="AQ155">
            <v>1026272261</v>
          </cell>
          <cell r="AR155" t="str">
            <v>GIPSY VIVIAN ARENAS HERNANDEZ</v>
          </cell>
          <cell r="AS155">
            <v>300</v>
          </cell>
          <cell r="AT155" t="str">
            <v>3 NO PACTADOS</v>
          </cell>
          <cell r="AU155" t="str">
            <v>4 NO SE HA ADICIONADO NI EN VALOR y EN TIEMPO</v>
          </cell>
          <cell r="AV155">
            <v>0</v>
          </cell>
          <cell r="AW155">
            <v>0</v>
          </cell>
          <cell r="AX155" t="str">
            <v>-</v>
          </cell>
          <cell r="AY155">
            <v>0</v>
          </cell>
          <cell r="AZ155" t="str">
            <v>-</v>
          </cell>
          <cell r="BA155">
            <v>45688</v>
          </cell>
          <cell r="BB155">
            <v>45692</v>
          </cell>
          <cell r="BC155">
            <v>45692</v>
          </cell>
          <cell r="BD155">
            <v>45994</v>
          </cell>
          <cell r="BO155" t="str">
            <v>2025420501000153E</v>
          </cell>
          <cell r="BP155">
            <v>99815650</v>
          </cell>
          <cell r="BQ155" t="str">
            <v>HECTOR ALFONSO CUESTA</v>
          </cell>
          <cell r="BR155" t="str">
            <v>https://www.secop.gov.co/CO1BusinessLine/Tendering/BuyerWorkArea/Index?docUniqueIdentifier=CO1.BDOS.7514160&amp;prevCtxUrl=https%3a%2f%2fwww.secop.gov.co%2fCO1BusinessLine%2fTendering%2fBuyerDossierWorkspace%2fIndex%3fallWords2Search%3d153-%26createDateFrom%3d17%2f08%2f2024+02%3a51%3a27%26createDateTo%3d17%2f02%2f2025+02%3a51%3a27%26filteringState%3d0%26sortingState%3dLastModifiedDESC%26showAdvancedSearch%3dFalse%26showAdvancedSearchFields%3dFalse%26folderCode%3dALL%26selectedDossier%3dCO1.BDOS.7514160%26selectedRequest%3dCO1.REQ.7649557%26&amp;prevCtxLbl=Procesos+de+la+Entidad+Estatal</v>
          </cell>
          <cell r="BS155" t="str">
            <v>VIGENTE</v>
          </cell>
          <cell r="BU155" t="str">
            <v>https://community.secop.gov.co/Public/Tendering/OpportunityDetail/Index?noticeUID=CO1.NTC.7529747&amp;isFromPublicArea=True&amp;isModal=False</v>
          </cell>
          <cell r="BV155" t="str">
            <v>juan.orrego</v>
          </cell>
          <cell r="BW155" t="str">
            <v>@parquesnacionales.gov.co</v>
          </cell>
          <cell r="BX155" t="str">
            <v>juan.orrego@parquesnacionales.gov.co</v>
          </cell>
          <cell r="BY155" t="str">
            <v>COMUNICADOR SOCIAL</v>
          </cell>
          <cell r="BZ155" t="str">
            <v>DAVIVIENDA</v>
          </cell>
          <cell r="CA155" t="str">
            <v>AHORROS</v>
          </cell>
          <cell r="CB155" t="str">
            <v>0570000970151882</v>
          </cell>
          <cell r="CC155" t="str">
            <v>09/09/1963</v>
          </cell>
          <cell r="CD155" t="str">
            <v>NO</v>
          </cell>
        </row>
        <row r="156">
          <cell r="A156" t="str">
            <v>CD-NC-159-2025</v>
          </cell>
          <cell r="B156" t="str">
            <v>2 NACION</v>
          </cell>
          <cell r="C156" t="str">
            <v>NC-CPS-154-2025</v>
          </cell>
          <cell r="D156" t="str">
            <v>SERGIO ALONSO ANAYA ESTÉVEZ</v>
          </cell>
          <cell r="E156">
            <v>45692</v>
          </cell>
          <cell r="F156" t="str">
            <v>Prestar los servicios profesionales con plena autonomía técnica y administrativa en el grupo de Tecnologías de la Información y las Comunicaciones para desarrollar y extender las funcionalidades de los visores de mapa que proveen información cartográfica, asegurando el correcto funcionamiento de los servicios de mapa y geoprocesos de las diferentes aplicaciones misionales de la entidad, en el marco del proyecto de Fortalecimiento de la capacidad institucional y el producto de servicios tecnológicos</v>
          </cell>
          <cell r="G156" t="str">
            <v>PROFESIONAL</v>
          </cell>
          <cell r="H156" t="str">
            <v>2 CONTRATACIÓN DIRECTA</v>
          </cell>
          <cell r="I156" t="str">
            <v>14 PRESTACIÓN DE SERVICIOS</v>
          </cell>
          <cell r="J156" t="str">
            <v>N/A</v>
          </cell>
          <cell r="K156">
            <v>80111600</v>
          </cell>
          <cell r="L156">
            <v>32225</v>
          </cell>
          <cell r="M156">
            <v>22525</v>
          </cell>
          <cell r="N156">
            <v>45662</v>
          </cell>
          <cell r="O156">
            <v>7881428</v>
          </cell>
          <cell r="P156">
            <v>86695708</v>
          </cell>
          <cell r="Q156" t="str">
            <v>OCHENTA Y SEIS MILLONES SEISCIENTOS NOVENTA Y CINCO MIL SETECIENTOS OCHO PESOS</v>
          </cell>
          <cell r="R156" t="str">
            <v>1 PERSONA NATURAL</v>
          </cell>
          <cell r="S156" t="str">
            <v>3 CÉDULA DE CIUDADANÍA</v>
          </cell>
          <cell r="T156">
            <v>1098605705</v>
          </cell>
          <cell r="U156">
            <v>9</v>
          </cell>
          <cell r="V156" t="str">
            <v>N-A</v>
          </cell>
          <cell r="W156" t="str">
            <v>11 NO SE DILIGENCIA INFORMACIÓN PARA ESTE FORMULARIO EN ESTE PERÍODO DE REPORTE</v>
          </cell>
          <cell r="X156" t="str">
            <v>MASCULINO</v>
          </cell>
          <cell r="Y156" t="str">
            <v>SANTANDER</v>
          </cell>
          <cell r="Z156" t="str">
            <v>BUCARAMANGA</v>
          </cell>
          <cell r="AA156" t="str">
            <v>SERGIO</v>
          </cell>
          <cell r="AB156" t="str">
            <v>ALONSO</v>
          </cell>
          <cell r="AC156" t="str">
            <v>ANAYA</v>
          </cell>
          <cell r="AD156" t="str">
            <v>ESTÉVEZ</v>
          </cell>
          <cell r="AE156" t="str">
            <v>SI</v>
          </cell>
          <cell r="AF156" t="str">
            <v>1 PÓLIZA</v>
          </cell>
          <cell r="AG156" t="str">
            <v>12 SEGUROS DEL ESTADO</v>
          </cell>
          <cell r="AH156" t="str">
            <v>2 CUMPLIMIENTO</v>
          </cell>
          <cell r="AI156">
            <v>45692</v>
          </cell>
          <cell r="AJ156" t="str">
            <v>21-46-101107811</v>
          </cell>
          <cell r="AK156" t="str">
            <v>OTRAS OFICINAS DE LA SAF - SUBDIRECCION ADMINISTRATIVA Y FINANCIERA</v>
          </cell>
          <cell r="AL156" t="str">
            <v>JULIA ASTRID DEL CASTILLO SABOGAL</v>
          </cell>
          <cell r="AM156">
            <v>51790514</v>
          </cell>
          <cell r="AN156" t="str">
            <v>GRUPO DE TECNOLOGÍAS DE LA INFORMACIÓN Y LAS COMUNICACIONES</v>
          </cell>
          <cell r="AO156" t="str">
            <v>2 SUPERVISOR</v>
          </cell>
          <cell r="AP156" t="str">
            <v>3 CÉDULA DE CIUDADANÍA</v>
          </cell>
          <cell r="AQ156">
            <v>1026272261</v>
          </cell>
          <cell r="AR156" t="str">
            <v>GIPSY VIVIAN ARENAS HERNANDEZ</v>
          </cell>
          <cell r="AS156">
            <v>327</v>
          </cell>
          <cell r="AT156" t="str">
            <v>3 NO PACTADOS</v>
          </cell>
          <cell r="AU156" t="str">
            <v>4 NO SE HA ADICIONADO NI EN VALOR y EN TIEMPO</v>
          </cell>
          <cell r="AV156">
            <v>0</v>
          </cell>
          <cell r="AW156">
            <v>0</v>
          </cell>
          <cell r="AX156" t="str">
            <v>-</v>
          </cell>
          <cell r="AY156">
            <v>0</v>
          </cell>
          <cell r="AZ156" t="str">
            <v>-</v>
          </cell>
          <cell r="BA156">
            <v>45691</v>
          </cell>
          <cell r="BB156">
            <v>45693</v>
          </cell>
          <cell r="BC156">
            <v>45693</v>
          </cell>
          <cell r="BD156">
            <v>46022</v>
          </cell>
          <cell r="BO156" t="str">
            <v>2025420501000154E</v>
          </cell>
          <cell r="BP156">
            <v>86695708</v>
          </cell>
          <cell r="BQ156" t="str">
            <v>LEIDY SANCHEZ</v>
          </cell>
          <cell r="BR156" t="str">
            <v>https://www.secop.gov.co/CO1BusinessLine/Tendering/BuyerWorkArea/Index?docUniqueIdentifier=CO1.BDOS.7517125&amp;prevCtxUrl=https%3a%2f%2fwww.secop.gov.co%2fCO1BusinessLine%2fTendering%2fBuyerDossierWorkspace%2fIndex%3fallWords2Search%3d159-%26createDateFrom%3d17%2f08%2f2024+03%3a00%3a06%26createDateTo%3d17%2f02%2f2025+03%3a00%3a06%26filteringState%3d0%26sortingState%3dLastModifiedDESC%26showAdvancedSearch%3dFalse%26showAdvancedSearchFields%3dFalse%26folderCode%3dALL%26selectedDossier%3dCO1.BDOS.7517125%26selectedRequest%3dCO1.REQ.7652430%26&amp;prevCtxLbl=Procesos+de+la+Entidad+Estatal</v>
          </cell>
          <cell r="BS156" t="str">
            <v>VIGENTE</v>
          </cell>
          <cell r="BU156" t="str">
            <v>https://community.secop.gov.co/Public/Tendering/OpportunityDetail/Index?noticeUID=CO1.NTC.7534192&amp;isFromPublicArea=True&amp;isModal=False</v>
          </cell>
          <cell r="BV156" t="str">
            <v>sergio.anaya</v>
          </cell>
          <cell r="BW156" t="str">
            <v>@parquesnacionales.gov.co</v>
          </cell>
          <cell r="BX156" t="str">
            <v>sergio.anaya@parquesnacionales.gov.co</v>
          </cell>
          <cell r="BY156" t="str">
            <v>INGENIERO DE SISTEMAS</v>
          </cell>
          <cell r="CC156" t="str">
            <v>28/12/1985</v>
          </cell>
          <cell r="CD156" t="str">
            <v>NO</v>
          </cell>
        </row>
        <row r="157">
          <cell r="A157" t="str">
            <v>CD-NC-156-2025</v>
          </cell>
          <cell r="B157" t="str">
            <v>2 NACION</v>
          </cell>
          <cell r="C157" t="str">
            <v>NC-CPS-155C-2025</v>
          </cell>
          <cell r="D157" t="str">
            <v>HEIDY NATALY BABATIVA BONILLA</v>
          </cell>
          <cell r="E157">
            <v>45692</v>
          </cell>
          <cell r="F157" t="str">
            <v>NC24-3202032-1-001 Prestación de servicios profesionales con plena autonomía técnica y administrativa para impulsar los trámites de solicitudes de permisos, concesiones, autorizaciones ambientales y los procesos sancionatorios Ambiental de competencia de la Subdirección de Gestión y Manejo de Áreas Protegidas, en el marco del proyecto de inversión Conservación de la diversidad biológica de las áreas protegidas del SINAP Nacional.</v>
          </cell>
          <cell r="G157" t="str">
            <v>PROFESIONAL</v>
          </cell>
          <cell r="H157" t="str">
            <v>2 CONTRATACIÓN DIRECTA</v>
          </cell>
          <cell r="I157" t="str">
            <v>14 PRESTACIÓN DE SERVICIOS</v>
          </cell>
          <cell r="J157" t="str">
            <v>N/A</v>
          </cell>
          <cell r="K157">
            <v>80111600</v>
          </cell>
          <cell r="L157">
            <v>22525</v>
          </cell>
          <cell r="M157">
            <v>22425</v>
          </cell>
          <cell r="N157">
            <v>45692</v>
          </cell>
          <cell r="O157">
            <v>7014443</v>
          </cell>
          <cell r="P157">
            <v>72248763</v>
          </cell>
          <cell r="Q157" t="str">
            <v>SETENTA Y DOS MILLONES DOSCIENTOS CUARENTA Y OCHO MIL SETECIENTOS SESENTA Y TRES PESOS</v>
          </cell>
          <cell r="R157" t="str">
            <v>1 PERSONA NATURAL</v>
          </cell>
          <cell r="S157" t="str">
            <v>3 CÉDULA DE CIUDADANÍA</v>
          </cell>
          <cell r="T157">
            <v>1014186147</v>
          </cell>
          <cell r="U157">
            <v>4</v>
          </cell>
          <cell r="V157" t="str">
            <v>N-A</v>
          </cell>
          <cell r="W157" t="str">
            <v>11 NO SE DILIGENCIA INFORMACIÓN PARA ESTE FORMULARIO EN ESTE PERÍODO DE REPORTE</v>
          </cell>
          <cell r="X157" t="str">
            <v>FEMENINO</v>
          </cell>
          <cell r="Y157" t="str">
            <v>CUNDINAMARCA</v>
          </cell>
          <cell r="Z157" t="str">
            <v>PACHO</v>
          </cell>
          <cell r="AA157" t="str">
            <v>HEIDY</v>
          </cell>
          <cell r="AB157" t="str">
            <v>NATALY</v>
          </cell>
          <cell r="AC157" t="str">
            <v>BABATIVA</v>
          </cell>
          <cell r="AD157" t="str">
            <v>BONILLA</v>
          </cell>
          <cell r="AE157" t="str">
            <v>SI</v>
          </cell>
          <cell r="AF157" t="str">
            <v>1 PÓLIZA</v>
          </cell>
          <cell r="AG157" t="str">
            <v>12 SEGUROS DEL ESTADO</v>
          </cell>
          <cell r="AH157" t="str">
            <v>2 CUMPLIMIENTO</v>
          </cell>
          <cell r="AI157">
            <v>45692</v>
          </cell>
          <cell r="AJ157" t="str">
            <v>21-46-101107805</v>
          </cell>
          <cell r="AK157" t="str">
            <v>SGMAP-SUBDIRECCION DE GESTION Y MANEJO DE AREAS PROTEGIDAS</v>
          </cell>
          <cell r="AL157" t="str">
            <v>MARTA CECILIA DÍAZ LEGUIZAMÓN</v>
          </cell>
          <cell r="AM157">
            <v>40023756</v>
          </cell>
          <cell r="AN157" t="str">
            <v>GRUPO DE TRÁMITES Y EVALUACIÓN AMBIENTAL</v>
          </cell>
          <cell r="AO157" t="str">
            <v>2 SUPERVISOR</v>
          </cell>
          <cell r="AP157" t="str">
            <v>3 CÉDULA DE CIUDADANÍA</v>
          </cell>
          <cell r="AQ157">
            <v>79690000</v>
          </cell>
          <cell r="AR157" t="str">
            <v>GUILLERMO ALBERTO SANTOS CEBALLOS</v>
          </cell>
          <cell r="AS157">
            <v>190</v>
          </cell>
          <cell r="AT157" t="str">
            <v>3 NO PACTADOS</v>
          </cell>
          <cell r="AU157" t="str">
            <v>4 NO SE HA ADICIONADO NI EN VALOR y EN TIEMPO</v>
          </cell>
          <cell r="AV157">
            <v>0</v>
          </cell>
          <cell r="AW157">
            <v>-27823957</v>
          </cell>
          <cell r="AX157" t="str">
            <v>-</v>
          </cell>
          <cell r="AY157">
            <v>0</v>
          </cell>
          <cell r="AZ157" t="str">
            <v>-</v>
          </cell>
          <cell r="BA157">
            <v>45692</v>
          </cell>
          <cell r="BB157">
            <v>45693</v>
          </cell>
          <cell r="BC157">
            <v>45693</v>
          </cell>
          <cell r="BD157">
            <v>46004</v>
          </cell>
          <cell r="BE157">
            <v>45884</v>
          </cell>
          <cell r="BF157" t="str">
            <v>CESION</v>
          </cell>
          <cell r="BO157" t="str">
            <v>2025420501000155E</v>
          </cell>
          <cell r="BP157">
            <v>44424806</v>
          </cell>
          <cell r="BQ157" t="str">
            <v>EDNA ROCIO CASTRO</v>
          </cell>
          <cell r="BR157" t="str">
            <v>https://www.secop.gov.co/CO1BusinessLine/Tendering/BuyerWorkArea/Index?docUniqueIdentifier=CO1.BDOS.7515915&amp;prevCtxUrl=https%3a%2f%2fwww.secop.gov.co%2fCO1BusinessLine%2fTendering%2fBuyerDossierWorkspace%2fIndex%3fallWords2Search%3d156-%26createDateFrom%3d17%2f08%2f2024+03%3a06%3a16%26createDateTo%3d17%2f02%2f2025+03%3a06%3a16%26filteringState%3d0%26sortingState%3dLastModifiedDESC%26showAdvancedSearch%3dFalse%26showAdvancedSearchFields%3dFalse%26folderCode%3dALL%26selectedDossier%3dCO1.BDOS.7515915%26selectedRequest%3dCO1.REQ.7650886%26&amp;prevCtxLbl=Procesos+de+la+Entidad+Estatal</v>
          </cell>
          <cell r="BS157" t="str">
            <v>CEDIDO</v>
          </cell>
          <cell r="BU157" t="str">
            <v>https://community.secop.gov.co/Public/Tendering/OpportunityDetail/Index?noticeUID=CO1.NTC.7534004&amp;isFromPublicArea=True&amp;isModal=False</v>
          </cell>
          <cell r="BV157" t="str">
            <v>heidy.babativa</v>
          </cell>
          <cell r="BW157" t="str">
            <v>@parquesnacionales.gov.co</v>
          </cell>
          <cell r="BX157" t="str">
            <v>heidy.babativa@parquesnacionales.gov.co</v>
          </cell>
          <cell r="BY157" t="str">
            <v>ABOGADA</v>
          </cell>
          <cell r="BZ157" t="str">
            <v>BANCOLOMBIA</v>
          </cell>
          <cell r="CA157" t="str">
            <v>AHORROS</v>
          </cell>
          <cell r="CB157" t="str">
            <v>03952536817</v>
          </cell>
          <cell r="CC157" t="str">
            <v>15/07/1987</v>
          </cell>
          <cell r="CD157" t="str">
            <v>NO</v>
          </cell>
        </row>
        <row r="158">
          <cell r="A158" t="str">
            <v>CD-NC-156-2025</v>
          </cell>
          <cell r="B158" t="str">
            <v>2 NACION</v>
          </cell>
          <cell r="C158" t="str">
            <v>NC-CPS-155-2025</v>
          </cell>
          <cell r="D158" t="str">
            <v>MONICA LILIANA JURADO GUTIERREZ</v>
          </cell>
          <cell r="E158">
            <v>45884</v>
          </cell>
          <cell r="F158" t="str">
            <v>NC24-3202032-1-001 Prestación de servicios profesionales con plena autonomía técnica y administrativa para impulsar los trámites de solicitudes de permisos, concesiones, autorizaciones ambientales y los procesos sancionatorios Ambiental de competencia de la Subdirección de Gestión y Manejo de Áreas Protegidas, en el marco del proyecto de inversión Conservación de la diversidad biológica de las áreas protegidas del SINAP Nacional.</v>
          </cell>
          <cell r="G158" t="str">
            <v>PROFESIONAL</v>
          </cell>
          <cell r="H158" t="str">
            <v>2 CONTRATACIÓN DIRECTA</v>
          </cell>
          <cell r="I158" t="str">
            <v>14 PRESTACIÓN DE SERVICIOS</v>
          </cell>
          <cell r="J158" t="str">
            <v>N/A</v>
          </cell>
          <cell r="K158">
            <v>80111600</v>
          </cell>
          <cell r="L158">
            <v>22525</v>
          </cell>
          <cell r="M158">
            <v>22425</v>
          </cell>
          <cell r="N158">
            <v>45891</v>
          </cell>
          <cell r="O158">
            <v>7014443</v>
          </cell>
          <cell r="P158">
            <v>27823957</v>
          </cell>
          <cell r="Q158" t="str">
            <v>VEINTISIETE MILLONES OCHOCIENTOS VEINTITRÉS MIL NOVECIENTOS CINCUENTA Y SIETE PESOS MCTE</v>
          </cell>
          <cell r="R158" t="str">
            <v>1 PERSONA NATURAL</v>
          </cell>
          <cell r="S158" t="str">
            <v>3 CÉDULA DE CIUDADANÍA</v>
          </cell>
          <cell r="T158">
            <v>52259590</v>
          </cell>
          <cell r="U158">
            <v>6</v>
          </cell>
          <cell r="V158" t="str">
            <v>N-A</v>
          </cell>
          <cell r="W158" t="str">
            <v>11 NO SE DILIGENCIA INFORMACIÓN PARA ESTE FORMULARIO EN ESTE PERÍODO DE REPORTE</v>
          </cell>
          <cell r="X158" t="str">
            <v>FEMENINO</v>
          </cell>
          <cell r="Y158" t="str">
            <v>CUNDINAMARCA</v>
          </cell>
          <cell r="Z158" t="str">
            <v>BOGOTÁ</v>
          </cell>
          <cell r="AA158" t="str">
            <v>MONICA</v>
          </cell>
          <cell r="AB158" t="str">
            <v>LILIANA</v>
          </cell>
          <cell r="AC158" t="str">
            <v>JURADO</v>
          </cell>
          <cell r="AD158" t="str">
            <v>GUTIERREZ</v>
          </cell>
          <cell r="AE158" t="str">
            <v>SI</v>
          </cell>
          <cell r="AF158" t="str">
            <v>1 PÓLIZA</v>
          </cell>
          <cell r="AG158" t="str">
            <v>12 SEGUROS DEL ESTADO</v>
          </cell>
          <cell r="AH158" t="str">
            <v>2 CUMPLIMIENTO</v>
          </cell>
          <cell r="AI158">
            <v>45884</v>
          </cell>
          <cell r="AJ158" t="str">
            <v>21-46-101119210</v>
          </cell>
          <cell r="AK158" t="str">
            <v>SGMAP-SUBDIRECCION DE GESTION Y MANEJO DE AREAS PROTEGIDAS</v>
          </cell>
          <cell r="AL158" t="str">
            <v>MARTA CECILIA DÍAZ LEGUIZAMÓN</v>
          </cell>
          <cell r="AM158">
            <v>40023756</v>
          </cell>
          <cell r="AN158" t="str">
            <v>GRUPO DE TRÁMITES Y EVALUACIÓN AMBIENTAL</v>
          </cell>
          <cell r="AO158" t="str">
            <v>2 SUPERVISOR</v>
          </cell>
          <cell r="AP158" t="str">
            <v>3 CÉDULA DE CIUDADANÍA</v>
          </cell>
          <cell r="AQ158">
            <v>79690000</v>
          </cell>
          <cell r="AR158" t="str">
            <v>GUILLERMO ALBERTO SANTOS CEBALLOS</v>
          </cell>
          <cell r="AS158">
            <v>119</v>
          </cell>
          <cell r="AT158" t="str">
            <v>3 NO PACTADOS</v>
          </cell>
          <cell r="AU158" t="str">
            <v>4 NO SE HA ADICIONADO NI EN VALOR y EN TIEMPO</v>
          </cell>
          <cell r="AV158">
            <v>0</v>
          </cell>
          <cell r="AW158">
            <v>0</v>
          </cell>
          <cell r="AX158" t="str">
            <v>-</v>
          </cell>
          <cell r="AY158">
            <v>0</v>
          </cell>
          <cell r="AZ158" t="str">
            <v>-</v>
          </cell>
          <cell r="BA158">
            <v>45883</v>
          </cell>
          <cell r="BB158">
            <v>45884</v>
          </cell>
          <cell r="BC158">
            <v>45884</v>
          </cell>
          <cell r="BD158">
            <v>46004</v>
          </cell>
          <cell r="BO158" t="str">
            <v>2025420501000155E</v>
          </cell>
          <cell r="BP158">
            <v>27823957</v>
          </cell>
          <cell r="BQ158" t="str">
            <v>ALBERTO GAONA</v>
          </cell>
          <cell r="BR158" t="str">
            <v>https://www.secop.gov.co/CO1BusinessLine/Tendering/BuyerWorkArea/Index?docUniqueIdentifier=CO1.BDOS.7515915&amp;prevCtxUrl=https%3a%2f%2fwww.secop.gov.co%2fCO1BusinessLine%2fTendering%2fBuyerDossierWorkspace%2fIndex%3fallWords2Search%3d156-2025%26createDateFrom%3d01%2f01%2f2025+16%3a40%3a00%26createDateTo%3d27%2f08%2f2025+16%3a40%3a00%26filteringState%3d2%26sortingState%3dLastModifiedDESC%26showAdvancedSearch%3dTrue%26showAdvancedSearchFields%3dFalse%26advSrchFolderCode%3dALL%26selectedDossier%3dCO1.BDOS.7515915%26selectedRequest%3dCO1.REQ.7650886%26&amp;prevCtxLbl=Procesos+de+la+Entidad+Estatal</v>
          </cell>
          <cell r="BS158" t="str">
            <v>VIGENTE</v>
          </cell>
          <cell r="BU158" t="str">
            <v>https://community.secop.gov.co/Public/Tendering/OpportunityDetail/Index?noticeUID=CO1.NTC.7534004&amp;isFromPublicArea=True&amp;isModal=False</v>
          </cell>
          <cell r="BW158" t="str">
            <v>@parquesnacionales.gov.co</v>
          </cell>
          <cell r="BY158" t="str">
            <v>ABOGADA</v>
          </cell>
          <cell r="CC158" t="str">
            <v>17/12/1974</v>
          </cell>
          <cell r="CD158" t="str">
            <v>NO</v>
          </cell>
        </row>
        <row r="159">
          <cell r="A159" t="str">
            <v>CD-NC-161-2025</v>
          </cell>
          <cell r="B159" t="str">
            <v>2 NACION</v>
          </cell>
          <cell r="C159" t="str">
            <v>NC-CPS-156-2025</v>
          </cell>
          <cell r="D159" t="str">
            <v>GUSTAVO ADOLFO CAICEDO VIVEROS</v>
          </cell>
          <cell r="E159">
            <v>45692</v>
          </cell>
          <cell r="F159" t="str">
            <v>NC03-3299065-20-020 Prestar los servicios profesionales con plena autonomía técnica y administrativa en el grupo de Tecnologías de la Información y las Comunicaciones para la administración, optimización, actualización, soporte y fortalecimiento de las bases de datos institucionales de Parques Nacionales Naturales de Colombia.</v>
          </cell>
          <cell r="G159" t="str">
            <v>PROFESIONAL</v>
          </cell>
          <cell r="H159" t="str">
            <v>2 CONTRATACIÓN DIRECTA</v>
          </cell>
          <cell r="I159" t="str">
            <v>14 PRESTACIÓN DE SERVICIOS</v>
          </cell>
          <cell r="J159" t="str">
            <v>N/A</v>
          </cell>
          <cell r="K159">
            <v>80111600</v>
          </cell>
          <cell r="L159">
            <v>31525</v>
          </cell>
          <cell r="M159">
            <v>22625</v>
          </cell>
          <cell r="N159">
            <v>45693</v>
          </cell>
          <cell r="O159">
            <v>7881428</v>
          </cell>
          <cell r="P159">
            <v>86695708</v>
          </cell>
          <cell r="Q159" t="str">
            <v>OCHENTA Y SEIS MILLONES SEISCIENTOS NOVENTA Y CINCO MIL SETECIENTOS OCHO PESOS</v>
          </cell>
          <cell r="R159" t="str">
            <v>1 PERSONA NATURAL</v>
          </cell>
          <cell r="S159" t="str">
            <v>3 CÉDULA DE CIUDADANÍA</v>
          </cell>
          <cell r="T159">
            <v>94472557</v>
          </cell>
          <cell r="U159">
            <v>7</v>
          </cell>
          <cell r="V159" t="str">
            <v>N-A</v>
          </cell>
          <cell r="W159" t="str">
            <v>11 NO SE DILIGENCIA INFORMACIÓN PARA ESTE FORMULARIO EN ESTE PERÍODO DE REPORTE</v>
          </cell>
          <cell r="X159" t="str">
            <v>MASCULINO</v>
          </cell>
          <cell r="Y159" t="str">
            <v>VALLE DEL CAUCA</v>
          </cell>
          <cell r="Z159" t="str">
            <v>BUGA</v>
          </cell>
          <cell r="AA159" t="str">
            <v>GUSTAVO</v>
          </cell>
          <cell r="AB159" t="str">
            <v>ADOLFO</v>
          </cell>
          <cell r="AC159" t="str">
            <v>CAICEDO</v>
          </cell>
          <cell r="AD159" t="str">
            <v>VIVEROS</v>
          </cell>
          <cell r="AE159" t="str">
            <v>SI</v>
          </cell>
          <cell r="AF159" t="str">
            <v>1 PÓLIZA</v>
          </cell>
          <cell r="AG159" t="str">
            <v>12 SEGUROS DEL ESTADO</v>
          </cell>
          <cell r="AH159" t="str">
            <v>2 CUMPLIMIENTO</v>
          </cell>
          <cell r="AI159">
            <v>45692</v>
          </cell>
          <cell r="AJ159" t="str">
            <v>96-46-101026472</v>
          </cell>
          <cell r="AK159" t="str">
            <v>OTRAS OFICINAS DE LA SAF - SUBDIRECCION ADMINISTRATIVA Y FINANCIERA</v>
          </cell>
          <cell r="AL159" t="str">
            <v>JULIA ASTRID DEL CASTILLO SABOGAL</v>
          </cell>
          <cell r="AM159">
            <v>51790514</v>
          </cell>
          <cell r="AN159" t="str">
            <v>GRUPO DE TECNOLOGÍAS DE LA INFORMACIÓN Y LAS COMUNICACIONES</v>
          </cell>
          <cell r="AO159" t="str">
            <v>2 SUPERVISOR</v>
          </cell>
          <cell r="AP159" t="str">
            <v>3 CÉDULA DE CIUDADANÍA</v>
          </cell>
          <cell r="AQ159">
            <v>1026272261</v>
          </cell>
          <cell r="AR159" t="str">
            <v>GIPSY VIVIAN ARENAS HERNANDEZ</v>
          </cell>
          <cell r="AS159">
            <v>327</v>
          </cell>
          <cell r="AT159" t="str">
            <v>3 NO PACTADOS</v>
          </cell>
          <cell r="AU159" t="str">
            <v>4 NO SE HA ADICIONADO NI EN VALOR y EN TIEMPO</v>
          </cell>
          <cell r="AV159">
            <v>0</v>
          </cell>
          <cell r="AW159">
            <v>0</v>
          </cell>
          <cell r="AX159" t="str">
            <v>-</v>
          </cell>
          <cell r="AY159">
            <v>0</v>
          </cell>
          <cell r="AZ159" t="str">
            <v>-</v>
          </cell>
          <cell r="BA159">
            <v>45691</v>
          </cell>
          <cell r="BB159">
            <v>45693</v>
          </cell>
          <cell r="BC159">
            <v>45693</v>
          </cell>
          <cell r="BD159">
            <v>46022</v>
          </cell>
          <cell r="BO159" t="str">
            <v>2025420501000156E</v>
          </cell>
          <cell r="BP159">
            <v>86695708</v>
          </cell>
          <cell r="BQ159" t="str">
            <v>HECTOR ALFONSO CUESTA</v>
          </cell>
          <cell r="BR159" t="str">
            <v>https://www.secop.gov.co/CO1BusinessLine/Tendering/BuyerWorkArea/Index?docUniqueIdentifier=CO1.BDOS.7519228&amp;prevCtxUrl=https%3a%2f%2fwww.secop.gov.co%2fCO1BusinessLine%2fTendering%2fBuyerDossierWorkspace%2fIndex%3fallWords2Search%3d161-%26createDateFrom%3d17%2f08%2f2024+03%3a11%3a49%26createDateTo%3d17%2f02%2f2025+03%3a11%3a49%26filteringState%3d0%26sortingState%3dLastModifiedDESC%26showAdvancedSearch%3dFalse%26showAdvancedSearchFields%3dFalse%26folderCode%3dALL%26selectedDossier%3dCO1.BDOS.7519228%26selectedRequest%3dCO1.REQ.7653642%26&amp;prevCtxLbl=Procesos+de+la+Entidad+Estatal</v>
          </cell>
          <cell r="BS159" t="str">
            <v>VIGENTE</v>
          </cell>
          <cell r="BU159" t="str">
            <v>https://community.secop.gov.co/Public/Tendering/OpportunityDetail/Index?noticeUID=CO1.NTC.7534384&amp;isFromPublicArea=True&amp;isModal=False</v>
          </cell>
          <cell r="BV159" t="str">
            <v>gustavo.caicedo</v>
          </cell>
          <cell r="BW159" t="str">
            <v>@parquesnacionales.gov.co</v>
          </cell>
          <cell r="BX159" t="str">
            <v>gustavo.caicedo@parquesnacionales.gov.co</v>
          </cell>
          <cell r="BY159" t="str">
            <v>INGENIERO DE SISTEMAS</v>
          </cell>
          <cell r="BZ159" t="str">
            <v>BANCOOMEVA</v>
          </cell>
          <cell r="CA159" t="str">
            <v>AHORROS</v>
          </cell>
          <cell r="CB159" t="str">
            <v>052000256301</v>
          </cell>
          <cell r="CC159" t="str">
            <v>17/10/1977</v>
          </cell>
          <cell r="CD159" t="str">
            <v>NO</v>
          </cell>
        </row>
        <row r="160">
          <cell r="A160" t="str">
            <v>CD-NC-155-2025</v>
          </cell>
          <cell r="B160" t="str">
            <v>2 NACION</v>
          </cell>
          <cell r="C160" t="str">
            <v>NC-CPS-157-2025</v>
          </cell>
          <cell r="D160" t="str">
            <v>ANDRES FELIPE HERRERA</v>
          </cell>
          <cell r="E160">
            <v>45692</v>
          </cell>
          <cell r="F160" t="str">
            <v>NC24-3202008-11-023 Prestación de servicios de apoyo a la gestión con plena autonomía técnica y administrativa en el Grupo de Trámites y Evaluación Ambiental para generar y verificar los insumos cartográficos de la ubicación y de la zonificación allegados para el trámite y seguimiento al registro de predios privados como reserva natural de la sociedad civil en el marco del producto Servicio de administración y manejo de áreas protegidas del proyecto de inversión Conservación.</v>
          </cell>
          <cell r="G160" t="str">
            <v>APOYO A LA GESTIÓN</v>
          </cell>
          <cell r="H160" t="str">
            <v>2 CONTRATACIÓN DIRECTA</v>
          </cell>
          <cell r="I160" t="str">
            <v>14 PRESTACIÓN DE SERVICIOS</v>
          </cell>
          <cell r="J160" t="str">
            <v>N/A</v>
          </cell>
          <cell r="K160">
            <v>80111600</v>
          </cell>
          <cell r="L160">
            <v>24625</v>
          </cell>
          <cell r="M160">
            <v>22725</v>
          </cell>
          <cell r="N160">
            <v>45932</v>
          </cell>
          <cell r="O160">
            <v>3557602</v>
          </cell>
          <cell r="P160">
            <v>36643301</v>
          </cell>
          <cell r="Q160" t="str">
            <v>TREINTA Y SEIS MILLONES SEISCIENTOS CUARENTA Y TRES MIL TRESCIENTOS UN PESOS</v>
          </cell>
          <cell r="R160" t="str">
            <v>1 PERSONA NATURAL</v>
          </cell>
          <cell r="S160" t="str">
            <v>3 CÉDULA DE CIUDADANÍA</v>
          </cell>
          <cell r="T160">
            <v>1069762126</v>
          </cell>
          <cell r="U160">
            <v>0</v>
          </cell>
          <cell r="V160" t="str">
            <v>N-A</v>
          </cell>
          <cell r="W160" t="str">
            <v>11 NO SE DILIGENCIA INFORMACIÓN PARA ESTE FORMULARIO EN ESTE PERÍODO DE REPORTE</v>
          </cell>
          <cell r="X160" t="str">
            <v>MASCULINO</v>
          </cell>
          <cell r="Y160" t="str">
            <v>CUNDINAMARCA</v>
          </cell>
          <cell r="Z160" t="str">
            <v>FUSAGASUGA</v>
          </cell>
          <cell r="AA160" t="str">
            <v>ANDRES</v>
          </cell>
          <cell r="AB160" t="str">
            <v>FELIPE</v>
          </cell>
          <cell r="AC160" t="str">
            <v>HERRERA</v>
          </cell>
          <cell r="AD160" t="str">
            <v>-</v>
          </cell>
          <cell r="AE160" t="str">
            <v>NO</v>
          </cell>
          <cell r="AF160" t="str">
            <v>6 NO CONSTITUYÓ GARANTÍAS</v>
          </cell>
          <cell r="AG160" t="str">
            <v>N-A</v>
          </cell>
          <cell r="AH160" t="str">
            <v>99999998 NO SE DILIGENCIA INFORMACIÓN PARA ESTE FORMULARIO EN ESTE PERÍODO DE REPORTE</v>
          </cell>
          <cell r="AI160">
            <v>2</v>
          </cell>
          <cell r="AJ160" t="str">
            <v>N-A</v>
          </cell>
          <cell r="AK160" t="str">
            <v>SGMAP-SUBDIRECCION DE GESTION Y MANEJO DE AREAS PROTEGIDAS</v>
          </cell>
          <cell r="AL160" t="str">
            <v>MARTA CECILIA DÍAZ LEGUIZAMÓN</v>
          </cell>
          <cell r="AM160">
            <v>40023756</v>
          </cell>
          <cell r="AN160" t="str">
            <v>GRUPO DE TRÁMITES Y EVALUACIÓN AMBIENTAL</v>
          </cell>
          <cell r="AO160" t="str">
            <v>2 SUPERVISOR</v>
          </cell>
          <cell r="AP160" t="str">
            <v>3 CÉDULA DE CIUDADANÍA</v>
          </cell>
          <cell r="AQ160">
            <v>79690000</v>
          </cell>
          <cell r="AR160" t="str">
            <v>GUILLERMO ALBERTO SANTOS CEBALLOS</v>
          </cell>
          <cell r="AS160">
            <v>309</v>
          </cell>
          <cell r="AT160" t="str">
            <v>3 NO PACTADOS</v>
          </cell>
          <cell r="AU160" t="str">
            <v>4 NO SE HA ADICIONADO NI EN VALOR y EN TIEMPO</v>
          </cell>
          <cell r="AV160">
            <v>0</v>
          </cell>
          <cell r="AW160">
            <v>0</v>
          </cell>
          <cell r="AX160" t="str">
            <v>-</v>
          </cell>
          <cell r="AY160">
            <v>0</v>
          </cell>
          <cell r="AZ160" t="str">
            <v>-</v>
          </cell>
          <cell r="BA160">
            <v>45692</v>
          </cell>
          <cell r="BB160" t="str">
            <v>N/A</v>
          </cell>
          <cell r="BC160">
            <v>45693</v>
          </cell>
          <cell r="BD160">
            <v>46004</v>
          </cell>
          <cell r="BO160" t="str">
            <v>2025420501000157E</v>
          </cell>
          <cell r="BP160">
            <v>36643301</v>
          </cell>
          <cell r="BQ160" t="str">
            <v>EVELYN OLARTE</v>
          </cell>
          <cell r="BR160" t="str">
            <v>https://www.secop.gov.co/CO1BusinessLine/Tendering/BuyerWorkArea/Index?docUniqueIdentifier=CO1.BDOS.7515120&amp;prevCtxUrl=https%3a%2f%2fwww.secop.gov.co%2fCO1BusinessLine%2fTendering%2fBuyerDossierWorkspace%2fIndex%3fallWords2Search%3d155-%26createDateFrom%3d17%2f08%2f2024+03%3a25%3a20%26createDateTo%3d17%2f02%2f2025+03%3a25%3a20%26filteringState%3d0%26sortingState%3dLastModifiedDESC%26showAdvancedSearch%3dFalse%26showAdvancedSearchFields%3dFalse%26folderCode%3dALL%26selectedDossier%3dCO1.BDOS.7515120%26selectedRequest%3dCO1.REQ.7650363%26&amp;prevCtxLbl=Procesos+de+la+Entidad+Estatal</v>
          </cell>
          <cell r="BS160" t="str">
            <v>VIGENTE</v>
          </cell>
          <cell r="BU160" t="str">
            <v>https://community.secop.gov.co/Public/Tendering/ContractNoticePhases/View?PPI=CO1.PPI.37187165&amp;isFromPublicArea=True&amp;isModal=False</v>
          </cell>
          <cell r="BV160" t="str">
            <v>andres.herrera</v>
          </cell>
          <cell r="BW160" t="str">
            <v>@parquesnacionales.gov.co</v>
          </cell>
          <cell r="BX160" t="str">
            <v>andres.herrera@parquesnacionales.gov.co</v>
          </cell>
          <cell r="BY160" t="str">
            <v>TECNOLOGO EN CARTOGRAFIA</v>
          </cell>
          <cell r="BZ160" t="str">
            <v>DAVIVIENDA</v>
          </cell>
          <cell r="CA160" t="str">
            <v>AHORROS</v>
          </cell>
          <cell r="CB160" t="str">
            <v>0550488402155854</v>
          </cell>
          <cell r="CC160" t="str">
            <v>09/02/1998</v>
          </cell>
        </row>
        <row r="161">
          <cell r="A161" t="str">
            <v>CD-NC-162-2025</v>
          </cell>
          <cell r="B161" t="str">
            <v>2 NACION</v>
          </cell>
          <cell r="C161" t="str">
            <v>NC-CPS-158-2025</v>
          </cell>
          <cell r="D161" t="str">
            <v>DAVID JULIAN DUARTE ANGARITA</v>
          </cell>
          <cell r="E161">
            <v>45692</v>
          </cell>
          <cell r="F161" t="str">
            <v>NC21-3202008-9-006 Prestación de servicios profesionales, con plena autonomía técnica y administrativa, del Grupo de Gestión del Conocimiento y la innovación, para la implementación y reporte de las actividades enfocadas en temas geoespaciales que desde la Subdirección de Gestión y Manejo respondan a la política de Gestión del Conocimiento y la Innovación, en el marco del producto Servicio de administración y manejo de áreas protegidas, del proyecto de conservación.</v>
          </cell>
          <cell r="G161" t="str">
            <v>PROFESIONAL</v>
          </cell>
          <cell r="H161" t="str">
            <v>2 CONTRATACIÓN DIRECTA</v>
          </cell>
          <cell r="I161" t="str">
            <v>14 PRESTACIÓN DE SERVICIOS</v>
          </cell>
          <cell r="J161" t="str">
            <v>N/A</v>
          </cell>
          <cell r="K161">
            <v>80111600</v>
          </cell>
          <cell r="L161">
            <v>27325</v>
          </cell>
          <cell r="M161">
            <v>22325</v>
          </cell>
          <cell r="N161">
            <v>45692</v>
          </cell>
          <cell r="O161">
            <v>7881428</v>
          </cell>
          <cell r="P161">
            <v>81178708</v>
          </cell>
          <cell r="Q161" t="str">
            <v>OCHENTA Y UN MILLONES CIENTO SETENTA Y OCHO MIL SETECIENTOS OCHO PESOS</v>
          </cell>
          <cell r="R161" t="str">
            <v>1 PERSONA NATURAL</v>
          </cell>
          <cell r="S161" t="str">
            <v>3 CÉDULA DE CIUDADANÍA</v>
          </cell>
          <cell r="T161">
            <v>80238524</v>
          </cell>
          <cell r="U161">
            <v>1</v>
          </cell>
          <cell r="V161" t="str">
            <v>N-A</v>
          </cell>
          <cell r="W161" t="str">
            <v>11 NO SE DILIGENCIA INFORMACIÓN PARA ESTE FORMULARIO EN ESTE PERÍODO DE REPORTE</v>
          </cell>
          <cell r="X161" t="str">
            <v>MASCULINO</v>
          </cell>
          <cell r="Y161" t="str">
            <v>CUNDINAMARCA</v>
          </cell>
          <cell r="Z161" t="str">
            <v>MADRID</v>
          </cell>
          <cell r="AA161" t="str">
            <v>DAVID</v>
          </cell>
          <cell r="AB161" t="str">
            <v>JULIAN</v>
          </cell>
          <cell r="AC161" t="str">
            <v>DUARTE</v>
          </cell>
          <cell r="AD161" t="str">
            <v>ANGARITA</v>
          </cell>
          <cell r="AE161" t="str">
            <v>SI</v>
          </cell>
          <cell r="AF161" t="str">
            <v>1 PÓLIZA</v>
          </cell>
          <cell r="AG161" t="str">
            <v>12 SEGUROS DEL ESTADO</v>
          </cell>
          <cell r="AH161" t="str">
            <v>2 CUMPLIMIENTO</v>
          </cell>
          <cell r="AI161">
            <v>45694</v>
          </cell>
          <cell r="AJ161" t="str">
            <v>21-46-101108025</v>
          </cell>
          <cell r="AK161" t="str">
            <v>SGMAP-SUBDIRECCION DE GESTION Y MANEJO DE AREAS PROTEGIDAS</v>
          </cell>
          <cell r="AL161" t="str">
            <v>MARTA CECILIA DÍAZ LEGUIZAMÓN</v>
          </cell>
          <cell r="AM161">
            <v>40023756</v>
          </cell>
          <cell r="AN161" t="str">
            <v>GRUPO DE GESTIÓN DEL CONOCIMIENTO E INNOVACIÓN</v>
          </cell>
          <cell r="AO161" t="str">
            <v>2 SUPERVISOR</v>
          </cell>
          <cell r="AP161" t="str">
            <v>3 CÉDULA DE CIUDADANÍA</v>
          </cell>
          <cell r="AQ161">
            <v>51723033</v>
          </cell>
          <cell r="AR161" t="str">
            <v>LUZ MILA SOTELO DELGADILLO</v>
          </cell>
          <cell r="AS161">
            <v>309</v>
          </cell>
          <cell r="AT161" t="str">
            <v>3 NO PACTADOS</v>
          </cell>
          <cell r="AU161" t="str">
            <v>4 NO SE HA ADICIONADO NI EN VALOR y EN TIEMPO</v>
          </cell>
          <cell r="AV161">
            <v>0</v>
          </cell>
          <cell r="AW161">
            <v>0</v>
          </cell>
          <cell r="AX161" t="str">
            <v>-</v>
          </cell>
          <cell r="AY161">
            <v>0</v>
          </cell>
          <cell r="AZ161" t="str">
            <v>-</v>
          </cell>
          <cell r="BA161">
            <v>45692</v>
          </cell>
          <cell r="BB161">
            <v>45694</v>
          </cell>
          <cell r="BC161">
            <v>45694</v>
          </cell>
          <cell r="BD161">
            <v>46005</v>
          </cell>
          <cell r="BO161" t="str">
            <v>2025420501000158E</v>
          </cell>
          <cell r="BP161">
            <v>81178708</v>
          </cell>
          <cell r="BQ161" t="str">
            <v>HECTOR ALFONSO CUESTA</v>
          </cell>
          <cell r="BR161" t="str">
            <v>https://www.secop.gov.co/CO1BusinessLine/Tendering/BuyerWorkArea/Index?docUniqueIdentifier=CO1.BDOS.7520274&amp;prevCtxUrl=https%3a%2f%2fwww.secop.gov.co%2fCO1BusinessLine%2fTendering%2fBuyerDossierWorkspace%2fIndex%3fallWords2Search%3d162-%26createDateFrom%3d17%2f08%2f2024+03%3a35%3a55%26createDateTo%3d17%2f02%2f2025+03%3a35%3a55%26filteringState%3d0%26sortingState%3dLastModifiedDESC%26showAdvancedSearch%3dFalse%26showAdvancedSearchFields%3dFalse%26folderCode%3dALL%26selectedDossier%3dCO1.BDOS.7520274%26selectedRequest%3dCO1.REQ.7655299%26&amp;prevCtxLbl=Procesos+de+la+Entidad+Estatal</v>
          </cell>
          <cell r="BS161" t="str">
            <v>VIGENTE</v>
          </cell>
          <cell r="BU161" t="str">
            <v>https://community.secop.gov.co/Public/Tendering/OpportunityDetail/Index?noticeUID=CO1.NTC.7535050&amp;isFromPublicArea=True&amp;isModal=False</v>
          </cell>
          <cell r="BV161" t="str">
            <v>david.duarte</v>
          </cell>
          <cell r="BW161" t="str">
            <v>@parquesnacionales.gov.co</v>
          </cell>
          <cell r="BX161" t="str">
            <v>david.duarte@parquesnacionales.gov.co</v>
          </cell>
          <cell r="BY161" t="str">
            <v>INGENIERO CATASTRAL Y GEODESTA</v>
          </cell>
          <cell r="CC161" t="str">
            <v>10/01/1981</v>
          </cell>
          <cell r="CD161" t="str">
            <v>NO</v>
          </cell>
        </row>
        <row r="162">
          <cell r="A162" t="str">
            <v>CD-NC-158-2025</v>
          </cell>
          <cell r="B162" t="str">
            <v>2 NACION</v>
          </cell>
          <cell r="C162" t="str">
            <v>NC-CPS-159-2025</v>
          </cell>
          <cell r="D162" t="str">
            <v>MARLEY ROJAS GUTIERREZ</v>
          </cell>
          <cell r="E162">
            <v>45693</v>
          </cell>
          <cell r="F162" t="str">
            <v>NC24-3202032-1-005 Prestación de servicios profesionales con plena autonomía técnica y administrativa en el Grupo de Trámites y Evaluación Ambiental para impulsar la evaluación ambiental y el seguimiento de proyectos, obras o actividades de infraestructura, que se pretenda ejecutar en las áreas protegidas, en el marco del producto de Servicio de prevención vigilancia y control de las áreas protegidas, del proyecto de inversión de Conservación.</v>
          </cell>
          <cell r="G162" t="str">
            <v>PROFESIONAL</v>
          </cell>
          <cell r="H162" t="str">
            <v>2 CONTRATACIÓN DIRECTA</v>
          </cell>
          <cell r="I162" t="str">
            <v>14 PRESTACIÓN DE SERVICIOS</v>
          </cell>
          <cell r="J162" t="str">
            <v>N/A</v>
          </cell>
          <cell r="K162">
            <v>80111600</v>
          </cell>
          <cell r="L162">
            <v>14325</v>
          </cell>
          <cell r="M162">
            <v>23025</v>
          </cell>
          <cell r="N162">
            <v>45693</v>
          </cell>
          <cell r="O162">
            <v>7014443</v>
          </cell>
          <cell r="P162">
            <v>72248763</v>
          </cell>
          <cell r="Q162" t="str">
            <v>SETENTA Y DOS MILLONES DOSCIENTOS CUARENTA Y OCHO MIL SETECIENTOS SESENTA Y TRES PESOS</v>
          </cell>
          <cell r="R162" t="str">
            <v>1 PERSONA NATURAL</v>
          </cell>
          <cell r="S162" t="str">
            <v>3 CÉDULA DE CIUDADANÍA</v>
          </cell>
          <cell r="T162">
            <v>28541768</v>
          </cell>
          <cell r="U162">
            <v>0</v>
          </cell>
          <cell r="V162" t="str">
            <v>N-A</v>
          </cell>
          <cell r="W162" t="str">
            <v>11 NO SE DILIGENCIA INFORMACIÓN PARA ESTE FORMULARIO EN ESTE PERÍODO DE REPORTE</v>
          </cell>
          <cell r="X162" t="str">
            <v>FEMENINO</v>
          </cell>
          <cell r="Y162" t="str">
            <v>CUNDINAMARCA</v>
          </cell>
          <cell r="Z162" t="str">
            <v>BOGOTÁ</v>
          </cell>
          <cell r="AA162" t="str">
            <v>MARLEY</v>
          </cell>
          <cell r="AB162" t="str">
            <v>ROJAS</v>
          </cell>
          <cell r="AC162" t="str">
            <v>GUTIERREZ</v>
          </cell>
          <cell r="AD162" t="str">
            <v>-</v>
          </cell>
          <cell r="AE162" t="str">
            <v>SI</v>
          </cell>
          <cell r="AF162" t="str">
            <v>1 PÓLIZA</v>
          </cell>
          <cell r="AG162" t="str">
            <v>12 SEGUROS DEL ESTADO</v>
          </cell>
          <cell r="AH162" t="str">
            <v>2 CUMPLIMIENTO</v>
          </cell>
          <cell r="AI162">
            <v>45693</v>
          </cell>
          <cell r="AJ162" t="str">
            <v>21-46-101107971</v>
          </cell>
          <cell r="AK162" t="str">
            <v>SGMAP-SUBDIRECCION DE GESTION Y MANEJO DE AREAS PROTEGIDAS</v>
          </cell>
          <cell r="AL162" t="str">
            <v>MARTA CECILIA DÍAZ LEGUIZAMÓN</v>
          </cell>
          <cell r="AM162">
            <v>40023756</v>
          </cell>
          <cell r="AN162" t="str">
            <v>GRUPO DE TRÁMITES Y EVALUACIÓN AMBIENTAL</v>
          </cell>
          <cell r="AO162" t="str">
            <v>2 SUPERVISOR</v>
          </cell>
          <cell r="AP162" t="str">
            <v>3 CÉDULA DE CIUDADANÍA</v>
          </cell>
          <cell r="AQ162">
            <v>79690000</v>
          </cell>
          <cell r="AR162" t="str">
            <v>GUILLERMO ALBERTO SANTOS CEBALLOS</v>
          </cell>
          <cell r="AS162">
            <v>309</v>
          </cell>
          <cell r="AT162" t="str">
            <v>3 NO PACTADOS</v>
          </cell>
          <cell r="AU162" t="str">
            <v>4 NO SE HA ADICIONADO NI EN VALOR y EN TIEMPO</v>
          </cell>
          <cell r="AV162">
            <v>0</v>
          </cell>
          <cell r="AW162">
            <v>0</v>
          </cell>
          <cell r="AX162" t="str">
            <v>-</v>
          </cell>
          <cell r="AY162">
            <v>0</v>
          </cell>
          <cell r="AZ162" t="str">
            <v>-</v>
          </cell>
          <cell r="BA162">
            <v>45692</v>
          </cell>
          <cell r="BB162">
            <v>45693</v>
          </cell>
          <cell r="BC162">
            <v>45693</v>
          </cell>
          <cell r="BD162">
            <v>46004</v>
          </cell>
          <cell r="BO162" t="str">
            <v>2025420501000159E</v>
          </cell>
          <cell r="BP162">
            <v>72248763</v>
          </cell>
          <cell r="BQ162" t="str">
            <v>YULY ANDREA LEON BUSTOS</v>
          </cell>
          <cell r="BR162" t="str">
            <v>https://www.secop.gov.co/CO1BusinessLine/Tendering/BuyerWorkArea/Index?docUniqueIdentifier=CO1.BDOS.7517034&amp;prevCtxUrl=https%3a%2f%2fwww.secop.gov.co%2fCO1BusinessLine%2fTendering%2fBuyerDossierWorkspace%2fIndex%3fallWords2Search%3d158-%26createDateFrom%3d17%2f08%2f2024+03%3a41%3a06%26createDateTo%3d17%2f02%2f2025+03%3a41%3a06%26filteringState%3d0%26sortingState%3dLastModifiedDESC%26showAdvancedSearch%3dFalse%26showAdvancedSearchFields%3dFalse%26folderCode%3dALL%26selectedDossier%3dCO1.BDOS.7517034%26selectedRequest%3dCO1.REQ.7655249%26&amp;prevCtxLbl=Procesos+de+la+Entidad+Estatal</v>
          </cell>
          <cell r="BS162" t="str">
            <v>VIGENTE</v>
          </cell>
          <cell r="BU162" t="str">
            <v>https://community.secop.gov.co/Public/Tendering/OpportunityDetail/Index?noticeUID=CO1.NTC.7539099&amp;isFromPublicArea=True&amp;isModal=False</v>
          </cell>
          <cell r="BV162" t="str">
            <v>marley.rojas</v>
          </cell>
          <cell r="BW162" t="str">
            <v>@parquesnacionales.gov.co</v>
          </cell>
          <cell r="BX162" t="str">
            <v>marley.rojas@parquesnacionales.gov.co</v>
          </cell>
          <cell r="BY162" t="str">
            <v>INGENIERA CIVIL</v>
          </cell>
          <cell r="CC162" t="str">
            <v>10/04/1979</v>
          </cell>
          <cell r="CD162" t="str">
            <v>NO</v>
          </cell>
        </row>
        <row r="163">
          <cell r="A163" t="str">
            <v>CD-NC-163-2025</v>
          </cell>
          <cell r="B163" t="str">
            <v>2 NACION</v>
          </cell>
          <cell r="C163" t="str">
            <v>NC-CPS-160-2025</v>
          </cell>
          <cell r="D163" t="str">
            <v>ÁLVARO FERNANDO RAMIREZ RAMIREZ</v>
          </cell>
          <cell r="E163">
            <v>45693</v>
          </cell>
          <cell r="F163" t="str">
            <v>NC03-3299065-19-003. Prestar los servicios profesionales con plena autonomía técnica y administrativa en el grupo de Tecnologías de la Información y las Comunicaciones para soportar, mantener y desarrollar los sistemas de información KLIC y Guardaparques, dentro de las etapas del ciclo de vida del desarrollo de software en el marco del proyecto de Fortalecimiento de la Capacidad Institucional y el producto de servicios tecnológicos.</v>
          </cell>
          <cell r="G163" t="str">
            <v>PROFESIONAL</v>
          </cell>
          <cell r="H163" t="str">
            <v>2 CONTRATACIÓN DIRECTA</v>
          </cell>
          <cell r="I163" t="str">
            <v>14 PRESTACIÓN DE SERVICIOS</v>
          </cell>
          <cell r="J163" t="str">
            <v>N/A</v>
          </cell>
          <cell r="K163">
            <v>80111600</v>
          </cell>
          <cell r="L163">
            <v>35025</v>
          </cell>
          <cell r="M163">
            <v>23125</v>
          </cell>
          <cell r="N163">
            <v>45693</v>
          </cell>
          <cell r="O163">
            <v>7014443</v>
          </cell>
          <cell r="P163">
            <v>76457429</v>
          </cell>
          <cell r="Q163" t="str">
            <v>SETENTA Y SEIS MILLONES CUATROCIENTOS CINCUENTA Y SIETE MIL CUATROCIENTOS VEINTINUEVE PESOS</v>
          </cell>
          <cell r="R163" t="str">
            <v>1 PERSONA NATURAL</v>
          </cell>
          <cell r="S163" t="str">
            <v>3 CÉDULA DE CIUDADANÍA</v>
          </cell>
          <cell r="T163">
            <v>80513779</v>
          </cell>
          <cell r="U163">
            <v>1</v>
          </cell>
          <cell r="V163" t="str">
            <v>N-A</v>
          </cell>
          <cell r="W163" t="str">
            <v>11 NO SE DILIGENCIA INFORMACIÓN PARA ESTE FORMULARIO EN ESTE PERÍODO DE REPORTE</v>
          </cell>
          <cell r="X163" t="str">
            <v>MASCULINO</v>
          </cell>
          <cell r="Y163" t="str">
            <v>CUNDINAMARCA</v>
          </cell>
          <cell r="Z163" t="str">
            <v>BOGOTÁ</v>
          </cell>
          <cell r="AA163" t="str">
            <v>ÁLVARO</v>
          </cell>
          <cell r="AB163" t="str">
            <v>FERNANDO</v>
          </cell>
          <cell r="AC163" t="str">
            <v>RAMIREZ</v>
          </cell>
          <cell r="AD163" t="str">
            <v>RAMIREZ</v>
          </cell>
          <cell r="AE163" t="str">
            <v>SI</v>
          </cell>
          <cell r="AF163" t="str">
            <v>1 PÓLIZA</v>
          </cell>
          <cell r="AG163" t="str">
            <v>12 SEGUROS DEL ESTADO</v>
          </cell>
          <cell r="AH163" t="str">
            <v>2 CUMPLIMIENTO</v>
          </cell>
          <cell r="AI163">
            <v>45693</v>
          </cell>
          <cell r="AJ163" t="str">
            <v>14-46-101133160</v>
          </cell>
          <cell r="AK163" t="str">
            <v>OTRAS OFICINAS DE LA SAF - SUBDIRECCION ADMINISTRATIVA Y FINANCIERA</v>
          </cell>
          <cell r="AL163" t="str">
            <v>JULIA ASTRID DEL CASTILLO SABOGAL</v>
          </cell>
          <cell r="AM163">
            <v>51790514</v>
          </cell>
          <cell r="AN163" t="str">
            <v>GRUPO DE TECNOLOGÍAS DE LA INFORMACIÓN Y LAS COMUNICACIONES</v>
          </cell>
          <cell r="AO163" t="str">
            <v>2 SUPERVISOR</v>
          </cell>
          <cell r="AP163" t="str">
            <v>3 CÉDULA DE CIUDADANÍA</v>
          </cell>
          <cell r="AQ163">
            <v>1026272261</v>
          </cell>
          <cell r="AR163" t="str">
            <v>GIPSY VIVIAN ARENAS HERNANDEZ</v>
          </cell>
          <cell r="AS163">
            <v>327</v>
          </cell>
          <cell r="AT163" t="str">
            <v>3 NO PACTADOS</v>
          </cell>
          <cell r="AU163" t="str">
            <v>4 NO SE HA ADICIONADO NI EN VALOR y EN TIEMPO</v>
          </cell>
          <cell r="AV163">
            <v>0</v>
          </cell>
          <cell r="AW163">
            <v>0</v>
          </cell>
          <cell r="AX163" t="str">
            <v>-</v>
          </cell>
          <cell r="AY163">
            <v>0</v>
          </cell>
          <cell r="AZ163" t="str">
            <v>-</v>
          </cell>
          <cell r="BA163">
            <v>45693</v>
          </cell>
          <cell r="BB163">
            <v>45693</v>
          </cell>
          <cell r="BC163">
            <v>45693</v>
          </cell>
          <cell r="BD163">
            <v>46022</v>
          </cell>
          <cell r="BO163" t="str">
            <v>2025420501000160E</v>
          </cell>
          <cell r="BP163">
            <v>76457429</v>
          </cell>
          <cell r="BQ163" t="str">
            <v>EDNA ROCIO CASTRO</v>
          </cell>
          <cell r="BR163" t="str">
            <v>https://www.secop.gov.co/CO1BusinessLine/Tendering/BuyerWorkArea/Index?docUniqueIdentifier=CO1.BDOS.7521036&amp;prevCtxUrl=https%3a%2f%2fwww.secop.gov.co%2fCO1BusinessLine%2fTendering%2fBuyerDossierWorkspace%2fIndex%3fallWords2Search%3d163-%26createDateFrom%3d17%2f08%2f2024+03%3a47%3a54%26createDateTo%3d17%2f02%2f2025+03%3a47%3a54%26filteringState%3d0%26sortingState%3dLastModifiedDESC%26showAdvancedSearch%3dFalse%26showAdvancedSearchFields%3dFalse%26folderCode%3dALL%26selectedDossier%3dCO1.BDOS.7521036%26selectedRequest%3dCO1.REQ.7656244%26&amp;prevCtxLbl=Procesos+de+la+Entidad+Estatal</v>
          </cell>
          <cell r="BS163" t="str">
            <v>VIGENTE</v>
          </cell>
          <cell r="BU163" t="str">
            <v>https://community.secop.gov.co/Public/Tendering/OpportunityDetail/Index?noticeUID=CO1.NTC.7540657&amp;isFromPublicArea=True&amp;isModal=False</v>
          </cell>
          <cell r="BV163" t="str">
            <v>alvaro.ramirez</v>
          </cell>
          <cell r="BW163" t="str">
            <v>@parquesnacionales.gov.co</v>
          </cell>
          <cell r="BX163" t="str">
            <v>alvaro.ramirez@parquesnacionales.gov.co</v>
          </cell>
          <cell r="BY163" t="str">
            <v>INGENIERO DE SISTEMAS</v>
          </cell>
          <cell r="CC163" t="str">
            <v>18/05/1974</v>
          </cell>
          <cell r="CD163" t="str">
            <v>NO</v>
          </cell>
        </row>
        <row r="164">
          <cell r="A164" t="str">
            <v>CD-NC-160-2025</v>
          </cell>
          <cell r="B164" t="str">
            <v>2 NACION</v>
          </cell>
          <cell r="C164" t="str">
            <v>NC-CPS-161-2025</v>
          </cell>
          <cell r="D164" t="str">
            <v>JOHANNA PEREZ SANCHEZ</v>
          </cell>
          <cell r="E164">
            <v>45693</v>
          </cell>
          <cell r="F164" t="str">
            <v>NC22-3202018-3-002 Prestación de servicios profesionales con plena autonomía técnica y administrativa, del Grupo de Gestión e Integración del SINAP, para realizar el seguimiento a agendas técnica a sectores hidrocarburos y con la ANLA en temas relacionados con la oferta de acciones de compensación ambiental y del 1% de proyectos licenciados en especial para procesos de declaración y ampliación de nuevas áreas protegidas y para actividades iniciales de manejo de áreas protegidas recién declaradas y administradas por PNNC. Así mismo, realizar el seguimiento a proyectos y convenios relacionados con la aplicación de recursos provenientes de los sectores de hidrocarburos en el marco del producto servicio declaración de áreas protegidas, del proyecto de conservación.</v>
          </cell>
          <cell r="G164" t="str">
            <v>PROFESIONAL</v>
          </cell>
          <cell r="H164" t="str">
            <v>2 CONTRATACIÓN DIRECTA</v>
          </cell>
          <cell r="I164" t="str">
            <v>14 PRESTACIÓN DE SERVICIOS</v>
          </cell>
          <cell r="J164" t="str">
            <v>N/A</v>
          </cell>
          <cell r="K164">
            <v>80111600</v>
          </cell>
          <cell r="L164">
            <v>12525</v>
          </cell>
          <cell r="M164">
            <v>23325</v>
          </cell>
          <cell r="N164">
            <v>45693</v>
          </cell>
          <cell r="O164">
            <v>7435309</v>
          </cell>
          <cell r="P164">
            <v>76583683</v>
          </cell>
          <cell r="Q164" t="str">
            <v>SETENTA Y SEIS MILLONES QUINIENTOS OCHENTA Y TRES MIL SEISCIENTOS OCHENTA Y TRES PESOS</v>
          </cell>
          <cell r="R164" t="str">
            <v>1 PERSONA NATURAL</v>
          </cell>
          <cell r="S164" t="str">
            <v>3 CÉDULA DE CIUDADANÍA</v>
          </cell>
          <cell r="T164">
            <v>52713670</v>
          </cell>
          <cell r="U164">
            <v>4</v>
          </cell>
          <cell r="V164" t="str">
            <v>N-A</v>
          </cell>
          <cell r="W164" t="str">
            <v>11 NO SE DILIGENCIA INFORMACIÓN PARA ESTE FORMULARIO EN ESTE PERÍODO DE REPORTE</v>
          </cell>
          <cell r="X164" t="str">
            <v>FEMENINO</v>
          </cell>
          <cell r="Y164" t="str">
            <v>CUNDINAMARCA</v>
          </cell>
          <cell r="Z164" t="str">
            <v>BOGOTÁ</v>
          </cell>
          <cell r="AA164" t="str">
            <v>JOHANNA</v>
          </cell>
          <cell r="AB164" t="str">
            <v>PEREZ</v>
          </cell>
          <cell r="AC164" t="str">
            <v>SANCHEZ</v>
          </cell>
          <cell r="AD164" t="str">
            <v>-</v>
          </cell>
          <cell r="AE164" t="str">
            <v>SI</v>
          </cell>
          <cell r="AF164" t="str">
            <v>1 PÓLIZA</v>
          </cell>
          <cell r="AG164" t="str">
            <v>12 SEGUROS DEL ESTADO</v>
          </cell>
          <cell r="AH164" t="str">
            <v>2 CUMPLIMIENTO</v>
          </cell>
          <cell r="AI164">
            <v>45693</v>
          </cell>
          <cell r="AJ164" t="str">
            <v>21-46-101107969</v>
          </cell>
          <cell r="AK164" t="str">
            <v>SGMAP-SUBDIRECCION DE GESTION Y MANEJO DE AREAS PROTEGIDAS</v>
          </cell>
          <cell r="AL164" t="str">
            <v>MARTA CECILIA DÍAZ LEGUIZAMÓN</v>
          </cell>
          <cell r="AM164">
            <v>40023756</v>
          </cell>
          <cell r="AN164" t="str">
            <v>GRUPO DE GESTIÓN E INTEGRACIÓN DEL SINAP</v>
          </cell>
          <cell r="AO164" t="str">
            <v>2 SUPERVISOR</v>
          </cell>
          <cell r="AP164" t="str">
            <v>3 CÉDULA DE CIUDADANÍA</v>
          </cell>
          <cell r="AQ164">
            <v>5947992</v>
          </cell>
          <cell r="AR164" t="str">
            <v>LUIS ALBERTO CRUZ COLORADO</v>
          </cell>
          <cell r="AS164">
            <v>309</v>
          </cell>
          <cell r="AT164" t="str">
            <v>3 NO PACTADOS</v>
          </cell>
          <cell r="AU164" t="str">
            <v>4 NO SE HA ADICIONADO NI EN VALOR y EN TIEMPO</v>
          </cell>
          <cell r="AV164">
            <v>0</v>
          </cell>
          <cell r="AW164">
            <v>0</v>
          </cell>
          <cell r="AX164" t="str">
            <v>-</v>
          </cell>
          <cell r="AY164">
            <v>0</v>
          </cell>
          <cell r="AZ164" t="str">
            <v>-</v>
          </cell>
          <cell r="BA164">
            <v>45693</v>
          </cell>
          <cell r="BB164">
            <v>45693</v>
          </cell>
          <cell r="BC164">
            <v>45693</v>
          </cell>
          <cell r="BD164">
            <v>46004</v>
          </cell>
          <cell r="BO164" t="str">
            <v>2025420501000161E</v>
          </cell>
          <cell r="BP164">
            <v>76583683</v>
          </cell>
          <cell r="BQ164" t="str">
            <v>EVELYN OLARTE</v>
          </cell>
          <cell r="BR164" t="str">
            <v>https://www.secop.gov.co/CO1BusinessLine/Tendering/BuyerWorkArea/Index?docUniqueIdentifier=CO1.BDOS.7517629&amp;prevCtxUrl=https%3a%2f%2fwww.secop.gov.co%2fCO1BusinessLine%2fTendering%2fBuyerDossierWorkspace%2fIndex%3fallWords2Search%3d160-%26createDateFrom%3d17%2f08%2f2024+03%3a52%3a52%26createDateTo%3d17%2f02%2f2025+03%3a52%3a52%26filteringState%3d0%26sortingState%3dLastModifiedDESC%26showAdvancedSearch%3dFalse%26showAdvancedSearchFields%3dFalse%26folderCode%3dALL%26selectedDossier%3dCO1.BDOS.7517629%26selectedRequest%3dCO1.REQ.7653434%26&amp;prevCtxLbl=Procesos+de+la+Entidad+Estatal</v>
          </cell>
          <cell r="BS164" t="str">
            <v>VIGENTE</v>
          </cell>
          <cell r="BU164" t="str">
            <v>https://community.secop.gov.co/Public/Tendering/OpportunityDetail/Index?noticeUID=CO1.NTC.7540947&amp;isFromPublicArea=True&amp;isModal=False</v>
          </cell>
          <cell r="BV164" t="str">
            <v>johanna.perez</v>
          </cell>
          <cell r="BW164" t="str">
            <v>@parquesnacionales.gov.co</v>
          </cell>
          <cell r="BX164" t="str">
            <v>johanna.perez@parquesnacionales.gov.co</v>
          </cell>
          <cell r="BY164" t="str">
            <v>BIOLOGA</v>
          </cell>
          <cell r="CC164" t="str">
            <v>26/01/1981</v>
          </cell>
          <cell r="CD164" t="str">
            <v>NO</v>
          </cell>
        </row>
        <row r="165">
          <cell r="A165" t="str">
            <v>CD-NC-165-2025</v>
          </cell>
          <cell r="B165" t="str">
            <v>2 NACION</v>
          </cell>
          <cell r="C165" t="str">
            <v>NC-CPS-162-2025</v>
          </cell>
          <cell r="D165" t="str">
            <v>ANDRES FELIPE VELASCO RIVERA</v>
          </cell>
          <cell r="E165">
            <v>45693</v>
          </cell>
          <cell r="F165" t="str">
            <v>NC05.3299056-11-001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v>
          </cell>
          <cell r="G165" t="str">
            <v>PROFESIONAL</v>
          </cell>
          <cell r="H165" t="str">
            <v>2 CONTRATACIÓN DIRECTA</v>
          </cell>
          <cell r="I165" t="str">
            <v>14 PRESTACIÓN DE SERVICIOS</v>
          </cell>
          <cell r="J165" t="str">
            <v>N/A</v>
          </cell>
          <cell r="K165">
            <v>80111600</v>
          </cell>
          <cell r="L165">
            <v>26725</v>
          </cell>
          <cell r="M165">
            <v>23825</v>
          </cell>
          <cell r="N165">
            <v>45693</v>
          </cell>
          <cell r="O165">
            <v>8855572</v>
          </cell>
          <cell r="P165">
            <v>97411292</v>
          </cell>
          <cell r="Q165" t="str">
            <v>NOVENTA Y SIETE MILLONES CUATROCIENTOS ONCE MIL DOSCIENTOS NOVENTA Y DOS PESOS</v>
          </cell>
          <cell r="R165" t="str">
            <v>1 PERSONA NATURAL</v>
          </cell>
          <cell r="S165" t="str">
            <v>3 CÉDULA DE CIUDADANÍA</v>
          </cell>
          <cell r="T165">
            <v>1113622677</v>
          </cell>
          <cell r="U165">
            <v>6</v>
          </cell>
          <cell r="V165" t="str">
            <v>N-A</v>
          </cell>
          <cell r="W165" t="str">
            <v>11 NO SE DILIGENCIA INFORMACIÓN PARA ESTE FORMULARIO EN ESTE PERÍODO DE REPORTE</v>
          </cell>
          <cell r="X165" t="str">
            <v>MASCULINO</v>
          </cell>
          <cell r="Y165" t="str">
            <v>VALLE DEL CAUCA</v>
          </cell>
          <cell r="Z165" t="str">
            <v>PALMIRA</v>
          </cell>
          <cell r="AA165" t="str">
            <v>ANDRES</v>
          </cell>
          <cell r="AB165" t="str">
            <v>FELIPE</v>
          </cell>
          <cell r="AC165" t="str">
            <v>VELASCO</v>
          </cell>
          <cell r="AD165" t="str">
            <v>RIVERA</v>
          </cell>
          <cell r="AE165" t="str">
            <v>SI</v>
          </cell>
          <cell r="AF165" t="str">
            <v>1 PÓLIZA</v>
          </cell>
          <cell r="AG165" t="str">
            <v>12 SEGUROS DEL ESTADO</v>
          </cell>
          <cell r="AH165" t="str">
            <v>2 CUMPLIMIENTO</v>
          </cell>
          <cell r="AI165">
            <v>45693</v>
          </cell>
          <cell r="AJ165" t="str">
            <v>21-46-101107979</v>
          </cell>
          <cell r="AK165" t="str">
            <v>OTRAS OFICINAS DE LA SAF - SUBDIRECCION ADMINISTRATIVA Y FINANCIERA</v>
          </cell>
          <cell r="AL165" t="str">
            <v>JULIA ASTRID DEL CASTILLO SABOGAL</v>
          </cell>
          <cell r="AM165">
            <v>51790514</v>
          </cell>
          <cell r="AN165" t="str">
            <v>OFICINA ASESORA JURIDICA</v>
          </cell>
          <cell r="AO165" t="str">
            <v>2 SUPERVISOR</v>
          </cell>
          <cell r="AP165" t="str">
            <v>3 CÉDULA DE CIUDADANÍA</v>
          </cell>
          <cell r="AQ165">
            <v>40041023</v>
          </cell>
          <cell r="AR165" t="str">
            <v>ANDRA NAYIBE PINZON</v>
          </cell>
          <cell r="AS165">
            <v>326</v>
          </cell>
          <cell r="AT165" t="str">
            <v>3 NO PACTADOS</v>
          </cell>
          <cell r="AU165" t="str">
            <v>4 NO SE HA ADICIONADO NI EN VALOR y EN TIEMPO</v>
          </cell>
          <cell r="AV165">
            <v>0</v>
          </cell>
          <cell r="AW165">
            <v>0</v>
          </cell>
          <cell r="AX165" t="str">
            <v>-</v>
          </cell>
          <cell r="AY165">
            <v>0</v>
          </cell>
          <cell r="AZ165" t="str">
            <v>-</v>
          </cell>
          <cell r="BA165">
            <v>45686</v>
          </cell>
          <cell r="BB165">
            <v>45693</v>
          </cell>
          <cell r="BC165">
            <v>45693</v>
          </cell>
          <cell r="BD165">
            <v>46022</v>
          </cell>
          <cell r="BO165" t="str">
            <v>2025420501000162E</v>
          </cell>
          <cell r="BP165">
            <v>97411292</v>
          </cell>
          <cell r="BQ165" t="str">
            <v>ALBERTO GAONA</v>
          </cell>
          <cell r="BR165" t="str">
            <v>https://www.secop.gov.co/CO1BusinessLine/Tendering/BuyerWorkArea/Index?docUniqueIdentifier=CO1.BDOS.7514161&amp;prevCtxUrl=https%3a%2f%2fwww.secop.gov.co%2fCO1BusinessLine%2fTendering%2fBuyerDossierWorkspace%2fIndex%3fallWords2Search%3d165-%26createDateFrom%3d17%2f08%2f2024+03%3a58%3a48%26createDateTo%3d17%2f02%2f2025+03%3a58%3a48%26filteringState%3d0%26sortingState%3dLastModifiedDESC%26showAdvancedSearch%3dFalse%26showAdvancedSearchFields%3dFalse%26folderCode%3dALL%26selectedDossier%3dCO1.BDOS.7514161%26selectedRequest%3dCO1.REQ.7652577%26&amp;prevCtxLbl=Procesos+de+la+Entidad+Estatal</v>
          </cell>
          <cell r="BS165" t="str">
            <v>VIGENTE</v>
          </cell>
          <cell r="BU165" t="str">
            <v>https://community.secop.gov.co/Public/Tendering/OpportunityDetail/Index?noticeUID=CO1.NTC.7540557&amp;isFromPublicArea=True&amp;isModal=False</v>
          </cell>
          <cell r="BV165" t="str">
            <v>andres.velasco</v>
          </cell>
          <cell r="BW165" t="str">
            <v>@parquesnacionales.gov.co</v>
          </cell>
          <cell r="BX165" t="str">
            <v>andres.velasco@parquesnacionales.gov.co</v>
          </cell>
          <cell r="BY165" t="str">
            <v>ABOGADO</v>
          </cell>
          <cell r="CC165" t="str">
            <v>02/10/1986</v>
          </cell>
          <cell r="CD165" t="str">
            <v>NO</v>
          </cell>
        </row>
        <row r="166">
          <cell r="A166" t="str">
            <v>CD-NC-172-2025</v>
          </cell>
          <cell r="B166" t="str">
            <v>2 NACION</v>
          </cell>
          <cell r="C166" t="str">
            <v>NC-CPS-163-2025</v>
          </cell>
          <cell r="D166" t="str">
            <v>LUIS ALEJANDRO VARGAS BOLIVAR</v>
          </cell>
          <cell r="E166">
            <v>45693</v>
          </cell>
          <cell r="F166" t="str">
            <v>NC03-3299065-19-022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ell>
          <cell r="G166" t="str">
            <v>PROFESIONAL</v>
          </cell>
          <cell r="H166" t="str">
            <v>2 CONTRATACIÓN DIRECTA</v>
          </cell>
          <cell r="I166" t="str">
            <v>14 PRESTACIÓN DE SERVICIOS</v>
          </cell>
          <cell r="J166" t="str">
            <v>N/A</v>
          </cell>
          <cell r="K166">
            <v>80111600</v>
          </cell>
          <cell r="L166">
            <v>32625</v>
          </cell>
          <cell r="M166">
            <v>23225</v>
          </cell>
          <cell r="N166">
            <v>45693</v>
          </cell>
          <cell r="O166">
            <v>8354314</v>
          </cell>
          <cell r="P166">
            <v>91062023</v>
          </cell>
          <cell r="Q166" t="str">
            <v>NOVENTA Y UN MILLONES SESENTA Y DOS MIL VEINTITRES PESOS</v>
          </cell>
          <cell r="R166" t="str">
            <v>1 PERSONA NATURAL</v>
          </cell>
          <cell r="S166" t="str">
            <v>3 CÉDULA DE CIUDADANÍA</v>
          </cell>
          <cell r="T166">
            <v>80793538</v>
          </cell>
          <cell r="U166">
            <v>3</v>
          </cell>
          <cell r="V166" t="str">
            <v>N-A</v>
          </cell>
          <cell r="W166" t="str">
            <v>11 NO SE DILIGENCIA INFORMACIÓN PARA ESTE FORMULARIO EN ESTE PERÍODO DE REPORTE</v>
          </cell>
          <cell r="X166" t="str">
            <v>MASCULINO</v>
          </cell>
          <cell r="Y166" t="str">
            <v>CUNDINAMARCA</v>
          </cell>
          <cell r="Z166" t="str">
            <v>BOGOTÁ</v>
          </cell>
          <cell r="AA166" t="str">
            <v>LUIS</v>
          </cell>
          <cell r="AB166" t="str">
            <v>ALEJANDRO</v>
          </cell>
          <cell r="AC166" t="str">
            <v>VARGAS</v>
          </cell>
          <cell r="AD166" t="str">
            <v>BOLIVAR</v>
          </cell>
          <cell r="AE166" t="str">
            <v>SI</v>
          </cell>
          <cell r="AF166" t="str">
            <v>1 PÓLIZA</v>
          </cell>
          <cell r="AG166" t="str">
            <v>12 SEGUROS DEL ESTADO</v>
          </cell>
          <cell r="AH166" t="str">
            <v>2 CUMPLIMIENTO</v>
          </cell>
          <cell r="AI166">
            <v>45694</v>
          </cell>
          <cell r="AJ166" t="str">
            <v>21-46-101108070</v>
          </cell>
          <cell r="AK166" t="str">
            <v>OTRAS OFICINAS DE LA SAF - SUBDIRECCION ADMINISTRATIVA Y FINANCIERA</v>
          </cell>
          <cell r="AL166" t="str">
            <v>JULIA ASTRID DEL CASTILLO SABOGAL</v>
          </cell>
          <cell r="AM166">
            <v>51790514</v>
          </cell>
          <cell r="AN166" t="str">
            <v>GRUPO DE TECNOLOGÍAS DE LA INFORMACIÓN Y LAS COMUNICACIONES</v>
          </cell>
          <cell r="AO166" t="str">
            <v>2 SUPERVISOR</v>
          </cell>
          <cell r="AP166" t="str">
            <v>3 CÉDULA DE CIUDADANÍA</v>
          </cell>
          <cell r="AQ166">
            <v>1026272261</v>
          </cell>
          <cell r="AR166" t="str">
            <v>GIPSY VIVIAN ARENAS HERNANDEZ</v>
          </cell>
          <cell r="AS166">
            <v>326</v>
          </cell>
          <cell r="AT166" t="str">
            <v>3 NO PACTADOS</v>
          </cell>
          <cell r="AU166" t="str">
            <v>4 NO SE HA ADICIONADO NI EN VALOR y EN TIEMPO</v>
          </cell>
          <cell r="AV166">
            <v>0</v>
          </cell>
          <cell r="AW166">
            <v>0</v>
          </cell>
          <cell r="AX166" t="str">
            <v>-</v>
          </cell>
          <cell r="AY166">
            <v>0</v>
          </cell>
          <cell r="AZ166" t="str">
            <v>-</v>
          </cell>
          <cell r="BA166">
            <v>45691</v>
          </cell>
          <cell r="BB166">
            <v>45694</v>
          </cell>
          <cell r="BC166">
            <v>45694</v>
          </cell>
          <cell r="BD166">
            <v>46022</v>
          </cell>
          <cell r="BO166" t="str">
            <v>2025420501000163E</v>
          </cell>
          <cell r="BP166">
            <v>91062023</v>
          </cell>
          <cell r="BQ166" t="str">
            <v>EDNA ROCIO CASTRO</v>
          </cell>
          <cell r="BR166" t="str">
            <v>https://www.secop.gov.co/CO1BusinessLine/Tendering/BuyerWorkArea/Index?docUniqueIdentifier=CO1.BDOS.7509461&amp;prevCtxUrl=https%3a%2f%2fwww.secop.gov.co%2fCO1BusinessLine%2fTendering%2fBuyerDossierWorkspace%2fIndex%3fallWords2Search%3d172-%26createDateFrom%3d17%2f08%2f2024+04%3a04%3a35%26createDateTo%3d17%2f02%2f2025+04%3a04%3a35%26filteringState%3d0%26sortingState%3dLastModifiedDESC%26showAdvancedSearch%3dFalse%26showAdvancedSearchFields%3dFalse%26folderCode%3dALL%26selectedDossier%3dCO1.BDOS.7509461%26selectedRequest%3dCO1.REQ.7645158%26&amp;prevCtxLbl=Procesos+de+la+Entidad+Estatal</v>
          </cell>
          <cell r="BS166" t="str">
            <v>VIGENTE</v>
          </cell>
          <cell r="BU166" t="str">
            <v>https://community.secop.gov.co/Public/Tendering/OpportunityDetail/Index?noticeUID=CO1.NTC.7541603&amp;isFromPublicArea=True&amp;isModal=False</v>
          </cell>
          <cell r="BV166" t="str">
            <v>luis.vargas</v>
          </cell>
          <cell r="BW166" t="str">
            <v>@parquesnacionales.gov.co</v>
          </cell>
          <cell r="BX166" t="str">
            <v>luis.vargas@parquesnacionales.gov.co</v>
          </cell>
          <cell r="BY166" t="str">
            <v>INGENIERO DE DISENO Y DE AUTOMOTIZACION ELECTRONICA</v>
          </cell>
          <cell r="CC166" t="str">
            <v>29/02/1984</v>
          </cell>
          <cell r="CD166" t="str">
            <v>NO</v>
          </cell>
        </row>
        <row r="167">
          <cell r="A167" t="str">
            <v>CD-NC-175-2025</v>
          </cell>
          <cell r="B167" t="str">
            <v>2 NACION</v>
          </cell>
          <cell r="C167" t="str">
            <v>NC-CPS-164-2025</v>
          </cell>
          <cell r="D167" t="str">
            <v>DIEGO MAURICIO RUEDA FERREIRA</v>
          </cell>
          <cell r="E167">
            <v>45693</v>
          </cell>
          <cell r="F167" t="str">
            <v>NC01-3299060-9-008 Prestación de servicios profesionales con plena autonomía técnica y administrativa al Grupo de Comunicaciones y Educación Ambiental, para la elaboración y producción de piezas ilustradas que fortalezcan los  procesos de educación ambiental que se desarrollan en la Entidad, así como los procesos de comunicación interna y externa, en el marco del servicio de implementación sistemas de gestión del proyecto de Fortalecimiento de la capacidad institucional de Parques Nacionales Naturales a Nivel Nacional.</v>
          </cell>
          <cell r="G167" t="str">
            <v>PROFESIONAL</v>
          </cell>
          <cell r="H167" t="str">
            <v>2 CONTRATACIÓN DIRECTA</v>
          </cell>
          <cell r="I167" t="str">
            <v>14 PRESTACIÓN DE SERVICIOS</v>
          </cell>
          <cell r="J167" t="str">
            <v>N/A</v>
          </cell>
          <cell r="K167">
            <v>80111600</v>
          </cell>
          <cell r="L167">
            <v>13925</v>
          </cell>
          <cell r="M167">
            <v>24025</v>
          </cell>
          <cell r="N167">
            <v>45693</v>
          </cell>
          <cell r="O167">
            <v>6347913</v>
          </cell>
          <cell r="P167">
            <v>69403849</v>
          </cell>
          <cell r="Q167" t="str">
            <v>SESENTA Y NUEVE MILLONES CUATROCIENTOS TRES MIL OCHOCIENTOS CUARENTA Y NUEVE PESOS</v>
          </cell>
          <cell r="R167" t="str">
            <v>1 PERSONA NATURAL</v>
          </cell>
          <cell r="S167" t="str">
            <v>3 CÉDULA DE CIUDADANÍA</v>
          </cell>
          <cell r="T167">
            <v>80199415</v>
          </cell>
          <cell r="U167">
            <v>9</v>
          </cell>
          <cell r="V167" t="str">
            <v>N-A</v>
          </cell>
          <cell r="W167" t="str">
            <v>11 NO SE DILIGENCIA INFORMACIÓN PARA ESTE FORMULARIO EN ESTE PERÍODO DE REPORTE</v>
          </cell>
          <cell r="X167" t="str">
            <v>MASCULINO</v>
          </cell>
          <cell r="Y167" t="str">
            <v>CUNDINAMARCA</v>
          </cell>
          <cell r="Z167" t="str">
            <v>BOGOTÁ</v>
          </cell>
          <cell r="AA167" t="str">
            <v>DIEGO</v>
          </cell>
          <cell r="AB167" t="str">
            <v>MAURICIO</v>
          </cell>
          <cell r="AC167" t="str">
            <v>RUEDA</v>
          </cell>
          <cell r="AD167" t="str">
            <v>FERREIRA</v>
          </cell>
          <cell r="AE167" t="str">
            <v>SI</v>
          </cell>
          <cell r="AF167" t="str">
            <v>1 PÓLIZA</v>
          </cell>
          <cell r="AG167" t="str">
            <v>12 SEGUROS DEL ESTADO</v>
          </cell>
          <cell r="AH167" t="str">
            <v>2 CUMPLIMIENTO</v>
          </cell>
          <cell r="AI167">
            <v>45693</v>
          </cell>
          <cell r="AJ167" t="str">
            <v>21-46-101107980</v>
          </cell>
          <cell r="AK167" t="str">
            <v>OTRAS OFICINAS DE LA SAF - SUBDIRECCION ADMINISTRATIVA Y FINANCIERA</v>
          </cell>
          <cell r="AL167" t="str">
            <v>JULIA ASTRID DEL CASTILLO SABOGAL</v>
          </cell>
          <cell r="AM167">
            <v>51790514</v>
          </cell>
          <cell r="AN167" t="str">
            <v>GRUPO DE COMUNICACIONES Y EDUACIÓN AMBIENTAL</v>
          </cell>
          <cell r="AO167" t="str">
            <v>2 SUPERVISOR</v>
          </cell>
          <cell r="AP167" t="str">
            <v>3 CÉDULA DE CIUDADANÍA</v>
          </cell>
          <cell r="AQ167">
            <v>79624413</v>
          </cell>
          <cell r="AR167" t="str">
            <v>JORGE ENRIQUE PATIÑO OSPINA</v>
          </cell>
          <cell r="AS167">
            <v>326</v>
          </cell>
          <cell r="AT167" t="str">
            <v>3 NO PACTADOS</v>
          </cell>
          <cell r="AU167" t="str">
            <v>4 NO SE HA ADICIONADO NI EN VALOR y EN TIEMPO</v>
          </cell>
          <cell r="AV167">
            <v>0</v>
          </cell>
          <cell r="AW167">
            <v>0</v>
          </cell>
          <cell r="AX167" t="str">
            <v>-</v>
          </cell>
          <cell r="AY167">
            <v>0</v>
          </cell>
          <cell r="AZ167" t="str">
            <v>-</v>
          </cell>
          <cell r="BA167">
            <v>45692</v>
          </cell>
          <cell r="BB167">
            <v>45693</v>
          </cell>
          <cell r="BC167">
            <v>45693</v>
          </cell>
          <cell r="BD167">
            <v>46022</v>
          </cell>
          <cell r="BO167" t="str">
            <v>2025420501000164E</v>
          </cell>
          <cell r="BP167">
            <v>69403849</v>
          </cell>
          <cell r="BQ167" t="str">
            <v>LEIDY SANCHEZ</v>
          </cell>
          <cell r="BR167" t="str">
            <v>https://www.secop.gov.co/CO1BusinessLine/Tendering/BuyerWorkArea/Index?docUniqueIdentifier=CO1.BDOS.7517168&amp;prevCtxUrl=https%3a%2f%2fwww.secop.gov.co%2fCO1BusinessLine%2fTendering%2fBuyerDossierWorkspace%2fIndex%3fallWords2Search%3d175-%26createDateFrom%3d17%2f08%2f2024+04%3a10%3a58%26createDateTo%3d17%2f02%2f2025+04%3a10%3a58%26filteringState%3d0%26sortingState%3dLastModifiedDESC%26showAdvancedSearch%3dFalse%26showAdvancedSearchFields%3dFalse%26folderCode%3dALL%26selectedDossier%3dCO1.BDOS.7517168%26selectedRequest%3dCO1.REQ.7652470%26&amp;prevCtxLbl=Procesos+de+la+Entidad+Estatal</v>
          </cell>
          <cell r="BS167" t="str">
            <v>VIGENTE</v>
          </cell>
          <cell r="BU167" t="str">
            <v>https://community.secop.gov.co/Public/Tendering/OpportunityDetail/Index?noticeUID=CO1.NTC.7543439&amp;isFromPublicArea=True&amp;isModal=False</v>
          </cell>
          <cell r="BV167" t="str">
            <v>diego.rueda</v>
          </cell>
          <cell r="BW167" t="str">
            <v>@parquesnacionales.gov.co</v>
          </cell>
          <cell r="BX167" t="str">
            <v>diego.rueda@parquesnacionales.gov.co</v>
          </cell>
          <cell r="BY167" t="str">
            <v>PROFESIONAL EN ARTES PLASTICAS</v>
          </cell>
          <cell r="CC167" t="str">
            <v>16/03/1984</v>
          </cell>
          <cell r="CD167" t="str">
            <v>NO</v>
          </cell>
        </row>
        <row r="168">
          <cell r="A168" t="str">
            <v>CD-NC-173-2025</v>
          </cell>
          <cell r="B168" t="str">
            <v>2 NACION</v>
          </cell>
          <cell r="C168" t="str">
            <v>NC-CPS-165-2025</v>
          </cell>
          <cell r="D168" t="str">
            <v>JONNY SEBASTIAN CASTILLO CÁRDENAS</v>
          </cell>
          <cell r="E168">
            <v>45693</v>
          </cell>
          <cell r="F168" t="str">
            <v>NC24-3202008-11-014 Prestación de servicios profesionales con plena autonomía técnica y administrativa en el Grupo de Trámites y Evaluación Ambiental para validar la información técnica de las solicitudes en curso y en seguimiento de las reservas naturales de la sociedad civil en el marco del producto Servicio de administración y manejo de áreas protegidas del proyecto de inversión Conservación.</v>
          </cell>
          <cell r="G168" t="str">
            <v>PROFESIONAL</v>
          </cell>
          <cell r="H168" t="str">
            <v>2 CONTRATACIÓN DIRECTA</v>
          </cell>
          <cell r="I168" t="str">
            <v>14 PRESTACIÓN DE SERVICIOS</v>
          </cell>
          <cell r="J168" t="str">
            <v>N/A</v>
          </cell>
          <cell r="K168">
            <v>80111600</v>
          </cell>
          <cell r="L168">
            <v>23625</v>
          </cell>
          <cell r="M168">
            <v>22925</v>
          </cell>
          <cell r="N168">
            <v>45693</v>
          </cell>
          <cell r="O168">
            <v>4620818</v>
          </cell>
          <cell r="P168">
            <v>47594425</v>
          </cell>
          <cell r="Q168" t="str">
            <v>CUARENTA Y SIETE MILLONES QUINIENTOS NOVENTA Y CUATRO MIL CUATROCIENTOS VEINTICINCO PESOS</v>
          </cell>
          <cell r="R168" t="str">
            <v>1 PERSONA NATURAL</v>
          </cell>
          <cell r="S168" t="str">
            <v>3 CÉDULA DE CIUDADANÍA</v>
          </cell>
          <cell r="T168">
            <v>1233890974</v>
          </cell>
          <cell r="U168">
            <v>2</v>
          </cell>
          <cell r="V168" t="str">
            <v>N-A</v>
          </cell>
          <cell r="W168" t="str">
            <v>11 NO SE DILIGENCIA INFORMACIÓN PARA ESTE FORMULARIO EN ESTE PERÍODO DE REPORTE</v>
          </cell>
          <cell r="X168" t="str">
            <v>MASCULINO</v>
          </cell>
          <cell r="Y168" t="str">
            <v>CUNDINAMARCA</v>
          </cell>
          <cell r="Z168" t="str">
            <v>BOGOTÁ</v>
          </cell>
          <cell r="AA168" t="str">
            <v>JONNY</v>
          </cell>
          <cell r="AB168" t="str">
            <v>SEBASTIAN</v>
          </cell>
          <cell r="AC168" t="str">
            <v>CASTILLO</v>
          </cell>
          <cell r="AD168" t="str">
            <v>CÁRDENAS</v>
          </cell>
          <cell r="AE168" t="str">
            <v>NO</v>
          </cell>
          <cell r="AF168" t="str">
            <v>6 NO CONSTITUYÓ GARANTÍAS</v>
          </cell>
          <cell r="AG168" t="str">
            <v>N-A</v>
          </cell>
          <cell r="AH168" t="str">
            <v>99999998 NO SE DILIGENCIA INFORMACIÓN PARA ESTE FORMULARIO EN ESTE PERÍODO DE REPORTE</v>
          </cell>
          <cell r="AI168">
            <v>2</v>
          </cell>
          <cell r="AJ168" t="str">
            <v>N-A</v>
          </cell>
          <cell r="AK168" t="str">
            <v>SGMAP-SUBDIRECCION DE GESTION Y MANEJO DE AREAS PROTEGIDAS</v>
          </cell>
          <cell r="AL168" t="str">
            <v>MARTA CECILIA DÍAZ LEGUIZAMÓN</v>
          </cell>
          <cell r="AM168">
            <v>40023756</v>
          </cell>
          <cell r="AN168" t="str">
            <v>GRUPO DE TRÁMITES Y EVALUACIÓN AMBIENTAL</v>
          </cell>
          <cell r="AO168" t="str">
            <v>2 SUPERVISOR</v>
          </cell>
          <cell r="AP168" t="str">
            <v>3 CÉDULA DE CIUDADANÍA</v>
          </cell>
          <cell r="AQ168">
            <v>79690000</v>
          </cell>
          <cell r="AR168" t="str">
            <v>GUILLERMO ALBERTO SANTOS CEBALLOS</v>
          </cell>
          <cell r="AS168">
            <v>309</v>
          </cell>
          <cell r="AT168" t="str">
            <v>3 NO PACTADOS</v>
          </cell>
          <cell r="AU168" t="str">
            <v>4 NO SE HA ADICIONADO NI EN VALOR y EN TIEMPO</v>
          </cell>
          <cell r="AV168">
            <v>0</v>
          </cell>
          <cell r="AW168">
            <v>0</v>
          </cell>
          <cell r="AX168" t="str">
            <v>-</v>
          </cell>
          <cell r="AY168">
            <v>0</v>
          </cell>
          <cell r="AZ168" t="str">
            <v>-</v>
          </cell>
          <cell r="BA168">
            <v>45693</v>
          </cell>
          <cell r="BB168" t="str">
            <v>N/A</v>
          </cell>
          <cell r="BC168">
            <v>45693</v>
          </cell>
          <cell r="BD168">
            <v>46004</v>
          </cell>
          <cell r="BO168" t="str">
            <v>2025420501000165E</v>
          </cell>
          <cell r="BP168">
            <v>47594425</v>
          </cell>
          <cell r="BQ168" t="str">
            <v>EDNA ROCIO CASTRO</v>
          </cell>
          <cell r="BR168" t="str">
            <v>https://www.secop.gov.co/CO1BusinessLine/Tendering/BuyerWorkArea/Index?docUniqueIdentifier=CO1.BDOS.7521422&amp;prevCtxUrl=https%3a%2f%2fwww.secop.gov.co%2fCO1BusinessLine%2fTendering%2fBuyerDossierWorkspace%2fIndex%3fallWords2Search%3d173-%26createDateFrom%3d17%2f08%2f2024+04%3a17%3a43%26createDateTo%3d17%2f02%2f2025+04%3a17%3a43%26filteringState%3d0%26sortingState%3dLastModifiedDESC%26showAdvancedSearch%3dFalse%26showAdvancedSearchFields%3dFalse%26folderCode%3dALL%26selectedDossier%3dCO1.BDOS.7521422%26selectedRequest%3dCO1.REQ.7656647%26&amp;prevCtxLbl=Procesos+de+la+Entidad+Estatal</v>
          </cell>
          <cell r="BS168" t="str">
            <v>VIGENTE</v>
          </cell>
          <cell r="BU168" t="str">
            <v>https://community.secop.gov.co/Public/Tendering/OpportunityDetail/Index?noticeUID=CO1.NTC.7543343&amp;isFromPublicArea=True&amp;isModal=False</v>
          </cell>
          <cell r="BV168" t="str">
            <v>jonny.castillo</v>
          </cell>
          <cell r="BW168" t="str">
            <v>@parquesnacionales.gov.co</v>
          </cell>
          <cell r="BX168" t="str">
            <v>jonny.castillo@parquesnacionales.gov.co</v>
          </cell>
          <cell r="BY168" t="str">
            <v>INGENIERO AMBIENTAL Y SANITARIO</v>
          </cell>
          <cell r="BZ168" t="str">
            <v>COLPATRIA</v>
          </cell>
          <cell r="CA168" t="str">
            <v>AHORROS</v>
          </cell>
          <cell r="CB168" t="str">
            <v>6342057443</v>
          </cell>
          <cell r="CC168" t="str">
            <v>10/05/1977</v>
          </cell>
        </row>
        <row r="169">
          <cell r="A169" t="str">
            <v>CD-NC-164-2025</v>
          </cell>
          <cell r="B169" t="str">
            <v>2 NACION</v>
          </cell>
          <cell r="C169" t="str">
            <v>NC-CPS-166-2025</v>
          </cell>
          <cell r="D169" t="str">
            <v>JAVIER DARÍO LOZANO MEDINA</v>
          </cell>
          <cell r="E169">
            <v>45693</v>
          </cell>
          <cell r="F169" t="str">
            <v>NC12-3299011-1_2-033 NC12-3299016-5-034 Prestación de servicios profesionales con plena autonomía técnica y administrativa como ingeniero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169" t="str">
            <v>PROFESIONAL</v>
          </cell>
          <cell r="H169" t="str">
            <v>2 CONTRATACIÓN DIRECTA</v>
          </cell>
          <cell r="I169" t="str">
            <v>14 PRESTACIÓN DE SERVICIOS</v>
          </cell>
          <cell r="J169" t="str">
            <v>N/A</v>
          </cell>
          <cell r="K169">
            <v>80111600</v>
          </cell>
          <cell r="L169">
            <v>22025</v>
          </cell>
          <cell r="M169">
            <v>23925</v>
          </cell>
          <cell r="N169">
            <v>45693</v>
          </cell>
          <cell r="O169">
            <v>7014443</v>
          </cell>
          <cell r="P169">
            <v>49101101</v>
          </cell>
          <cell r="Q169" t="str">
            <v>CUARENTA Y NUEVE MILLONES CIENTO UN MIL CIENTO UN PESOS</v>
          </cell>
          <cell r="R169" t="str">
            <v>1 PERSONA NATURAL</v>
          </cell>
          <cell r="S169" t="str">
            <v>3 CÉDULA DE CIUDADANÍA</v>
          </cell>
          <cell r="T169">
            <v>79700775</v>
          </cell>
          <cell r="U169">
            <v>0</v>
          </cell>
          <cell r="V169" t="str">
            <v>N-A</v>
          </cell>
          <cell r="W169" t="str">
            <v>11 NO SE DILIGENCIA INFORMACIÓN PARA ESTE FORMULARIO EN ESTE PERÍODO DE REPORTE</v>
          </cell>
          <cell r="X169" t="str">
            <v>MASCULINO</v>
          </cell>
          <cell r="Y169" t="str">
            <v>BOYACA</v>
          </cell>
          <cell r="Z169" t="str">
            <v>CHISCAS</v>
          </cell>
          <cell r="AA169" t="str">
            <v>JAVIER</v>
          </cell>
          <cell r="AB169" t="str">
            <v>DARÍO</v>
          </cell>
          <cell r="AC169" t="str">
            <v>LOZANO</v>
          </cell>
          <cell r="AD169" t="str">
            <v>MEDINA</v>
          </cell>
          <cell r="AE169" t="str">
            <v>NO</v>
          </cell>
          <cell r="AF169" t="str">
            <v>6 NO CONSTITUYÓ GARANTÍAS</v>
          </cell>
          <cell r="AG169" t="str">
            <v>N-A</v>
          </cell>
          <cell r="AH169" t="str">
            <v>99999998 NO SE DILIGENCIA INFORMACIÓN PARA ESTE FORMULARIO EN ESTE PERÍODO DE REPORTE</v>
          </cell>
          <cell r="AI169">
            <v>2</v>
          </cell>
          <cell r="AJ169" t="str">
            <v>N-A</v>
          </cell>
          <cell r="AK169" t="str">
            <v>SAF-SUBDIRECCION ADMINISTRATIVA Y FINANCIERA</v>
          </cell>
          <cell r="AL169" t="str">
            <v>JULIA ASTRID DEL CASTILLO SABOGAL</v>
          </cell>
          <cell r="AM169">
            <v>51790514</v>
          </cell>
          <cell r="AN169" t="str">
            <v>GRUPO DE INFRAESTRUCTURA</v>
          </cell>
          <cell r="AO169" t="str">
            <v>2 SUPERVISOR</v>
          </cell>
          <cell r="AP169" t="str">
            <v>3 CÉDULA DE CIUDADANÍA</v>
          </cell>
          <cell r="AQ169">
            <v>79787250</v>
          </cell>
          <cell r="AR169" t="str">
            <v>JUAN MANUEL HOYOS MORA</v>
          </cell>
          <cell r="AS169">
            <v>210</v>
          </cell>
          <cell r="AT169" t="str">
            <v>3 NO PACTADOS</v>
          </cell>
          <cell r="AU169" t="str">
            <v>3 ADICIÓN EN VALOR y EN TIEMPO</v>
          </cell>
          <cell r="AV169">
            <v>1</v>
          </cell>
          <cell r="AW169">
            <v>24550550</v>
          </cell>
          <cell r="AX169">
            <v>45904</v>
          </cell>
          <cell r="AY169">
            <v>105</v>
          </cell>
          <cell r="AZ169">
            <v>45904</v>
          </cell>
          <cell r="BA169">
            <v>45688</v>
          </cell>
          <cell r="BB169" t="str">
            <v>N/A</v>
          </cell>
          <cell r="BC169">
            <v>45693</v>
          </cell>
          <cell r="BD169">
            <v>45904</v>
          </cell>
          <cell r="BE169">
            <v>46010</v>
          </cell>
          <cell r="BO169" t="str">
            <v>2025420501000166E</v>
          </cell>
          <cell r="BP169">
            <v>73651651</v>
          </cell>
          <cell r="BQ169" t="str">
            <v>ALBERTO GAONA</v>
          </cell>
          <cell r="BR169" t="str">
            <v>https://www.secop.gov.co/CO1BusinessLine/Tendering/BuyerWorkArea/Index?docUniqueIdentifier=CO1.BDOS.7524793&amp;prevCtxUrl=https%3a%2f%2fwww.secop.gov.co%2fCO1BusinessLine%2fTendering%2fBuyerDossierWorkspace%2fIndex%3fallWords2Search%3d164-%26createDateFrom%3d17%2f08%2f2024+04%3a24%3a07%26createDateTo%3d17%2f02%2f2025+04%3a24%3a07%26filteringState%3d0%26sortingState%3dLastModifiedDESC%26showAdvancedSearch%3dFalse%26showAdvancedSearchFields%3dFalse%26folderCode%3dALL%26selectedDossier%3dCO1.BDOS.7524793%26selectedRequest%3dCO1.REQ.7661069%26&amp;prevCtxLbl=Procesos+de+la+Entidad+Estatal</v>
          </cell>
          <cell r="BS169" t="str">
            <v>VIGENTE</v>
          </cell>
          <cell r="BU169" t="str">
            <v>https://community.secop.gov.co/Public/Tendering/OpportunityDetail/Index?noticeUID=CO1.NTC.7543917&amp;isFromPublicArea=True&amp;isModal=False</v>
          </cell>
          <cell r="BV169" t="str">
            <v>javier.lozano</v>
          </cell>
          <cell r="BW169" t="str">
            <v>@parquesnacionales.gov.co</v>
          </cell>
          <cell r="BX169" t="str">
            <v>javier.lozano@parquesnacionales.gov.co</v>
          </cell>
          <cell r="BY169" t="str">
            <v>INGENIERO CIVIL</v>
          </cell>
          <cell r="BZ169" t="str">
            <v>DAVIVIENDA</v>
          </cell>
          <cell r="CA169" t="str">
            <v>AHORROS</v>
          </cell>
          <cell r="CB169" t="str">
            <v>488428480104</v>
          </cell>
          <cell r="CC169" t="str">
            <v>08/11/1974</v>
          </cell>
        </row>
        <row r="170">
          <cell r="A170" t="str">
            <v>CD-NC-176-2025</v>
          </cell>
          <cell r="B170" t="str">
            <v>2 NACION</v>
          </cell>
          <cell r="C170" t="str">
            <v>NC-CPS-167-2025</v>
          </cell>
          <cell r="D170" t="str">
            <v>DAYANA HASBLEIDY FORERO GÁRCIA</v>
          </cell>
          <cell r="E170">
            <v>45693</v>
          </cell>
          <cell r="F170" t="str">
            <v>NC24-3202008-11-021 Prestación de servicios de apoyo a la gestión con plena autonomía técnica y administrativa en el Grupo de Trámites y Evaluación Ambiental, para generar la información cartográfica a partir del análisis de los documentos remitidos para el trámite y seguimiento, en el marco del producto Servicio de administración y manejo de áreas protegidas del proyecto de inversión Conservación.</v>
          </cell>
          <cell r="G170" t="str">
            <v>PROFESIONAL</v>
          </cell>
          <cell r="H170" t="str">
            <v>2 CONTRATACIÓN DIRECTA</v>
          </cell>
          <cell r="I170" t="str">
            <v>14 PRESTACIÓN DE SERVICIOS</v>
          </cell>
          <cell r="J170" t="str">
            <v>N/A</v>
          </cell>
          <cell r="K170">
            <v>80111600</v>
          </cell>
          <cell r="L170">
            <v>24425</v>
          </cell>
          <cell r="M170">
            <v>23425</v>
          </cell>
          <cell r="N170">
            <v>45693</v>
          </cell>
          <cell r="O170">
            <v>3226851</v>
          </cell>
          <cell r="P170">
            <v>33236565</v>
          </cell>
          <cell r="Q170" t="str">
            <v>TREINTA Y TRES MILLONES DOSCIENTOS TREINTA Y SEIS MIL QUINIENTOS SESENTA Y CINCO PESOS</v>
          </cell>
          <cell r="R170" t="str">
            <v>1 PERSONA NATURAL</v>
          </cell>
          <cell r="S170" t="str">
            <v>3 CÉDULA DE CIUDADANÍA</v>
          </cell>
          <cell r="T170">
            <v>1069759034</v>
          </cell>
          <cell r="U170">
            <v>0</v>
          </cell>
          <cell r="V170" t="str">
            <v>N-A</v>
          </cell>
          <cell r="W170" t="str">
            <v>11 NO SE DILIGENCIA INFORMACIÓN PARA ESTE FORMULARIO EN ESTE PERÍODO DE REPORTE</v>
          </cell>
          <cell r="X170" t="str">
            <v>FEMENINO</v>
          </cell>
          <cell r="Y170" t="str">
            <v>CUNDINAMARCA</v>
          </cell>
          <cell r="Z170" t="str">
            <v>SOACHA</v>
          </cell>
          <cell r="AA170" t="str">
            <v>DAYANA</v>
          </cell>
          <cell r="AB170" t="str">
            <v>HASBLEIDY</v>
          </cell>
          <cell r="AC170" t="str">
            <v>FORERO</v>
          </cell>
          <cell r="AD170" t="str">
            <v>GÁRCIA</v>
          </cell>
          <cell r="AE170" t="str">
            <v>NO</v>
          </cell>
          <cell r="AF170" t="str">
            <v>6 NO CONSTITUYÓ GARANTÍAS</v>
          </cell>
          <cell r="AG170" t="str">
            <v>N-A</v>
          </cell>
          <cell r="AH170" t="str">
            <v>99999998 NO SE DILIGENCIA INFORMACIÓN PARA ESTE FORMULARIO EN ESTE PERÍODO DE REPORTE</v>
          </cell>
          <cell r="AI170">
            <v>2</v>
          </cell>
          <cell r="AJ170" t="str">
            <v>N-A</v>
          </cell>
          <cell r="AK170" t="str">
            <v>SGMAP-SUBDIRECCION DE GESTION Y MANEJO DE AREAS PROTEGIDAS</v>
          </cell>
          <cell r="AL170" t="str">
            <v>MARTA CECILIA DÍAZ LEGUIZAMÓN</v>
          </cell>
          <cell r="AM170">
            <v>40023756</v>
          </cell>
          <cell r="AN170" t="str">
            <v>GRUPO DE TRÁMITES Y EVALUACIÓN AMBIENTAL</v>
          </cell>
          <cell r="AO170" t="str">
            <v>2 SUPERVISOR</v>
          </cell>
          <cell r="AP170" t="str">
            <v>3 CÉDULA DE CIUDADANÍA</v>
          </cell>
          <cell r="AQ170">
            <v>79690000</v>
          </cell>
          <cell r="AR170" t="str">
            <v>GUILLERMO ALBERTO SANTOS CEBALLOS</v>
          </cell>
          <cell r="AS170">
            <v>309</v>
          </cell>
          <cell r="AT170" t="str">
            <v>3 NO PACTADOS</v>
          </cell>
          <cell r="AU170" t="str">
            <v>4 NO SE HA ADICIONADO NI EN VALOR y EN TIEMPO</v>
          </cell>
          <cell r="AV170">
            <v>0</v>
          </cell>
          <cell r="AW170">
            <v>0</v>
          </cell>
          <cell r="AX170" t="str">
            <v>-</v>
          </cell>
          <cell r="AY170">
            <v>0</v>
          </cell>
          <cell r="AZ170" t="str">
            <v>-</v>
          </cell>
          <cell r="BA170">
            <v>45692</v>
          </cell>
          <cell r="BB170" t="str">
            <v>N/A</v>
          </cell>
          <cell r="BC170">
            <v>45693</v>
          </cell>
          <cell r="BD170">
            <v>46004</v>
          </cell>
          <cell r="BO170" t="str">
            <v>2025420501000167E</v>
          </cell>
          <cell r="BP170">
            <v>33236565</v>
          </cell>
          <cell r="BQ170" t="str">
            <v>EDNA ROCIO CASTRO</v>
          </cell>
          <cell r="BR170" t="str">
            <v>https://www.secop.gov.co/CO1BusinessLine/Tendering/BuyerWorkArea/Index?docUniqueIdentifier=CO1.BDOS.7526808&amp;prevCtxUrl=https%3a%2f%2fwww.secop.gov.co%2fCO1BusinessLine%2fTendering%2fBuyerDossierWorkspace%2fIndex%3fallWords2Search%3d176-%26createDateFrom%3d17%2f08%2f2024+04%3a29%3a49%26createDateTo%3d17%2f02%2f2025+04%3a29%3a49%26filteringState%3d0%26sortingState%3dLastModifiedDESC%26showAdvancedSearch%3dFalse%26showAdvancedSearchFields%3dFalse%26folderCode%3dALL%26selectedDossier%3dCO1.BDOS.7526808%26selectedRequest%3dCO1.REQ.7661935%26&amp;prevCtxLbl=Procesos+de+la+Entidad+Estatal</v>
          </cell>
          <cell r="BS170" t="str">
            <v>VIGENTE</v>
          </cell>
          <cell r="BU170" t="str">
            <v>https://community.secop.gov.co/Public/Tendering/OpportunityDetail/Index?noticeUID=CO1.NTC.7543899&amp;isFromPublicArea=True&amp;isModal=False</v>
          </cell>
          <cell r="BV170" t="str">
            <v>dayana.forero</v>
          </cell>
          <cell r="BW170" t="str">
            <v>@parquesnacionales.gov.co</v>
          </cell>
          <cell r="BX170" t="str">
            <v>dayana.forero@parquesnacionales.gov.co</v>
          </cell>
          <cell r="BY170" t="str">
            <v>TECNOLOGO EN CARTOGRAFIA</v>
          </cell>
          <cell r="BZ170" t="str">
            <v>BANCOLOMBIA</v>
          </cell>
          <cell r="CA170" t="str">
            <v>AHORROS</v>
          </cell>
          <cell r="CB170" t="str">
            <v>91227146732</v>
          </cell>
          <cell r="CC170" t="str">
            <v>24/05/1997</v>
          </cell>
        </row>
        <row r="171">
          <cell r="A171" t="str">
            <v>CD-NC-174-2025</v>
          </cell>
          <cell r="B171" t="str">
            <v>2 NACION</v>
          </cell>
          <cell r="C171" t="str">
            <v>NC-CPS-168-2025</v>
          </cell>
          <cell r="D171" t="str">
            <v>JOSE AGUSTIN LOPEZ CHAPARRO</v>
          </cell>
          <cell r="E171">
            <v>45693</v>
          </cell>
          <cell r="F171" t="str">
            <v>NC24-3202008-11-018 Prestación de servicios profesionales con plena autonomía técnica y administrativa en el Grupo de Trámites y Evaluación Ambiental para validar la información técnica de las solicitudes para el registro de reservas naturales de la sociedad civil tanto en el trámite como en el seguimiento en el marco del producto Servicio de administración y manejo de áreas protegidas del proyecto de inversión Conservación.</v>
          </cell>
          <cell r="G171" t="str">
            <v>PROFESIONAL</v>
          </cell>
          <cell r="H171" t="str">
            <v>2 CONTRATACIÓN DIRECTA</v>
          </cell>
          <cell r="I171" t="str">
            <v>14 PRESTACIÓN DE SERVICIOS</v>
          </cell>
          <cell r="J171" t="str">
            <v>N/A</v>
          </cell>
          <cell r="K171">
            <v>80111600</v>
          </cell>
          <cell r="L171">
            <v>24925</v>
          </cell>
          <cell r="M171">
            <v>23625</v>
          </cell>
          <cell r="N171">
            <v>45693</v>
          </cell>
          <cell r="O171">
            <v>4620818</v>
          </cell>
          <cell r="P171">
            <v>47594425</v>
          </cell>
          <cell r="Q171" t="str">
            <v>CUARENTA Y SIETE MILLONES QUINIENTOS NOVENTA Y CUATRO MIL CUATROCIENTOS VEINTICINCO PESOS</v>
          </cell>
          <cell r="R171" t="str">
            <v>1 PERSONA NATURAL</v>
          </cell>
          <cell r="S171" t="str">
            <v>3 CÉDULA DE CIUDADANÍA</v>
          </cell>
          <cell r="T171">
            <v>1019016083</v>
          </cell>
          <cell r="U171">
            <v>1</v>
          </cell>
          <cell r="V171" t="str">
            <v>N-A</v>
          </cell>
          <cell r="W171" t="str">
            <v>11 NO SE DILIGENCIA INFORMACIÓN PARA ESTE FORMULARIO EN ESTE PERÍODO DE REPORTE</v>
          </cell>
          <cell r="X171" t="str">
            <v>MASCULINO</v>
          </cell>
          <cell r="Y171" t="str">
            <v>CUNDINAMARCA</v>
          </cell>
          <cell r="Z171" t="str">
            <v>BOGOTÁ</v>
          </cell>
          <cell r="AA171" t="str">
            <v>JOSE</v>
          </cell>
          <cell r="AB171" t="str">
            <v>AGUSTIN</v>
          </cell>
          <cell r="AC171" t="str">
            <v>LOPEZ</v>
          </cell>
          <cell r="AD171" t="str">
            <v>CHAPARRO</v>
          </cell>
          <cell r="AE171" t="str">
            <v>NO</v>
          </cell>
          <cell r="AF171" t="str">
            <v>6 NO CONSTITUYÓ GARANTÍAS</v>
          </cell>
          <cell r="AG171" t="str">
            <v>N-A</v>
          </cell>
          <cell r="AH171" t="str">
            <v>99999998 NO SE DILIGENCIA INFORMACIÓN PARA ESTE FORMULARIO EN ESTE PERÍODO DE REPORTE</v>
          </cell>
          <cell r="AI171">
            <v>2</v>
          </cell>
          <cell r="AJ171" t="str">
            <v>N-A</v>
          </cell>
          <cell r="AK171" t="str">
            <v>SGMAP-SUBDIRECCION DE GESTION Y MANEJO DE AREAS PROTEGIDAS</v>
          </cell>
          <cell r="AL171" t="str">
            <v>MARTA CECILIA DÍAZ LEGUIZAMÓN</v>
          </cell>
          <cell r="AM171">
            <v>40023756</v>
          </cell>
          <cell r="AN171" t="str">
            <v>GRUPO DE TRÁMITES Y EVALUACIÓN AMBIENTAL</v>
          </cell>
          <cell r="AO171" t="str">
            <v>2 SUPERVISOR</v>
          </cell>
          <cell r="AP171" t="str">
            <v>3 CÉDULA DE CIUDADANÍA</v>
          </cell>
          <cell r="AQ171">
            <v>79690000</v>
          </cell>
          <cell r="AR171" t="str">
            <v>GUILLERMO ALBERTO SANTOS CEBALLOS</v>
          </cell>
          <cell r="AS171">
            <v>309</v>
          </cell>
          <cell r="AT171" t="str">
            <v>3 NO PACTADOS</v>
          </cell>
          <cell r="AU171" t="str">
            <v>4 NO SE HA ADICIONADO NI EN VALOR y EN TIEMPO</v>
          </cell>
          <cell r="AV171">
            <v>0</v>
          </cell>
          <cell r="AW171">
            <v>0</v>
          </cell>
          <cell r="AX171" t="str">
            <v>-</v>
          </cell>
          <cell r="AY171">
            <v>0</v>
          </cell>
          <cell r="AZ171" t="str">
            <v>-</v>
          </cell>
          <cell r="BA171">
            <v>45692</v>
          </cell>
          <cell r="BB171" t="str">
            <v>N/A</v>
          </cell>
          <cell r="BC171">
            <v>45693</v>
          </cell>
          <cell r="BD171">
            <v>46004</v>
          </cell>
          <cell r="BO171" t="str">
            <v>2025420501000168E</v>
          </cell>
          <cell r="BP171">
            <v>47594425</v>
          </cell>
          <cell r="BQ171" t="str">
            <v>YULY ANDREA LEON BUSTOS</v>
          </cell>
          <cell r="BR171" t="str">
            <v>https://www.secop.gov.co/CO1BusinessLine/Tendering/BuyerWorkArea/Index?docUniqueIdentifier=CO1.BDOS.7521345&amp;prevCtxUrl=https%3a%2f%2fwww.secop.gov.co%2fCO1BusinessLine%2fTendering%2fBuyerDossierWorkspace%2fIndex%3fallWords2Search%3d174-%26createDateFrom%3d17%2f08%2f2024+04%3a36%3a21%26createDateTo%3d17%2f02%2f2025+04%3a36%3a21%26filteringState%3d0%26sortingState%3dLastModifiedDESC%26showAdvancedSearch%3dFalse%26showAdvancedSearchFields%3dFalse%26folderCode%3dALL%26selectedDossier%3dCO1.BDOS.7521345%26selectedRequest%3dCO1.REQ.7656482%26&amp;prevCtxLbl=Procesos+de+la+Entidad+Estatal</v>
          </cell>
          <cell r="BS171" t="str">
            <v>VIGENTE</v>
          </cell>
          <cell r="BU171" t="str">
            <v>https://community.secop.gov.co/Public/Tendering/OpportunityDetail/Index?noticeUID=CO1.NTC.7544005&amp;isFromPublicArea=True&amp;isModal=False</v>
          </cell>
          <cell r="BV171" t="str">
            <v>agustin.lopez</v>
          </cell>
          <cell r="BW171" t="str">
            <v>@parquesnacionales.gov.co</v>
          </cell>
          <cell r="BX171" t="str">
            <v>agustin.lopez@parquesnacionales.gov.co</v>
          </cell>
          <cell r="BY171" t="str">
            <v>BIOLOGO</v>
          </cell>
          <cell r="BZ171" t="str">
            <v>BANCO DE BOGOTA</v>
          </cell>
          <cell r="CA171" t="str">
            <v>AHORROS</v>
          </cell>
          <cell r="CB171" t="str">
            <v>024360588</v>
          </cell>
          <cell r="CC171" t="str">
            <v>02/06/1987</v>
          </cell>
        </row>
        <row r="172">
          <cell r="A172" t="str">
            <v>CD-NC-179-2025</v>
          </cell>
          <cell r="B172" t="str">
            <v>2 NACION</v>
          </cell>
          <cell r="C172" t="str">
            <v>NC-CPS-169-2025</v>
          </cell>
          <cell r="D172" t="str">
            <v>JEAN ALEXIS ORTIZ VANEGAS</v>
          </cell>
          <cell r="E172">
            <v>45693</v>
          </cell>
          <cell r="F172" t="str">
            <v>NC24-3202008-11-020 Prestación de servicios de apoyo a la gestión con plena autonomía técnica y administrativa, para la revisión y validación de la información cartográfica remitida en el trámite y seguimiento de las reservas naturales de la sociedad civil al Grupo de Trámites y Evaluación Ambiental, en el marco del producto Servicio de administración y manejo de áreas protegidas del proyecto de inversión Conservación.</v>
          </cell>
          <cell r="G172" t="str">
            <v>APOYO A LA GESTIÓN</v>
          </cell>
          <cell r="H172" t="str">
            <v>2 CONTRATACIÓN DIRECTA</v>
          </cell>
          <cell r="I172" t="str">
            <v>14 PRESTACIÓN DE SERVICIOS</v>
          </cell>
          <cell r="J172" t="str">
            <v>N/A</v>
          </cell>
          <cell r="K172">
            <v>80111600</v>
          </cell>
          <cell r="L172">
            <v>29125</v>
          </cell>
          <cell r="M172">
            <v>23525</v>
          </cell>
          <cell r="N172">
            <v>45693</v>
          </cell>
          <cell r="O172">
            <v>3557602</v>
          </cell>
          <cell r="P172">
            <v>36643301</v>
          </cell>
          <cell r="Q172" t="str">
            <v>TREINTA Y SEIS MILLONES SEISCIENTOS CUARENTA Y TRES MIL TRESCIENTOS UN PESOS</v>
          </cell>
          <cell r="R172" t="str">
            <v>1 PERSONA NATURAL</v>
          </cell>
          <cell r="S172" t="str">
            <v>3 CÉDULA DE CIUDADANÍA</v>
          </cell>
          <cell r="T172">
            <v>81740160</v>
          </cell>
          <cell r="U172">
            <v>1</v>
          </cell>
          <cell r="V172" t="str">
            <v>N-A</v>
          </cell>
          <cell r="W172" t="str">
            <v>11 NO SE DILIGENCIA INFORMACIÓN PARA ESTE FORMULARIO EN ESTE PERÍODO DE REPORTE</v>
          </cell>
          <cell r="X172" t="str">
            <v>MASCULINO</v>
          </cell>
          <cell r="Y172" t="str">
            <v>CUNDINAMARCA</v>
          </cell>
          <cell r="Z172" t="str">
            <v>FUSAGASUGA</v>
          </cell>
          <cell r="AA172" t="str">
            <v>JEAN</v>
          </cell>
          <cell r="AB172" t="str">
            <v>ALEXIS</v>
          </cell>
          <cell r="AC172" t="str">
            <v>ORTIZ</v>
          </cell>
          <cell r="AD172" t="str">
            <v>VANEGAS</v>
          </cell>
          <cell r="AE172" t="str">
            <v>NO</v>
          </cell>
          <cell r="AF172" t="str">
            <v>6 NO CONSTITUYÓ GARANTÍAS</v>
          </cell>
          <cell r="AG172" t="str">
            <v>N-A</v>
          </cell>
          <cell r="AH172" t="str">
            <v>99999998 NO SE DILIGENCIA INFORMACIÓN PARA ESTE FORMULARIO EN ESTE PERÍODO DE REPORTE</v>
          </cell>
          <cell r="AI172">
            <v>2</v>
          </cell>
          <cell r="AJ172" t="str">
            <v>N-A</v>
          </cell>
          <cell r="AK172" t="str">
            <v>SGMAP-SUBDIRECCION DE GESTION Y MANEJO DE AREAS PROTEGIDAS</v>
          </cell>
          <cell r="AL172" t="str">
            <v>MARTA CECILIA DÍAZ LEGUIZAMÓN</v>
          </cell>
          <cell r="AM172">
            <v>40023756</v>
          </cell>
          <cell r="AN172" t="str">
            <v>GRUPO DE TRÁMITES Y EVALUACIÓN AMBIENTAL</v>
          </cell>
          <cell r="AO172" t="str">
            <v>2 SUPERVISOR</v>
          </cell>
          <cell r="AP172" t="str">
            <v>3 CÉDULA DE CIUDADANÍA</v>
          </cell>
          <cell r="AQ172">
            <v>79690000</v>
          </cell>
          <cell r="AR172" t="str">
            <v>GUILLERMO ALBERTO SANTOS CEBALLOS</v>
          </cell>
          <cell r="AS172">
            <v>309</v>
          </cell>
          <cell r="AT172" t="str">
            <v>3 NO PACTADOS</v>
          </cell>
          <cell r="AU172" t="str">
            <v>4 NO SE HA ADICIONADO NI EN VALOR y EN TIEMPO</v>
          </cell>
          <cell r="AV172">
            <v>0</v>
          </cell>
          <cell r="AW172">
            <v>0</v>
          </cell>
          <cell r="AX172" t="str">
            <v>-</v>
          </cell>
          <cell r="AY172">
            <v>0</v>
          </cell>
          <cell r="AZ172" t="str">
            <v>-</v>
          </cell>
          <cell r="BA172">
            <v>45693</v>
          </cell>
          <cell r="BB172" t="str">
            <v>N/A</v>
          </cell>
          <cell r="BC172">
            <v>45693</v>
          </cell>
          <cell r="BD172">
            <v>46004</v>
          </cell>
          <cell r="BO172" t="str">
            <v>2025420501000169E</v>
          </cell>
          <cell r="BP172">
            <v>36643301</v>
          </cell>
          <cell r="BQ172" t="str">
            <v>EDNA ROCIO CASTRO</v>
          </cell>
          <cell r="BR172" t="str">
            <v>https://www.secop.gov.co/CO1BusinessLine/Tendering/BuyerWorkArea/Index?docUniqueIdentifier=CO1.BDOS.7527367&amp;prevCtxUrl=https%3a%2f%2fwww.secop.gov.co%2fCO1BusinessLine%2fTendering%2fBuyerDossierWorkspace%2fIndex%3fallWords2Search%3d179-%26createDateFrom%3d17%2f08%2f2024+04%3a42%3a00%26createDateTo%3d17%2f02%2f2025+04%3a42%3a00%26filteringState%3d0%26sortingState%3dLastModifiedDESC%26showAdvancedSearch%3dFalse%26showAdvancedSearchFields%3dFalse%26folderCode%3dALL%26selectedDossier%3dCO1.BDOS.7527367%26selectedRequest%3dCO1.REQ.7662534%26&amp;prevCtxLbl=Procesos+de+la+Entidad+Estatal</v>
          </cell>
          <cell r="BS172" t="str">
            <v>VIGENTE</v>
          </cell>
          <cell r="BU172" t="str">
            <v>https://community.secop.gov.co/Public/Tendering/OpportunityDetail/Index?noticeUID=CO1.NTC.7544383&amp;isFromPublicArea=True&amp;isModal=False</v>
          </cell>
          <cell r="BV172" t="str">
            <v>jean.ortiz</v>
          </cell>
          <cell r="BW172" t="str">
            <v>@parquesnacionales.gov.co</v>
          </cell>
          <cell r="BX172" t="str">
            <v>jean.ortiz@parquesnacionales.gov.co</v>
          </cell>
          <cell r="BY172" t="str">
            <v>TECNOLOGO EN CARTOGRAFIA</v>
          </cell>
          <cell r="BZ172" t="str">
            <v>BANCOLOMBIA</v>
          </cell>
          <cell r="CA172" t="str">
            <v>AHORROS</v>
          </cell>
          <cell r="CB172" t="str">
            <v>26466500622</v>
          </cell>
          <cell r="CC172" t="str">
            <v>24/08/1984</v>
          </cell>
        </row>
        <row r="173">
          <cell r="A173" t="str">
            <v>CD-NC-180-2025</v>
          </cell>
          <cell r="B173" t="str">
            <v>2 NACION</v>
          </cell>
          <cell r="C173" t="str">
            <v>NC-CPS-170-2025</v>
          </cell>
          <cell r="D173" t="str">
            <v>CAMILO ANDRÉS GUTIÉRREZ LOZANO</v>
          </cell>
          <cell r="E173">
            <v>45693</v>
          </cell>
          <cell r="F173" t="str">
            <v>NC24-3202008-11-030 Prestación de servicios profesionales con plena autonomía técnica y administrativa en el Grupo de Trámites y Evaluación Ambiental para revisar e impulsar jurídicamente el registro y seguimiento de reservas naturales de la sociedad civil que sean asignados en el marco del producto Servicio de administración y manejo de áreas protegidas del proyecto de inversión Conservación.</v>
          </cell>
          <cell r="G173" t="str">
            <v>PROFESIONAL</v>
          </cell>
          <cell r="H173" t="str">
            <v>2 CONTRATACIÓN DIRECTA</v>
          </cell>
          <cell r="I173" t="str">
            <v>14 PRESTACIÓN DE SERVICIOS</v>
          </cell>
          <cell r="J173" t="str">
            <v>N/A</v>
          </cell>
          <cell r="K173">
            <v>80111600</v>
          </cell>
          <cell r="L173">
            <v>24325</v>
          </cell>
          <cell r="M173">
            <v>23725</v>
          </cell>
          <cell r="N173">
            <v>45693</v>
          </cell>
          <cell r="O173">
            <v>4620818</v>
          </cell>
          <cell r="P173">
            <v>47594425</v>
          </cell>
          <cell r="Q173" t="str">
            <v>CUARENTA Y SIETE MILLONES QUINIENTOS NOVENTA Y CUATRO MIL CUATROCIENTOS VEINTICINCO PESOS</v>
          </cell>
          <cell r="R173" t="str">
            <v>1 PERSONA NATURAL</v>
          </cell>
          <cell r="S173" t="str">
            <v>3 CÉDULA DE CIUDADANÍA</v>
          </cell>
          <cell r="T173">
            <v>1110552271</v>
          </cell>
          <cell r="U173">
            <v>8</v>
          </cell>
          <cell r="V173" t="str">
            <v>N-A</v>
          </cell>
          <cell r="W173" t="str">
            <v>11 NO SE DILIGENCIA INFORMACIÓN PARA ESTE FORMULARIO EN ESTE PERÍODO DE REPORTE</v>
          </cell>
          <cell r="X173" t="str">
            <v>MASCULINO</v>
          </cell>
          <cell r="Y173" t="str">
            <v>TOLIMA</v>
          </cell>
          <cell r="Z173" t="str">
            <v>IBAGUE</v>
          </cell>
          <cell r="AA173" t="str">
            <v>CAMILO</v>
          </cell>
          <cell r="AB173" t="str">
            <v>ANDRÉS</v>
          </cell>
          <cell r="AC173" t="str">
            <v>GUTIÉRREZ</v>
          </cell>
          <cell r="AD173" t="str">
            <v>LOZANO</v>
          </cell>
          <cell r="AE173" t="str">
            <v>NO</v>
          </cell>
          <cell r="AF173" t="str">
            <v>6 NO CONSTITUYÓ GARANTÍAS</v>
          </cell>
          <cell r="AG173" t="str">
            <v>N-A</v>
          </cell>
          <cell r="AH173" t="str">
            <v>99999998 NO SE DILIGENCIA INFORMACIÓN PARA ESTE FORMULARIO EN ESTE PERÍODO DE REPORTE</v>
          </cell>
          <cell r="AI173">
            <v>2</v>
          </cell>
          <cell r="AJ173" t="str">
            <v>N-A</v>
          </cell>
          <cell r="AK173" t="str">
            <v>SGMAP-SUBDIRECCION DE GESTION Y MANEJO DE AREAS PROTEGIDAS</v>
          </cell>
          <cell r="AL173" t="str">
            <v>MARTA CECILIA DÍAZ LEGUIZAMÓN</v>
          </cell>
          <cell r="AM173">
            <v>40023756</v>
          </cell>
          <cell r="AN173" t="str">
            <v>GRUPO DE TRÁMITES Y EVALUACIÓN AMBIENTAL</v>
          </cell>
          <cell r="AO173" t="str">
            <v>2 SUPERVISOR</v>
          </cell>
          <cell r="AP173" t="str">
            <v>3 CÉDULA DE CIUDADANÍA</v>
          </cell>
          <cell r="AQ173">
            <v>79690000</v>
          </cell>
          <cell r="AR173" t="str">
            <v>GUILLERMO ALBERTO SANTOS CEBALLOS</v>
          </cell>
          <cell r="AS173">
            <v>169</v>
          </cell>
          <cell r="AT173" t="str">
            <v>3 NO PACTADOS</v>
          </cell>
          <cell r="AU173" t="str">
            <v>4 NO SE HA ADICIONADO NI EN VALOR y EN TIEMPO</v>
          </cell>
          <cell r="AV173">
            <v>0</v>
          </cell>
          <cell r="AW173">
            <v>-21563817</v>
          </cell>
          <cell r="AX173" t="str">
            <v>-</v>
          </cell>
          <cell r="AY173">
            <v>0</v>
          </cell>
          <cell r="AZ173" t="str">
            <v>-</v>
          </cell>
          <cell r="BA173">
            <v>45694</v>
          </cell>
          <cell r="BB173" t="str">
            <v>N/A</v>
          </cell>
          <cell r="BC173">
            <v>45694</v>
          </cell>
          <cell r="BD173">
            <v>46005</v>
          </cell>
          <cell r="BE173">
            <v>45862</v>
          </cell>
          <cell r="BF173">
            <v>45862</v>
          </cell>
          <cell r="BO173" t="str">
            <v>2025420501000170E</v>
          </cell>
          <cell r="BP173">
            <v>26030608</v>
          </cell>
          <cell r="BQ173" t="str">
            <v>EDNA ROCIO CASTRO</v>
          </cell>
          <cell r="BR173" t="str">
            <v>https://www.secop.gov.co/CO1BusinessLine/Tendering/BuyerWorkArea/Index?docUniqueIdentifier=CO1.BDOS.7527601</v>
          </cell>
          <cell r="BS173" t="str">
            <v>TERA-LIQUIDADO</v>
          </cell>
          <cell r="BU173" t="str">
            <v>https://community.secop.gov.co/Public/Tendering/OpportunityDetail/Index?noticeUID=CO1.NTC.7545636&amp;isFromPublicArea=True&amp;isModal=False</v>
          </cell>
          <cell r="BV173" t="str">
            <v>camilo.gutierrez</v>
          </cell>
          <cell r="BW173" t="str">
            <v>@parquesnacionales.gov.co</v>
          </cell>
          <cell r="BX173" t="str">
            <v>camilo.gutierrez@parquesnacionales.gov.co</v>
          </cell>
          <cell r="BY173" t="str">
            <v>ABOGADO</v>
          </cell>
          <cell r="CC173" t="str">
            <v>20/10/1994</v>
          </cell>
        </row>
        <row r="174">
          <cell r="A174" t="str">
            <v>CD-NC-169-2025</v>
          </cell>
          <cell r="B174" t="str">
            <v>2 NACION</v>
          </cell>
          <cell r="C174" t="str">
            <v>NC-CPS-171-2025</v>
          </cell>
          <cell r="D174" t="str">
            <v>CRISTIAN LEONARDO ELIZALDE ELIZALDE</v>
          </cell>
          <cell r="E174">
            <v>45693</v>
          </cell>
          <cell r="F174" t="str">
            <v>NC21-3202008-9-012 Prestación de servicios profesionales con plena autonomía técnica y administrativa, del Grupo de Gestión del Conocimiento e Innovación para el fortalecimiento técnico de los análisis geográficos referentes a las acciones que tiene por responsabilidad de ejecución de Parques Nacionales Naturales de Colombia, en las líneas estratégicas de las Sentencias en Áreas Protegidas, Política del SINAP,CONPES 4050 y Efectividad del Manejo para el SINAP, en el marco del producto Servicio de administración y manejo de áreas protegidas, del proyecto de conservación.</v>
          </cell>
          <cell r="G174" t="str">
            <v>PROFESIONAL</v>
          </cell>
          <cell r="H174" t="str">
            <v>2 CONTRATACIÓN DIRECTA</v>
          </cell>
          <cell r="I174" t="str">
            <v>14 PRESTACIÓN DE SERVICIOS</v>
          </cell>
          <cell r="J174" t="str">
            <v>N/A</v>
          </cell>
          <cell r="K174">
            <v>80111600</v>
          </cell>
          <cell r="L174">
            <v>34225</v>
          </cell>
          <cell r="M174">
            <v>24225</v>
          </cell>
          <cell r="N174">
            <v>45693</v>
          </cell>
          <cell r="O174">
            <v>6347913</v>
          </cell>
          <cell r="P174">
            <v>65383504</v>
          </cell>
          <cell r="Q174" t="str">
            <v>SESENTA Y CINCO MILLONES TRESCIENTOS OCHENTA Y TRES MIL QUINIENTOS CUATRO PESOS</v>
          </cell>
          <cell r="R174" t="str">
            <v>1 PERSONA NATURAL</v>
          </cell>
          <cell r="S174" t="str">
            <v>3 CÉDULA DE CIUDADANÍA</v>
          </cell>
          <cell r="T174">
            <v>1014213391</v>
          </cell>
          <cell r="U174">
            <v>1</v>
          </cell>
          <cell r="V174" t="str">
            <v>N-A</v>
          </cell>
          <cell r="W174" t="str">
            <v>11 NO SE DILIGENCIA INFORMACIÓN PARA ESTE FORMULARIO EN ESTE PERÍODO DE REPORTE</v>
          </cell>
          <cell r="X174" t="str">
            <v>MASCULINO</v>
          </cell>
          <cell r="Y174" t="str">
            <v>CUNDINAMARCA</v>
          </cell>
          <cell r="Z174" t="str">
            <v>VIOTÁ</v>
          </cell>
          <cell r="AA174" t="str">
            <v>CRISTIAN</v>
          </cell>
          <cell r="AB174" t="str">
            <v>LEONARDO</v>
          </cell>
          <cell r="AC174" t="str">
            <v>ELIZALDE</v>
          </cell>
          <cell r="AD174" t="str">
            <v>ELIZALDE</v>
          </cell>
          <cell r="AE174" t="str">
            <v>SI</v>
          </cell>
          <cell r="AF174" t="str">
            <v>1 PÓLIZA</v>
          </cell>
          <cell r="AG174" t="str">
            <v>8 MUNDIAL SEGUROS</v>
          </cell>
          <cell r="AH174" t="str">
            <v>2 CUMPLIMIENTO</v>
          </cell>
          <cell r="AI174">
            <v>45694</v>
          </cell>
          <cell r="AJ174" t="str">
            <v>NB-100368669</v>
          </cell>
          <cell r="AK174" t="str">
            <v>SGMAP-SUBDIRECCION DE GESTION Y MANEJO DE AREAS PROTEGIDAS</v>
          </cell>
          <cell r="AL174" t="str">
            <v>MARTA CECILIA DÍAZ LEGUIZAMÓN</v>
          </cell>
          <cell r="AM174">
            <v>40023756</v>
          </cell>
          <cell r="AN174" t="str">
            <v>GRUPO DE GESTIÓN DEL CONOCIMIENTO E INNOVACIÓN</v>
          </cell>
          <cell r="AO174" t="str">
            <v>2 SUPERVISOR</v>
          </cell>
          <cell r="AP174" t="str">
            <v>3 CÉDULA DE CIUDADANÍA</v>
          </cell>
          <cell r="AQ174">
            <v>51723033</v>
          </cell>
          <cell r="AR174" t="str">
            <v>LUZ MILA SOTELO DELGADILLO</v>
          </cell>
          <cell r="AS174">
            <v>309</v>
          </cell>
          <cell r="AT174" t="str">
            <v>3 NO PACTADOS</v>
          </cell>
          <cell r="AU174" t="str">
            <v>4 NO SE HA ADICIONADO NI EN VALOR y EN TIEMPO</v>
          </cell>
          <cell r="AV174">
            <v>0</v>
          </cell>
          <cell r="AW174">
            <v>0</v>
          </cell>
          <cell r="AX174" t="str">
            <v>-</v>
          </cell>
          <cell r="AY174">
            <v>0</v>
          </cell>
          <cell r="AZ174" t="str">
            <v>-</v>
          </cell>
          <cell r="BA174">
            <v>45692</v>
          </cell>
          <cell r="BB174">
            <v>45695</v>
          </cell>
          <cell r="BC174">
            <v>45695</v>
          </cell>
          <cell r="BD174">
            <v>46006</v>
          </cell>
          <cell r="BO174" t="str">
            <v>2025420501000171E</v>
          </cell>
          <cell r="BP174">
            <v>65383504</v>
          </cell>
          <cell r="BQ174" t="str">
            <v>MARIA PAULA PEÑA</v>
          </cell>
          <cell r="BR174" t="str">
            <v>https://www.secop.gov.co/CO1BusinessLine/Tendering/BuyerWorkArea/Index?docUniqueIdentifier=CO1.BDOS.7527626</v>
          </cell>
          <cell r="BS174" t="str">
            <v>VIGENTE</v>
          </cell>
          <cell r="BU174" t="str">
            <v>https://community.secop.gov.co/Public/Tendering/OpportunityDetail/Index?noticeUID=CO1.NTC.7547841&amp;isFromPublicArea=True&amp;isModal=False</v>
          </cell>
          <cell r="BV174" t="str">
            <v>cristian.elizalde</v>
          </cell>
          <cell r="BW174" t="str">
            <v>@parquesnacionales.gov.co</v>
          </cell>
          <cell r="BX174" t="str">
            <v>cristian.elizalde@parquesnacionales.gov.co</v>
          </cell>
          <cell r="BY174" t="str">
            <v>INGENIERO TOPOGRAFICO</v>
          </cell>
          <cell r="CC174" t="str">
            <v>14/08/1990</v>
          </cell>
          <cell r="CD174" t="str">
            <v>NO</v>
          </cell>
        </row>
        <row r="175">
          <cell r="A175" t="str">
            <v>CD-NC-171-2025</v>
          </cell>
          <cell r="B175" t="str">
            <v>2 NACION</v>
          </cell>
          <cell r="C175" t="str">
            <v>NC-CPS-172-2025</v>
          </cell>
          <cell r="D175" t="str">
            <v>JAIME ANDRES ECHEVERRIA</v>
          </cell>
          <cell r="E175">
            <v>45693</v>
          </cell>
          <cell r="F175" t="str">
            <v>NC20-3202008-15-001 Prestación de servicios profesionales con plena autonomía técnica y administrativa para la Subdirección de Gestión y Manejo en el trámite de procesos contractuales y administrativos, así como en los requeridos asociados a la cooperación internacional a cargo , en el marco del producto Servicio de administración y manejo de áreas protegidas, del proyecto de conservación.</v>
          </cell>
          <cell r="G175" t="str">
            <v>PROFESIONAL</v>
          </cell>
          <cell r="H175" t="str">
            <v>2 CONTRATACIÓN DIRECTA</v>
          </cell>
          <cell r="I175" t="str">
            <v>14 PRESTACIÓN DE SERVICIOS</v>
          </cell>
          <cell r="J175" t="str">
            <v>N/A</v>
          </cell>
          <cell r="K175">
            <v>80111600</v>
          </cell>
          <cell r="L175">
            <v>11825</v>
          </cell>
          <cell r="M175">
            <v>24125</v>
          </cell>
          <cell r="N175">
            <v>45693</v>
          </cell>
          <cell r="O175">
            <v>13651098</v>
          </cell>
          <cell r="P175">
            <v>102383235</v>
          </cell>
          <cell r="Q175" t="str">
            <v>CIENTO DOS MILLONES TRESCIENTOS OCHENTA Y TRES MIL DOSCIENTOS TREINTA Y CINCO PESOS</v>
          </cell>
          <cell r="R175" t="str">
            <v>1 PERSONA NATURAL</v>
          </cell>
          <cell r="S175" t="str">
            <v>3 CÉDULA DE CIUDADANÍA</v>
          </cell>
          <cell r="T175">
            <v>13861878</v>
          </cell>
          <cell r="U175">
            <v>0</v>
          </cell>
          <cell r="V175" t="str">
            <v>N-A</v>
          </cell>
          <cell r="W175" t="str">
            <v>11 NO SE DILIGENCIA INFORMACIÓN PARA ESTE FORMULARIO EN ESTE PERÍODO DE REPORTE</v>
          </cell>
          <cell r="X175" t="str">
            <v>MASCULINO</v>
          </cell>
          <cell r="Y175" t="str">
            <v xml:space="preserve">SANTANDER </v>
          </cell>
          <cell r="Z175" t="str">
            <v>BUCARAMANGA</v>
          </cell>
          <cell r="AA175" t="str">
            <v>JAIME</v>
          </cell>
          <cell r="AB175" t="str">
            <v>ANDRES</v>
          </cell>
          <cell r="AC175" t="str">
            <v>ECHEVERRIA</v>
          </cell>
          <cell r="AD175" t="str">
            <v>-</v>
          </cell>
          <cell r="AE175" t="str">
            <v>SI</v>
          </cell>
          <cell r="AF175" t="str">
            <v>1 PÓLIZA</v>
          </cell>
          <cell r="AG175" t="str">
            <v>12 SEGUROS DEL ESTADO</v>
          </cell>
          <cell r="AH175" t="str">
            <v>2 CUMPLIMIENTO</v>
          </cell>
          <cell r="AI175">
            <v>45693</v>
          </cell>
          <cell r="AJ175" t="str">
            <v>21-46-101107984</v>
          </cell>
          <cell r="AK175" t="str">
            <v>SGMAP-SUBDIRECCION DE GESTION Y MANEJO DE AREAS PROTEGIDAS</v>
          </cell>
          <cell r="AL175" t="str">
            <v>MARTA CECILIA DÍAZ LEGUIZAMÓN</v>
          </cell>
          <cell r="AM175">
            <v>40023756</v>
          </cell>
          <cell r="AN175" t="str">
            <v>SUBDIRECCIÓN DE GESTIÓN Y MANEJO DE ÁREAS PROTEGIDAS</v>
          </cell>
          <cell r="AO175" t="str">
            <v>2 SUPERVISOR</v>
          </cell>
          <cell r="AP175" t="str">
            <v>3 CÉDULA DE CIUDADANÍA</v>
          </cell>
          <cell r="AQ175">
            <v>40023756</v>
          </cell>
          <cell r="AR175" t="str">
            <v>MARTA CECILIA DÍAZ LEGUIZAMÓN</v>
          </cell>
          <cell r="AS175">
            <v>225</v>
          </cell>
          <cell r="AT175" t="str">
            <v>3 NO PACTADOS</v>
          </cell>
          <cell r="AU175" t="str">
            <v>3 ADICIÓN EN VALOR y EN TIEMPO</v>
          </cell>
          <cell r="AV175">
            <v>1</v>
          </cell>
          <cell r="AW175">
            <v>45958697</v>
          </cell>
          <cell r="AX175">
            <v>45917</v>
          </cell>
          <cell r="AY175">
            <v>101</v>
          </cell>
          <cell r="AZ175">
            <v>45917</v>
          </cell>
          <cell r="BA175">
            <v>45687</v>
          </cell>
          <cell r="BB175">
            <v>45693</v>
          </cell>
          <cell r="BC175">
            <v>45693</v>
          </cell>
          <cell r="BD175">
            <v>45919</v>
          </cell>
          <cell r="BE175">
            <v>46021</v>
          </cell>
          <cell r="BO175" t="str">
            <v>2025420501000172E</v>
          </cell>
          <cell r="BP175">
            <v>148341932</v>
          </cell>
          <cell r="BQ175" t="str">
            <v>LEIDY SANCHEZ</v>
          </cell>
          <cell r="BR175" t="str">
            <v>https://www.secop.gov.co/CO1BusinessLine/Tendering/BuyerWorkArea/Index?docUniqueIdentifier=CO1.BDOS.7517616</v>
          </cell>
          <cell r="BS175" t="str">
            <v>VIGENTE</v>
          </cell>
          <cell r="BU175" t="str">
            <v>https://community.secop.gov.co/Public/Tendering/OpportunityDetail/Index?noticeUID=CO1.NTC.7547918&amp;isFromPublicArea=True&amp;isModal=False</v>
          </cell>
          <cell r="BV175" t="str">
            <v>jaime.echeverria</v>
          </cell>
          <cell r="BW175" t="str">
            <v>@parquesnacionales.gov.co</v>
          </cell>
          <cell r="BX175" t="str">
            <v>jaime.echeverria@parquesnacionales.gov.co</v>
          </cell>
          <cell r="BY175" t="str">
            <v>ABOGADO</v>
          </cell>
          <cell r="CC175" t="str">
            <v>15/03/1981</v>
          </cell>
          <cell r="CD175" t="str">
            <v>NO</v>
          </cell>
        </row>
        <row r="176">
          <cell r="A176" t="str">
            <v>CD-NC-177-2025</v>
          </cell>
          <cell r="B176" t="str">
            <v>2 NACION</v>
          </cell>
          <cell r="C176" t="str">
            <v>NC-CPS-173-2025</v>
          </cell>
          <cell r="D176" t="str">
            <v>JAIRO ARNOY ROJAS MORALES</v>
          </cell>
          <cell r="E176">
            <v>45694</v>
          </cell>
          <cell r="F176" t="str">
            <v>NC05.3299060-7-006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ell>
          <cell r="G176" t="str">
            <v>PROFESIONAL</v>
          </cell>
          <cell r="H176" t="str">
            <v>2 CONTRATACIÓN DIRECTA</v>
          </cell>
          <cell r="I176" t="str">
            <v>14 PRESTACIÓN DE SERVICIOS</v>
          </cell>
          <cell r="J176" t="str">
            <v>N/A</v>
          </cell>
          <cell r="K176">
            <v>80111600</v>
          </cell>
          <cell r="L176">
            <v>25525</v>
          </cell>
          <cell r="M176">
            <v>24525</v>
          </cell>
          <cell r="N176">
            <v>45694</v>
          </cell>
          <cell r="O176">
            <v>7014443</v>
          </cell>
          <cell r="P176">
            <v>26654883</v>
          </cell>
          <cell r="Q176" t="str">
            <v>VEINTISEIS MILLONES SEISCIENTOS CINCUENTA Y CUATRO MIL OCHOCIENTOS OCHENTA Y TRES PESOS</v>
          </cell>
          <cell r="R176" t="str">
            <v>1 PERSONA NATURAL</v>
          </cell>
          <cell r="S176" t="str">
            <v>3 CÉDULA DE CIUDADANÍA</v>
          </cell>
          <cell r="T176">
            <v>1020728285</v>
          </cell>
          <cell r="U176">
            <v>1</v>
          </cell>
          <cell r="V176" t="str">
            <v>N-A</v>
          </cell>
          <cell r="W176" t="str">
            <v>11 NO SE DILIGENCIA INFORMACIÓN PARA ESTE FORMULARIO EN ESTE PERÍODO DE REPORTE</v>
          </cell>
          <cell r="X176" t="str">
            <v>MASCULINO</v>
          </cell>
          <cell r="Y176" t="str">
            <v>CUNDINAMARCA</v>
          </cell>
          <cell r="Z176" t="str">
            <v>BOGOTÁ</v>
          </cell>
          <cell r="AA176" t="str">
            <v>JAIRO</v>
          </cell>
          <cell r="AB176" t="str">
            <v>ARNOY</v>
          </cell>
          <cell r="AC176" t="str">
            <v>ROJAS</v>
          </cell>
          <cell r="AD176" t="str">
            <v>MORALES</v>
          </cell>
          <cell r="AE176" t="str">
            <v>NO</v>
          </cell>
          <cell r="AF176" t="str">
            <v>6 NO CONSTITUYÓ GARANTÍAS</v>
          </cell>
          <cell r="AG176" t="str">
            <v>N-A</v>
          </cell>
          <cell r="AH176" t="str">
            <v>99999998 NO SE DILIGENCIA INFORMACIÓN PARA ESTE FORMULARIO EN ESTE PERÍODO DE REPORTE</v>
          </cell>
          <cell r="AI176">
            <v>2</v>
          </cell>
          <cell r="AJ176" t="str">
            <v>N-A</v>
          </cell>
          <cell r="AK176" t="str">
            <v>OTRAS OFICINAS DE LA SAF - SUBDIRECCION ADMINISTRATIVA Y FINANCIERA</v>
          </cell>
          <cell r="AL176" t="str">
            <v>JULIA ASTRID DEL CASTILLO SABOGAL</v>
          </cell>
          <cell r="AM176">
            <v>51790514</v>
          </cell>
          <cell r="AN176" t="str">
            <v>OFICINA ASESORA JURIDICA</v>
          </cell>
          <cell r="AO176" t="str">
            <v>2 SUPERVISOR</v>
          </cell>
          <cell r="AP176" t="str">
            <v>3 CÉDULA DE CIUDADANÍA</v>
          </cell>
          <cell r="AQ176">
            <v>51985658</v>
          </cell>
          <cell r="AR176" t="str">
            <v>CLAUDIA SOFIA URUEÑA SALAZAR</v>
          </cell>
          <cell r="AS176">
            <v>114</v>
          </cell>
          <cell r="AT176" t="str">
            <v>3 NO PACTADOS</v>
          </cell>
          <cell r="AU176" t="str">
            <v>4 NO SE HA ADICIONADO NI EN VALOR y EN TIEMPO</v>
          </cell>
          <cell r="AV176">
            <v>0</v>
          </cell>
          <cell r="AW176">
            <v>0</v>
          </cell>
          <cell r="AX176" t="str">
            <v>-</v>
          </cell>
          <cell r="AY176">
            <v>0</v>
          </cell>
          <cell r="AZ176" t="str">
            <v>-</v>
          </cell>
          <cell r="BA176">
            <v>45692</v>
          </cell>
          <cell r="BB176" t="str">
            <v>N/A</v>
          </cell>
          <cell r="BC176">
            <v>45694</v>
          </cell>
          <cell r="BD176">
            <v>45806</v>
          </cell>
          <cell r="BO176" t="str">
            <v>2025420501000173E</v>
          </cell>
          <cell r="BP176">
            <v>26654883</v>
          </cell>
          <cell r="BQ176" t="str">
            <v>LEIDY SANCHEZ</v>
          </cell>
          <cell r="BR176" t="str">
            <v>https://www.secop.gov.co/CO1BusinessLine/Tendering/BuyerWorkArea/Index?docUniqueIdentifier=CO1.BDOS.7526690</v>
          </cell>
          <cell r="BS176" t="str">
            <v>TERMINADO NORMALMENTE</v>
          </cell>
          <cell r="BU176" t="str">
            <v>https://community.secop.gov.co/Public/Tendering/OpportunityDetail/Index?noticeUID=CO1.NTC.7547998&amp;isFromPublicArea=True&amp;isModal=False</v>
          </cell>
          <cell r="BV176" t="str">
            <v>jairo.rojas</v>
          </cell>
          <cell r="BW176" t="str">
            <v>@parquesnacionales.gov.co</v>
          </cell>
          <cell r="BX176" t="str">
            <v>jairo.rojas@parquesnacionales.gov.co</v>
          </cell>
          <cell r="BY176" t="str">
            <v>INGENIERO INDUSTRIAL</v>
          </cell>
          <cell r="CC176" t="str">
            <v>14/10/1987</v>
          </cell>
        </row>
        <row r="177">
          <cell r="A177" t="str">
            <v>CD-NC-170-2025</v>
          </cell>
          <cell r="B177" t="str">
            <v>2 NACION</v>
          </cell>
          <cell r="C177" t="str">
            <v>NC-CPS-174-2025</v>
          </cell>
          <cell r="D177" t="str">
            <v>JOHANNA MILENA VALBUENA VELANDIA</v>
          </cell>
          <cell r="E177">
            <v>45694</v>
          </cell>
          <cell r="F177" t="str">
            <v>NC23-3202008-10-019 Prestación de servicios profesionales con plena autonomía técnica y administrativa para el Grupo de Planeación y Manejo con el fin de orientar técnicamente el relacionamiento con grupos étnicos para la implementación o formulación de medidas de manejo en áreas protegidas con enfoque diferencial en el marco del producto Áreas Administradas del proyecto de conservación.</v>
          </cell>
          <cell r="G177" t="str">
            <v>PROFESIONAL</v>
          </cell>
          <cell r="H177" t="str">
            <v>2 CONTRATACIÓN DIRECTA</v>
          </cell>
          <cell r="I177" t="str">
            <v>14 PRESTACIÓN DE SERVICIOS</v>
          </cell>
          <cell r="J177" t="str">
            <v>N/A</v>
          </cell>
          <cell r="K177">
            <v>80111600</v>
          </cell>
          <cell r="L177">
            <v>20525</v>
          </cell>
          <cell r="M177">
            <v>24325</v>
          </cell>
          <cell r="N177">
            <v>45694</v>
          </cell>
          <cell r="O177">
            <v>8855572</v>
          </cell>
          <cell r="P177">
            <v>91212392</v>
          </cell>
          <cell r="Q177" t="str">
            <v>NOVENTA Y UN MILLONES DOSCIENTOS DOCE MIL TRESCIENTOS NOVENTA Y DOS PESOS</v>
          </cell>
          <cell r="R177" t="str">
            <v>1 PERSONA NATURAL</v>
          </cell>
          <cell r="S177" t="str">
            <v>3 CÉDULA DE CIUDADANÍA</v>
          </cell>
          <cell r="T177">
            <v>52440992</v>
          </cell>
          <cell r="U177">
            <v>8</v>
          </cell>
          <cell r="V177" t="str">
            <v>N-A</v>
          </cell>
          <cell r="W177" t="str">
            <v>11 NO SE DILIGENCIA INFORMACIÓN PARA ESTE FORMULARIO EN ESTE PERÍODO DE REPORTE</v>
          </cell>
          <cell r="X177" t="str">
            <v>FEMENINO</v>
          </cell>
          <cell r="Y177" t="str">
            <v>CUNDINAMARCA</v>
          </cell>
          <cell r="Z177" t="str">
            <v>BOGOTÁ</v>
          </cell>
          <cell r="AA177" t="str">
            <v>JOHANNA</v>
          </cell>
          <cell r="AB177" t="str">
            <v>MILENA</v>
          </cell>
          <cell r="AC177" t="str">
            <v>VALBUENA</v>
          </cell>
          <cell r="AD177" t="str">
            <v>VELANDIA</v>
          </cell>
          <cell r="AE177" t="str">
            <v>SI</v>
          </cell>
          <cell r="AF177" t="str">
            <v>1 PÓLIZA</v>
          </cell>
          <cell r="AG177" t="str">
            <v>12 SEGUROS DEL ESTADO</v>
          </cell>
          <cell r="AH177" t="str">
            <v>2 CUMPLIMIENTO</v>
          </cell>
          <cell r="AI177">
            <v>45694</v>
          </cell>
          <cell r="AJ177" t="str">
            <v>18-46-101027876</v>
          </cell>
          <cell r="AK177" t="str">
            <v>SGMAP-SUBDIRECCION DE GESTION Y MANEJO DE AREAS PROTEGIDAS</v>
          </cell>
          <cell r="AL177" t="str">
            <v>MARTA CECILIA DÍAZ LEGUIZAMÓN</v>
          </cell>
          <cell r="AM177">
            <v>40023756</v>
          </cell>
          <cell r="AN177" t="str">
            <v>GRUPO DE PLANEACIÓN Y MANEJO</v>
          </cell>
          <cell r="AO177" t="str">
            <v>2 SUPERVISOR</v>
          </cell>
          <cell r="AP177" t="str">
            <v>3 CÉDULA DE CIUDADANÍA</v>
          </cell>
          <cell r="AQ177">
            <v>80875190</v>
          </cell>
          <cell r="AR177" t="str">
            <v>CESAR ANDRES DELGADO HERNANDEZ</v>
          </cell>
          <cell r="AS177">
            <v>309</v>
          </cell>
          <cell r="AT177" t="str">
            <v>3 NO PACTADOS</v>
          </cell>
          <cell r="AU177" t="str">
            <v>4 NO SE HA ADICIONADO NI EN VALOR y EN TIEMPO</v>
          </cell>
          <cell r="AV177">
            <v>0</v>
          </cell>
          <cell r="AW177">
            <v>0</v>
          </cell>
          <cell r="AX177" t="str">
            <v>-</v>
          </cell>
          <cell r="AY177">
            <v>0</v>
          </cell>
          <cell r="AZ177" t="str">
            <v>-</v>
          </cell>
          <cell r="BA177">
            <v>45693</v>
          </cell>
          <cell r="BB177">
            <v>45694</v>
          </cell>
          <cell r="BC177">
            <v>45694</v>
          </cell>
          <cell r="BD177">
            <v>46005</v>
          </cell>
          <cell r="BO177" t="str">
            <v>2025420501000174E</v>
          </cell>
          <cell r="BP177">
            <v>91212392</v>
          </cell>
          <cell r="BQ177" t="str">
            <v>LEIDY SANCHEZ</v>
          </cell>
          <cell r="BR177" t="str">
            <v>https://www.secop.gov.co/CO1BusinessLine/Tendering/BuyerWorkArea/Index?docUniqueIdentifier=CO1.BDOS.7519048</v>
          </cell>
          <cell r="BS177" t="str">
            <v>VIGENTE</v>
          </cell>
          <cell r="BU177" t="str">
            <v>https://community.secop.gov.co/Public/Tendering/OpportunityDetail/Index?noticeUID=CO1.NTC.7548904&amp;isFromPublicArea=True&amp;isModal=False</v>
          </cell>
          <cell r="BV177" t="str">
            <v>johana.valbuena</v>
          </cell>
          <cell r="BW177" t="str">
            <v>@parquesnacionales.gov.co</v>
          </cell>
          <cell r="BX177" t="str">
            <v>johana.valbuena@parquesnacionales.gov.co</v>
          </cell>
          <cell r="BY177" t="str">
            <v>BIOLOGA MARINA</v>
          </cell>
          <cell r="CC177" t="str">
            <v>18/08/1978</v>
          </cell>
          <cell r="CD177" t="str">
            <v>NO</v>
          </cell>
        </row>
        <row r="178">
          <cell r="A178" t="str">
            <v>CD-NC-183-2025</v>
          </cell>
          <cell r="B178" t="str">
            <v>2 NACION</v>
          </cell>
          <cell r="C178" t="str">
            <v>NC-CPS-175-2025</v>
          </cell>
          <cell r="D178" t="str">
            <v>JOHN FREDY JIMÉNEZ VIASÚS</v>
          </cell>
          <cell r="E178">
            <v>45694</v>
          </cell>
          <cell r="F178" t="str">
            <v>NC24-3202008-11-019 Prestación de servicios profesionales con plena autonomía técnica y administrativa en el Grupo de Trámites y Evaluación Ambiental para generar los insumos técnicos y de fotointerpretación para impulsar técnicamente el trámite y seguimiento al registro de Reservas Naturales de la Sociedad Civil en el marco del producto Servicio de administración y manejo de áreas protegidas del proyecto de inversión Conservación</v>
          </cell>
          <cell r="G178" t="str">
            <v>PROFESIONAL</v>
          </cell>
          <cell r="H178" t="str">
            <v>2 CONTRATACIÓN DIRECTA</v>
          </cell>
          <cell r="I178" t="str">
            <v>14 PRESTACIÓN DE SERVICIOS</v>
          </cell>
          <cell r="J178" t="str">
            <v>N/A</v>
          </cell>
          <cell r="K178">
            <v>80111600</v>
          </cell>
          <cell r="L178">
            <v>25025</v>
          </cell>
          <cell r="M178">
            <v>24425</v>
          </cell>
          <cell r="N178">
            <v>45694</v>
          </cell>
          <cell r="O178">
            <v>7014443</v>
          </cell>
          <cell r="P178">
            <v>72248763</v>
          </cell>
          <cell r="Q178" t="str">
            <v>SETENTA Y DOS MILLONES DOSCIENTOS CUARENTA Y OCHO MIL SETECIENTOS SESENTA Y TRES PESOS</v>
          </cell>
          <cell r="R178" t="str">
            <v>1 PERSONA NATURAL</v>
          </cell>
          <cell r="S178" t="str">
            <v>3 CÉDULA DE CIUDADANÍA</v>
          </cell>
          <cell r="T178">
            <v>80238078</v>
          </cell>
          <cell r="U178">
            <v>8</v>
          </cell>
          <cell r="V178" t="str">
            <v>N-A</v>
          </cell>
          <cell r="W178" t="str">
            <v>11 NO SE DILIGENCIA INFORMACIÓN PARA ESTE FORMULARIO EN ESTE PERÍODO DE REPORTE</v>
          </cell>
          <cell r="X178" t="str">
            <v>MASCULINO</v>
          </cell>
          <cell r="Y178" t="str">
            <v>CUNDINAMARCA</v>
          </cell>
          <cell r="Z178" t="str">
            <v>BOGOTÁ</v>
          </cell>
          <cell r="AA178" t="str">
            <v>JOHN</v>
          </cell>
          <cell r="AB178" t="str">
            <v>FREDY</v>
          </cell>
          <cell r="AC178" t="str">
            <v>JIMÉNEZ</v>
          </cell>
          <cell r="AD178" t="str">
            <v>VIASÚS</v>
          </cell>
          <cell r="AE178" t="str">
            <v>SI</v>
          </cell>
          <cell r="AF178" t="str">
            <v>1 PÓLIZA</v>
          </cell>
          <cell r="AG178" t="str">
            <v>12 SEGUROS DEL ESTADO</v>
          </cell>
          <cell r="AH178" t="str">
            <v>2 CUMPLIMIENTO</v>
          </cell>
          <cell r="AI178">
            <v>45694</v>
          </cell>
          <cell r="AJ178" t="str">
            <v>21-46-101108163</v>
          </cell>
          <cell r="AK178" t="str">
            <v>SGMAP-SUBDIRECCION DE GESTION Y MANEJO DE AREAS PROTEGIDAS</v>
          </cell>
          <cell r="AL178" t="str">
            <v>MARTA CECILIA DÍAZ LEGUIZAMÓN</v>
          </cell>
          <cell r="AM178">
            <v>40023756</v>
          </cell>
          <cell r="AN178" t="str">
            <v>GRUPO DE TRÁMITES Y EVALUACIÓN AMBIENTAL</v>
          </cell>
          <cell r="AO178" t="str">
            <v>2 SUPERVISOR</v>
          </cell>
          <cell r="AP178" t="str">
            <v>3 CÉDULA DE CIUDADANÍA</v>
          </cell>
          <cell r="AQ178">
            <v>79690000</v>
          </cell>
          <cell r="AR178" t="str">
            <v>GUILLERMO ALBERTO SANTOS CEBALLOS</v>
          </cell>
          <cell r="AS178">
            <v>309</v>
          </cell>
          <cell r="AT178" t="str">
            <v>3 NO PACTADOS</v>
          </cell>
          <cell r="AU178" t="str">
            <v>4 NO SE HA ADICIONADO NI EN VALOR y EN TIEMPO</v>
          </cell>
          <cell r="AV178">
            <v>0</v>
          </cell>
          <cell r="AW178">
            <v>0</v>
          </cell>
          <cell r="AX178" t="str">
            <v>-</v>
          </cell>
          <cell r="AY178">
            <v>0</v>
          </cell>
          <cell r="AZ178" t="str">
            <v>-</v>
          </cell>
          <cell r="BA178">
            <v>45692</v>
          </cell>
          <cell r="BB178">
            <v>45694</v>
          </cell>
          <cell r="BC178">
            <v>45694</v>
          </cell>
          <cell r="BD178">
            <v>46005</v>
          </cell>
          <cell r="BO178" t="str">
            <v>2025420501000175E</v>
          </cell>
          <cell r="BP178">
            <v>72248763</v>
          </cell>
          <cell r="BQ178" t="str">
            <v>HECTOR ALFONSO CUESTA</v>
          </cell>
          <cell r="BR178" t="str">
            <v>https://www.secop.gov.co/CO1BusinessLine/Tendering/BuyerWorkArea/Index?docUniqueIdentifier=CO1.BDOS.7531838</v>
          </cell>
          <cell r="BS178" t="str">
            <v>VIGENTE</v>
          </cell>
          <cell r="BU178" t="str">
            <v>https://community.secop.gov.co/Public/Tendering/OpportunityDetail/Index?noticeUID=CO1.NTC.7555045&amp;isFromPublicArea=True&amp;isModal=False</v>
          </cell>
          <cell r="BV178" t="str">
            <v>john.jimenez</v>
          </cell>
          <cell r="BW178" t="str">
            <v>@parquesnacionales.gov.co</v>
          </cell>
          <cell r="BX178" t="str">
            <v>john.jimenez@parquesnacionales.gov.co</v>
          </cell>
          <cell r="BY178" t="str">
            <v>BIOLOGO</v>
          </cell>
          <cell r="BZ178" t="str">
            <v>DAVIVIENDA</v>
          </cell>
          <cell r="CA178" t="str">
            <v>AHORROS</v>
          </cell>
          <cell r="CB178" t="str">
            <v>007770264401</v>
          </cell>
          <cell r="CC178" t="str">
            <v>11/12/1972</v>
          </cell>
          <cell r="CD178" t="str">
            <v>NO</v>
          </cell>
        </row>
        <row r="179">
          <cell r="A179" t="str">
            <v>CD-NC-184-2025</v>
          </cell>
          <cell r="B179" t="str">
            <v>2 NACION</v>
          </cell>
          <cell r="C179" t="str">
            <v>NC-CPS-176-2025</v>
          </cell>
          <cell r="D179" t="str">
            <v>ANDRES CASTILLO BRIEVA</v>
          </cell>
          <cell r="E179">
            <v>45694</v>
          </cell>
          <cell r="F179" t="str">
            <v>NC01-3299060-9-016 Prestación de servicios profesionales con plena autonomía técnica y administrativa al Grupo de Comunicaciones y Educación Ambiental, para la revisión editorial, generación de contenidos editoriales de comunicaciones y educación ambiental y procesos de interpretación y adaptación del lenguaje acorde a la Estrategia de Educación Ambiental y Comunicación, en el marco del servicio de implementación sistemas de gestión del proyecto de Fortalecimiento de la capacidad</v>
          </cell>
          <cell r="G179" t="str">
            <v>PROFESIONAL</v>
          </cell>
          <cell r="H179" t="str">
            <v>2 CONTRATACIÓN DIRECTA</v>
          </cell>
          <cell r="I179" t="str">
            <v>14 PRESTACIÓN DE SERVICIOS</v>
          </cell>
          <cell r="J179" t="str">
            <v>N/A</v>
          </cell>
          <cell r="K179">
            <v>80111600</v>
          </cell>
          <cell r="L179">
            <v>16425</v>
          </cell>
          <cell r="M179">
            <v>24625</v>
          </cell>
          <cell r="N179">
            <v>45694</v>
          </cell>
          <cell r="O179">
            <v>7435309</v>
          </cell>
          <cell r="P179">
            <v>80549181</v>
          </cell>
          <cell r="Q179" t="str">
            <v>OCHENTA MILLONES QUINIENTOS CUARENTA Y NUEVE MIL CIENTO OCHENTA Y UN PESOS</v>
          </cell>
          <cell r="R179" t="str">
            <v>1 PERSONA NATURAL</v>
          </cell>
          <cell r="S179" t="str">
            <v>3 CÉDULA DE CIUDADANÍA</v>
          </cell>
          <cell r="T179">
            <v>80423824</v>
          </cell>
          <cell r="U179">
            <v>9</v>
          </cell>
          <cell r="V179" t="str">
            <v>N-A</v>
          </cell>
          <cell r="W179" t="str">
            <v>11 NO SE DILIGENCIA INFORMACIÓN PARA ESTE FORMULARIO EN ESTE PERÍODO DE REPORTE</v>
          </cell>
          <cell r="X179" t="str">
            <v>MASCULINO</v>
          </cell>
          <cell r="Y179" t="str">
            <v>CUNDINAMARCA</v>
          </cell>
          <cell r="Z179" t="str">
            <v>BOGOTÁ</v>
          </cell>
          <cell r="AA179" t="str">
            <v>ANDRES</v>
          </cell>
          <cell r="AB179" t="str">
            <v>-</v>
          </cell>
          <cell r="AC179" t="str">
            <v>CASTILLO</v>
          </cell>
          <cell r="AD179" t="str">
            <v>BRIEVA</v>
          </cell>
          <cell r="AE179" t="str">
            <v>SI</v>
          </cell>
          <cell r="AF179" t="str">
            <v>1 PÓLIZA</v>
          </cell>
          <cell r="AG179" t="str">
            <v>12 SEGUROS DEL ESTADO</v>
          </cell>
          <cell r="AH179" t="str">
            <v>2 CUMPLIMIENTO</v>
          </cell>
          <cell r="AI179">
            <v>45694</v>
          </cell>
          <cell r="AJ179" t="str">
            <v>21-46-101108177</v>
          </cell>
          <cell r="AK179" t="str">
            <v>OTRAS OFICINAS DE LA SAF - SUBDIRECCION ADMINISTRATIVA Y FINANCIERA</v>
          </cell>
          <cell r="AL179" t="str">
            <v>JULIA ASTRID DEL CASTILLO SABOGAL</v>
          </cell>
          <cell r="AM179">
            <v>51790514</v>
          </cell>
          <cell r="AN179" t="str">
            <v>GRUPO DE COMUNICACIONES Y EDUACIÓN AMBIENTAL</v>
          </cell>
          <cell r="AO179" t="str">
            <v>2 SUPERVISOR</v>
          </cell>
          <cell r="AP179" t="str">
            <v>3 CÉDULA DE CIUDADANÍA</v>
          </cell>
          <cell r="AQ179">
            <v>79624413</v>
          </cell>
          <cell r="AR179" t="str">
            <v>JORGE ENRIQUE PATIÑO OSPINA</v>
          </cell>
          <cell r="AS179">
            <v>325</v>
          </cell>
          <cell r="AT179" t="str">
            <v>3 NO PACTADOS</v>
          </cell>
          <cell r="AU179" t="str">
            <v>4 NO SE HA ADICIONADO NI EN VALOR y EN TIEMPO</v>
          </cell>
          <cell r="AV179">
            <v>0</v>
          </cell>
          <cell r="AW179">
            <v>0</v>
          </cell>
          <cell r="AX179" t="str">
            <v>-</v>
          </cell>
          <cell r="AY179">
            <v>0</v>
          </cell>
          <cell r="AZ179" t="str">
            <v>-</v>
          </cell>
          <cell r="BA179">
            <v>45694</v>
          </cell>
          <cell r="BB179">
            <v>45694</v>
          </cell>
          <cell r="BC179">
            <v>45694</v>
          </cell>
          <cell r="BD179">
            <v>46022</v>
          </cell>
          <cell r="BO179" t="str">
            <v>2025420501000176E</v>
          </cell>
          <cell r="BP179">
            <v>80549181</v>
          </cell>
          <cell r="BQ179" t="str">
            <v>EDNA ROCIO CASTRO</v>
          </cell>
          <cell r="BR179" t="str">
            <v>https://www.secop.gov.co/CO1BusinessLine/Tendering/BuyerWorkArea/Index?docUniqueIdentifier=CO1.BDOS.7532845</v>
          </cell>
          <cell r="BS179" t="str">
            <v>VIGENTE</v>
          </cell>
          <cell r="BU179" t="str">
            <v>https://community.secop.gov.co/Public/Tendering/OpportunityDetail/Index?noticeUID=CO1.NTC.7554964&amp;isFromPublicArea=True&amp;isModal=False</v>
          </cell>
          <cell r="BV179" t="str">
            <v>andres.brieva</v>
          </cell>
          <cell r="BW179" t="str">
            <v>@parquesnacionales.gov.co</v>
          </cell>
          <cell r="BX179" t="str">
            <v>andres.brieva@parquesnacionales.gov.co</v>
          </cell>
          <cell r="BY179" t="str">
            <v>PROFESIONAL EN ESTUDIOS LITERARIOS</v>
          </cell>
          <cell r="CC179" t="str">
            <v>25/09/1975</v>
          </cell>
          <cell r="CD179" t="str">
            <v>NO</v>
          </cell>
        </row>
        <row r="180">
          <cell r="A180" t="str">
            <v>CD-NC-178-2025</v>
          </cell>
          <cell r="B180" t="str">
            <v>2 NACION</v>
          </cell>
          <cell r="C180" t="str">
            <v>NC-CPS-177-2025</v>
          </cell>
          <cell r="D180" t="str">
            <v>CARLOS EDUARDO ROMERO MORENO</v>
          </cell>
          <cell r="E180">
            <v>45694</v>
          </cell>
          <cell r="F180" t="str">
            <v>NC03-3299065-19-013 Prestar los servicios profesionales con plena autonomía técnica y administrativa en el grupo de Tecnologías de la Información y las Comunicaciones, para administrar la Arquitectura de Radiocomunicaciones de la Entidad, en el marco del proyecto de Fortalecimiento de la capacidad institucional y el producto de servicios tecnológicos.</v>
          </cell>
          <cell r="G180" t="str">
            <v>PROFESIONAL</v>
          </cell>
          <cell r="H180" t="str">
            <v>2 CONTRATACIÓN DIRECTA</v>
          </cell>
          <cell r="I180" t="str">
            <v>14 PRESTACIÓN DE SERVICIOS</v>
          </cell>
          <cell r="J180" t="str">
            <v>N/A</v>
          </cell>
          <cell r="K180">
            <v>80111600</v>
          </cell>
          <cell r="L180">
            <v>32925</v>
          </cell>
          <cell r="M180">
            <v>25125</v>
          </cell>
          <cell r="N180">
            <v>45694</v>
          </cell>
          <cell r="O180">
            <v>7014443</v>
          </cell>
          <cell r="P180">
            <v>77158873</v>
          </cell>
          <cell r="Q180" t="str">
            <v>SETENTA Y SIETE MILLONES CIENTO CINCUENTA Y OCHO MIL OCHOCIENTOS SETENTA Y TRES PESOS</v>
          </cell>
          <cell r="R180" t="str">
            <v>1 PERSONA NATURAL</v>
          </cell>
          <cell r="S180" t="str">
            <v>3 CÉDULA DE CIUDADANÍA</v>
          </cell>
          <cell r="T180">
            <v>79688979</v>
          </cell>
          <cell r="U180">
            <v>5</v>
          </cell>
          <cell r="V180" t="str">
            <v>N-A</v>
          </cell>
          <cell r="W180" t="str">
            <v>11 NO SE DILIGENCIA INFORMACIÓN PARA ESTE FORMULARIO EN ESTE PERÍODO DE REPORTE</v>
          </cell>
          <cell r="X180" t="str">
            <v>MASCULINO</v>
          </cell>
          <cell r="Y180" t="str">
            <v>BOYACA</v>
          </cell>
          <cell r="Z180" t="str">
            <v>TUNJA</v>
          </cell>
          <cell r="AA180" t="str">
            <v>CARLOS</v>
          </cell>
          <cell r="AB180" t="str">
            <v>EDUARDO</v>
          </cell>
          <cell r="AC180" t="str">
            <v>ROMERO</v>
          </cell>
          <cell r="AD180" t="str">
            <v>MORENO</v>
          </cell>
          <cell r="AE180" t="str">
            <v>SI</v>
          </cell>
          <cell r="AF180" t="str">
            <v>1 PÓLIZA</v>
          </cell>
          <cell r="AG180" t="str">
            <v>12 SEGUROS DEL ESTADO</v>
          </cell>
          <cell r="AH180" t="str">
            <v>2 CUMPLIMIENTO</v>
          </cell>
          <cell r="AI180">
            <v>45695</v>
          </cell>
          <cell r="AJ180" t="str">
            <v>21-46-101108223</v>
          </cell>
          <cell r="AK180" t="str">
            <v>OTRAS OFICINAS DE LA SAF - SUBDIRECCION ADMINISTRATIVA Y FINANCIERA</v>
          </cell>
          <cell r="AL180" t="str">
            <v>JULIA ASTRID DEL CASTILLO SABOGAL</v>
          </cell>
          <cell r="AM180">
            <v>51790514</v>
          </cell>
          <cell r="AN180" t="str">
            <v>GRUPO DE TECNOLOGÍAS DE LA INFORMACIÓN Y LAS COMUNICACIONES</v>
          </cell>
          <cell r="AO180" t="str">
            <v>2 SUPERVISOR</v>
          </cell>
          <cell r="AP180" t="str">
            <v>3 CÉDULA DE CIUDADANÍA</v>
          </cell>
          <cell r="AQ180">
            <v>1026272261</v>
          </cell>
          <cell r="AR180" t="str">
            <v>GIPSY VIVIAN ARENAS HERNANDEZ</v>
          </cell>
          <cell r="AS180">
            <v>325</v>
          </cell>
          <cell r="AT180" t="str">
            <v>3 NO PACTADOS</v>
          </cell>
          <cell r="AU180" t="str">
            <v>4 NO SE HA ADICIONADO NI EN VALOR y EN TIEMPO</v>
          </cell>
          <cell r="AV180">
            <v>0</v>
          </cell>
          <cell r="AW180">
            <v>0</v>
          </cell>
          <cell r="AX180" t="str">
            <v>-</v>
          </cell>
          <cell r="AY180">
            <v>0</v>
          </cell>
          <cell r="AZ180" t="str">
            <v>-</v>
          </cell>
          <cell r="BA180">
            <v>45691</v>
          </cell>
          <cell r="BB180">
            <v>45695</v>
          </cell>
          <cell r="BC180">
            <v>45695</v>
          </cell>
          <cell r="BD180">
            <v>46022</v>
          </cell>
          <cell r="BO180" t="str">
            <v>2025420501000177E</v>
          </cell>
          <cell r="BP180">
            <v>77158873</v>
          </cell>
          <cell r="BQ180" t="str">
            <v>ALBERTO GAONA</v>
          </cell>
          <cell r="BR180" t="str">
            <v>https://www.secop.gov.co/CO1BusinessLine/Tendering/BuyerWorkArea/Index?docUniqueIdentifier=CO1.BDOS.7528438</v>
          </cell>
          <cell r="BS180" t="str">
            <v>VIGENTE</v>
          </cell>
          <cell r="BU180" t="str">
            <v>https://community.secop.gov.co/Public/Tendering/OpportunityDetail/Index?noticeUID=CO1.NTC.7546827&amp;isFromPublicArea=True&amp;isModal=False</v>
          </cell>
          <cell r="BV180" t="str">
            <v>carlos.romero</v>
          </cell>
          <cell r="BW180" t="str">
            <v>@parquesnacionales.gov.co</v>
          </cell>
          <cell r="BX180" t="str">
            <v>carlos.romero@parquesnacionales.gov.co</v>
          </cell>
          <cell r="BY180" t="str">
            <v>INGENIERO ELECTRONICO</v>
          </cell>
          <cell r="CC180" t="str">
            <v>25/09/1975</v>
          </cell>
          <cell r="CD180" t="str">
            <v>NO</v>
          </cell>
        </row>
        <row r="181">
          <cell r="A181" t="str">
            <v>CD-NC-185-2025</v>
          </cell>
          <cell r="B181" t="str">
            <v>2 NACION</v>
          </cell>
          <cell r="C181" t="str">
            <v>NC-CPS-178-2025</v>
          </cell>
          <cell r="D181" t="str">
            <v>LUIS FERNANDO NIÑO GUERRERO</v>
          </cell>
          <cell r="E181">
            <v>45694</v>
          </cell>
          <cell r="F181" t="str">
            <v>NC24-3202008-11-022 Prestación de servicios de apoyo a la gestión con plena autonomía técnica y administrativa en el Grupo de Trámites y Evaluación Ambiental para verificar y ajustar la información cartográfica relacionada con la ubicación y zonificación en el marco del trámite y seguimiento de las reservas naturales de la sociedad civil en el marco del producto Servicio de administración y manejo de áreas protegidas del proyecto de inversión Conservación.</v>
          </cell>
          <cell r="G181" t="str">
            <v>APOYO A LA GESTIÓN</v>
          </cell>
          <cell r="H181" t="str">
            <v>2 CONTRATACIÓN DIRECTA</v>
          </cell>
          <cell r="I181" t="str">
            <v>14 PRESTACIÓN DE SERVICIOS</v>
          </cell>
          <cell r="J181" t="str">
            <v>N/A</v>
          </cell>
          <cell r="K181">
            <v>80111600</v>
          </cell>
          <cell r="L181">
            <v>25125</v>
          </cell>
          <cell r="M181">
            <v>24825</v>
          </cell>
          <cell r="N181">
            <v>45694</v>
          </cell>
          <cell r="O181">
            <v>3226851</v>
          </cell>
          <cell r="P181">
            <v>33236565</v>
          </cell>
          <cell r="Q181" t="str">
            <v>TREINTA Y TRES MILLONES DOSCIENTOS TREINTA Y SEIS MIL QUINIENTOS SESENTA Y CINCO PESOS</v>
          </cell>
          <cell r="R181" t="str">
            <v>1 PERSONA NATURAL</v>
          </cell>
          <cell r="S181" t="str">
            <v>3 CÉDULA DE CIUDADANÍA</v>
          </cell>
          <cell r="T181">
            <v>1019053895</v>
          </cell>
          <cell r="U181">
            <v>2</v>
          </cell>
          <cell r="V181" t="str">
            <v>N-A</v>
          </cell>
          <cell r="W181" t="str">
            <v>11 NO SE DILIGENCIA INFORMACIÓN PARA ESTE FORMULARIO EN ESTE PERÍODO DE REPORTE</v>
          </cell>
          <cell r="X181" t="str">
            <v>MASCULINO</v>
          </cell>
          <cell r="Y181" t="str">
            <v>CUNDINAMARCA</v>
          </cell>
          <cell r="Z181" t="str">
            <v>SOACHA</v>
          </cell>
          <cell r="AA181" t="str">
            <v>LUIS</v>
          </cell>
          <cell r="AB181" t="str">
            <v>FERNANDO</v>
          </cell>
          <cell r="AC181" t="str">
            <v>NIÑO</v>
          </cell>
          <cell r="AD181" t="str">
            <v>GUERRERO</v>
          </cell>
          <cell r="AE181" t="str">
            <v>NO</v>
          </cell>
          <cell r="AF181" t="str">
            <v>6 NO CONSTITUYÓ GARANTÍAS</v>
          </cell>
          <cell r="AG181" t="str">
            <v>N-A</v>
          </cell>
          <cell r="AH181" t="str">
            <v>99999998 NO SE DILIGENCIA INFORMACIÓN PARA ESTE FORMULARIO EN ESTE PERÍODO DE REPORTE</v>
          </cell>
          <cell r="AI181">
            <v>2</v>
          </cell>
          <cell r="AJ181" t="str">
            <v>N-A</v>
          </cell>
          <cell r="AK181" t="str">
            <v>SGMAP-SUBDIRECCION DE GESTION Y MANEJO DE AREAS PROTEGIDAS</v>
          </cell>
          <cell r="AL181" t="str">
            <v>MARTA CECILIA DÍAZ LEGUIZAMÓN</v>
          </cell>
          <cell r="AM181">
            <v>40023756</v>
          </cell>
          <cell r="AN181" t="str">
            <v>GRUPO DE TRÁMITES Y EVALUACIÓN AMBIENTAL</v>
          </cell>
          <cell r="AO181" t="str">
            <v>2 SUPERVISOR</v>
          </cell>
          <cell r="AP181" t="str">
            <v>3 CÉDULA DE CIUDADANÍA</v>
          </cell>
          <cell r="AQ181">
            <v>79690000</v>
          </cell>
          <cell r="AR181" t="str">
            <v>GUILLERMO ALBERTO SANTOS CEBALLOS</v>
          </cell>
          <cell r="AS181">
            <v>309</v>
          </cell>
          <cell r="AT181" t="str">
            <v>3 NO PACTADOS</v>
          </cell>
          <cell r="AU181" t="str">
            <v>4 NO SE HA ADICIONADO NI EN VALOR y EN TIEMPO</v>
          </cell>
          <cell r="AV181">
            <v>0</v>
          </cell>
          <cell r="AW181">
            <v>0</v>
          </cell>
          <cell r="AX181" t="str">
            <v>-</v>
          </cell>
          <cell r="AY181">
            <v>0</v>
          </cell>
          <cell r="AZ181" t="str">
            <v>-</v>
          </cell>
          <cell r="BA181">
            <v>45694</v>
          </cell>
          <cell r="BB181" t="str">
            <v>N/A</v>
          </cell>
          <cell r="BC181">
            <v>45694</v>
          </cell>
          <cell r="BD181">
            <v>46005</v>
          </cell>
          <cell r="BO181" t="str">
            <v>2025420501000178E</v>
          </cell>
          <cell r="BP181">
            <v>33236565</v>
          </cell>
          <cell r="BQ181" t="str">
            <v>EVELYN OLARTE</v>
          </cell>
          <cell r="BR181" t="str">
            <v>https://www.secop.gov.co/CO1BusinessLine/Tendering/BuyerWorkArea/Index?docUniqueIdentifier=CO1.BDOS.7539575</v>
          </cell>
          <cell r="BS181" t="str">
            <v>VIGENTE</v>
          </cell>
          <cell r="BU181" t="str">
            <v>https://community.secop.gov.co/Public/Tendering/ContractNoticePhases/View?PPI=CO1.PPI.37257732&amp;isFromPublicArea=True&amp;isModal=False</v>
          </cell>
          <cell r="BV181" t="str">
            <v>luis.nino</v>
          </cell>
          <cell r="BW181" t="str">
            <v>@parquesnacionales.gov.co</v>
          </cell>
          <cell r="BX181" t="str">
            <v>luis.nino@parquesnacionales.gov.co</v>
          </cell>
          <cell r="BY181" t="str">
            <v>TECNOLOGO EN CARTOGRAFIA</v>
          </cell>
          <cell r="CC181" t="str">
            <v>24/11/1990</v>
          </cell>
        </row>
        <row r="182">
          <cell r="A182" t="str">
            <v>CD-NC-186-2025</v>
          </cell>
          <cell r="B182" t="str">
            <v>2 NACION</v>
          </cell>
          <cell r="C182" t="str">
            <v>NC-CPS-179-2025</v>
          </cell>
          <cell r="D182" t="str">
            <v>CÉSAR FERNANDO GARCÍA LLANO</v>
          </cell>
          <cell r="E182">
            <v>45694</v>
          </cell>
          <cell r="F182" t="str">
            <v>NC23-3202008-9-002 Prestación de servicios profesionales con plena autonomía técnica y administrativa para el Grupo de Planeación y Manejo con el fin de orientar técnicamente el procesamiento y análisis de la información de monitoreo y restauración de los recursos hidrobiológicos-pesqueros, y ecosistemas acuáticos de las áreas protegidas administradas por Parques Nacionales Naturales de Colombia en el marco del producto Áreas Administradas del proyecto de conservación de PNNC.</v>
          </cell>
          <cell r="G182" t="str">
            <v>PROFESIONAL</v>
          </cell>
          <cell r="H182" t="str">
            <v>2 CONTRATACIÓN DIRECTA</v>
          </cell>
          <cell r="I182" t="str">
            <v>14 PRESTACIÓN DE SERVICIOS</v>
          </cell>
          <cell r="J182" t="str">
            <v>N/A</v>
          </cell>
          <cell r="K182">
            <v>80111600</v>
          </cell>
          <cell r="L182">
            <v>19125</v>
          </cell>
          <cell r="M182">
            <v>24925</v>
          </cell>
          <cell r="N182">
            <v>45694</v>
          </cell>
          <cell r="O182">
            <v>7014443</v>
          </cell>
          <cell r="P182">
            <v>72248763</v>
          </cell>
          <cell r="Q182" t="str">
            <v>SETENTA Y DOS MILLONES DOSCIENTOS CUARENTA Y OCHO MIL SETECIENTOS SESENTA Y TRES PESOS</v>
          </cell>
          <cell r="R182" t="str">
            <v>1 PERSONA NATURAL</v>
          </cell>
          <cell r="S182" t="str">
            <v>3 CÉDULA DE CIUDADANÍA</v>
          </cell>
          <cell r="T182">
            <v>16725438</v>
          </cell>
          <cell r="U182">
            <v>2</v>
          </cell>
          <cell r="V182" t="str">
            <v>N-A</v>
          </cell>
          <cell r="W182" t="str">
            <v>11 NO SE DILIGENCIA INFORMACIÓN PARA ESTE FORMULARIO EN ESTE PERÍODO DE REPORTE</v>
          </cell>
          <cell r="X182" t="str">
            <v>MASCULINO</v>
          </cell>
          <cell r="Y182" t="str">
            <v>VALLE DEL CAUCA</v>
          </cell>
          <cell r="Z182" t="str">
            <v>CALI</v>
          </cell>
          <cell r="AA182" t="str">
            <v>CÉSAR</v>
          </cell>
          <cell r="AB182" t="str">
            <v>FERNANDO</v>
          </cell>
          <cell r="AC182" t="str">
            <v>GARCÍA</v>
          </cell>
          <cell r="AD182" t="str">
            <v>LLANO</v>
          </cell>
          <cell r="AE182" t="str">
            <v>SI</v>
          </cell>
          <cell r="AF182" t="str">
            <v>1 PÓLIZA</v>
          </cell>
          <cell r="AG182" t="str">
            <v>12 SEGUROS DEL ESTADO</v>
          </cell>
          <cell r="AH182" t="str">
            <v>2 CUMPLIMIENTO</v>
          </cell>
          <cell r="AI182">
            <v>45695</v>
          </cell>
          <cell r="AJ182" t="str">
            <v>21-46-101108240</v>
          </cell>
          <cell r="AK182" t="str">
            <v>SGMAP-SUBDIRECCION DE GESTION Y MANEJO DE AREAS PROTEGIDAS</v>
          </cell>
          <cell r="AL182" t="str">
            <v>MARTA CECILIA DÍAZ LEGUIZAMÓN</v>
          </cell>
          <cell r="AM182">
            <v>40023756</v>
          </cell>
          <cell r="AN182" t="str">
            <v>GRUPO DE PLANEACIÓN Y MANEJO</v>
          </cell>
          <cell r="AO182" t="str">
            <v>2 SUPERVISOR</v>
          </cell>
          <cell r="AP182" t="str">
            <v>3 CÉDULA DE CIUDADANÍA</v>
          </cell>
          <cell r="AQ182">
            <v>80875190</v>
          </cell>
          <cell r="AR182" t="str">
            <v>CESAR ANDRES DELGADO HERNANDEZ</v>
          </cell>
          <cell r="AS182">
            <v>309</v>
          </cell>
          <cell r="AT182" t="str">
            <v>3 NO PACTADOS</v>
          </cell>
          <cell r="AU182" t="str">
            <v>4 NO SE HA ADICIONADO NI EN VALOR y EN TIEMPO</v>
          </cell>
          <cell r="AV182">
            <v>0</v>
          </cell>
          <cell r="AW182">
            <v>0</v>
          </cell>
          <cell r="AX182" t="str">
            <v>-</v>
          </cell>
          <cell r="AY182">
            <v>0</v>
          </cell>
          <cell r="AZ182" t="str">
            <v>-</v>
          </cell>
          <cell r="BA182">
            <v>45694</v>
          </cell>
          <cell r="BB182">
            <v>45699</v>
          </cell>
          <cell r="BC182">
            <v>45699</v>
          </cell>
          <cell r="BD182">
            <v>46010</v>
          </cell>
          <cell r="BO182" t="str">
            <v>2025420501000179E</v>
          </cell>
          <cell r="BP182">
            <v>72248763</v>
          </cell>
          <cell r="BQ182" t="str">
            <v>EDNA ROCIO CASTRO</v>
          </cell>
          <cell r="BR182" t="str">
            <v>https://www.secop.gov.co/CO1BusinessLine/Tendering/BuyerWorkArea/Index?docUniqueIdentifier=CO1.BDOS.7540641</v>
          </cell>
          <cell r="BS182" t="str">
            <v>VIGENTE</v>
          </cell>
          <cell r="BU182" t="str">
            <v>https://community.secop.gov.co/Public/Tendering/OpportunityDetail/Index?noticeUID=CO1.NTC.7555922&amp;isFromPublicArea=True&amp;isModal=False</v>
          </cell>
          <cell r="BV182" t="str">
            <v>cesar.garcia</v>
          </cell>
          <cell r="BW182" t="str">
            <v>@parquesnacionales.gov.co</v>
          </cell>
          <cell r="BX182" t="str">
            <v>cesar.garcia@parquesnacionales.gov.co</v>
          </cell>
          <cell r="BY182" t="str">
            <v>BIOLOGO MARINO</v>
          </cell>
          <cell r="BZ182" t="str">
            <v>DAVIVIENDA</v>
          </cell>
          <cell r="CA182" t="str">
            <v>AHORROS</v>
          </cell>
          <cell r="CB182" t="str">
            <v>1161 6000 3822</v>
          </cell>
          <cell r="CC182" t="str">
            <v>16/09/1965</v>
          </cell>
          <cell r="CD182" t="str">
            <v>NO</v>
          </cell>
        </row>
        <row r="183">
          <cell r="A183" t="str">
            <v>CD-NC-168-2025</v>
          </cell>
          <cell r="B183" t="str">
            <v>2 NACION</v>
          </cell>
          <cell r="C183" t="str">
            <v>NC-CPS-180-2025</v>
          </cell>
          <cell r="D183" t="str">
            <v>CLAUDIA PATRICIA GALINDO RODRÍGUEZ</v>
          </cell>
          <cell r="E183">
            <v>45694</v>
          </cell>
          <cell r="F183" t="str">
            <v>NC22-3202018-3-008 Prestación de servicios profesionales con plena autonomía técnica y administrativa, del Grupo de Gestión e Integración del SINAP para realizar la gestión de información desde el enfoque biotico y físico de respaldo los procesos de declaratoria y ampliación de áreas protegidas a nivel nacional, así como coadyuvar en el proceso de consolidación de la mesa nacional de prioridades de conservación.en el marco del producto servicio declaración de áreas protegidas, del proyecto de conservación</v>
          </cell>
          <cell r="G183" t="str">
            <v>PROFESIONAL</v>
          </cell>
          <cell r="H183" t="str">
            <v>2 CONTRATACIÓN DIRECTA</v>
          </cell>
          <cell r="I183" t="str">
            <v>14 PRESTACIÓN DE SERVICIOS</v>
          </cell>
          <cell r="J183" t="str">
            <v>N/A</v>
          </cell>
          <cell r="K183">
            <v>80111600</v>
          </cell>
          <cell r="L183">
            <v>26825</v>
          </cell>
          <cell r="M183">
            <v>24725</v>
          </cell>
          <cell r="N183">
            <v>45694</v>
          </cell>
          <cell r="O183">
            <v>7014443</v>
          </cell>
          <cell r="P183">
            <v>73651652</v>
          </cell>
          <cell r="Q183" t="str">
            <v>SETENTA Y TRES MILLONES SEISCIENTOS CINCUENTA Y UN MIL SEISCIENTOS CINCUENTA Y DOS PESOS</v>
          </cell>
          <cell r="R183" t="str">
            <v>1 PERSONA NATURAL</v>
          </cell>
          <cell r="S183" t="str">
            <v>3 CÉDULA DE CIUDADANÍA</v>
          </cell>
          <cell r="T183">
            <v>1015401742</v>
          </cell>
          <cell r="U183">
            <v>3</v>
          </cell>
          <cell r="V183" t="str">
            <v>N-A</v>
          </cell>
          <cell r="W183" t="str">
            <v>11 NO SE DILIGENCIA INFORMACIÓN PARA ESTE FORMULARIO EN ESTE PERÍODO DE REPORTE</v>
          </cell>
          <cell r="X183" t="str">
            <v>FEMENINO</v>
          </cell>
          <cell r="Y183" t="str">
            <v>CUNDINAMARCA</v>
          </cell>
          <cell r="Z183" t="str">
            <v>BOGOTÁ</v>
          </cell>
          <cell r="AA183" t="str">
            <v>CLAUDIA</v>
          </cell>
          <cell r="AB183" t="str">
            <v>PATRICIA</v>
          </cell>
          <cell r="AC183" t="str">
            <v>GALINDO</v>
          </cell>
          <cell r="AD183" t="str">
            <v>RODRÍGUEZ</v>
          </cell>
          <cell r="AE183" t="str">
            <v>SI</v>
          </cell>
          <cell r="AF183" t="str">
            <v>1 PÓLIZA</v>
          </cell>
          <cell r="AG183" t="str">
            <v>12 SEGUROS DEL ESTADO</v>
          </cell>
          <cell r="AH183" t="str">
            <v>2 CUMPLIMIENTO</v>
          </cell>
          <cell r="AI183">
            <v>45695</v>
          </cell>
          <cell r="AJ183" t="str">
            <v>21-46-101108230</v>
          </cell>
          <cell r="AK183" t="str">
            <v>SGMAP-SUBDIRECCION DE GESTION Y MANEJO DE AREAS PROTEGIDAS</v>
          </cell>
          <cell r="AL183" t="str">
            <v>MARTA CECILIA DÍAZ LEGUIZAMÓN</v>
          </cell>
          <cell r="AM183">
            <v>40023756</v>
          </cell>
          <cell r="AN183" t="str">
            <v>GRUPO DE GESTIÓN E INTEGRACIÓN DEL SINAP</v>
          </cell>
          <cell r="AO183" t="str">
            <v>2 SUPERVISOR</v>
          </cell>
          <cell r="AP183" t="str">
            <v>3 CÉDULA DE CIUDADANÍA</v>
          </cell>
          <cell r="AQ183">
            <v>5947992</v>
          </cell>
          <cell r="AR183" t="str">
            <v>LUIS ALBERTO CRUZ COLORADO</v>
          </cell>
          <cell r="AS183">
            <v>315</v>
          </cell>
          <cell r="AT183" t="str">
            <v>3 NO PACTADOS</v>
          </cell>
          <cell r="AU183" t="str">
            <v>4 NO SE HA ADICIONADO NI EN VALOR y EN TIEMPO</v>
          </cell>
          <cell r="AV183">
            <v>0</v>
          </cell>
          <cell r="AW183">
            <v>0</v>
          </cell>
          <cell r="AX183" t="str">
            <v>-</v>
          </cell>
          <cell r="AY183">
            <v>0</v>
          </cell>
          <cell r="AZ183" t="str">
            <v>-</v>
          </cell>
          <cell r="BA183">
            <v>45693</v>
          </cell>
          <cell r="BB183">
            <v>45695</v>
          </cell>
          <cell r="BC183">
            <v>45695</v>
          </cell>
          <cell r="BD183">
            <v>46012</v>
          </cell>
          <cell r="BO183" t="str">
            <v>2025420501000180E</v>
          </cell>
          <cell r="BP183">
            <v>73651652</v>
          </cell>
          <cell r="BQ183" t="str">
            <v>MARIA PAULA PEÑA</v>
          </cell>
          <cell r="BR183" t="str">
            <v>https://www.secop.gov.co/CO1BusinessLine/Tendering/BuyerWorkArea/Index?docUniqueIdentifier=CO1.BDOS.7527933</v>
          </cell>
          <cell r="BS183" t="str">
            <v>VIGENTE</v>
          </cell>
          <cell r="BU183" t="str">
            <v>https://community.secop.gov.co/Public/Tendering/OpportunityDetail/Index?noticeUID=CO1.NTC.7556229&amp;isFromPublicArea=True&amp;isModal=False</v>
          </cell>
          <cell r="BV183" t="str">
            <v>claudia.galindo</v>
          </cell>
          <cell r="BW183" t="str">
            <v>@parquesnacionales.gov.co</v>
          </cell>
          <cell r="BX183" t="str">
            <v>claudia.galindo@parquesnacionales.gov.co</v>
          </cell>
          <cell r="BY183" t="str">
            <v>LICENCIADA EN BIOLOGIA</v>
          </cell>
          <cell r="CC183" t="str">
            <v>15/10/1987</v>
          </cell>
          <cell r="CD183" t="str">
            <v>NO</v>
          </cell>
        </row>
        <row r="184">
          <cell r="A184" t="str">
            <v>CD-NC-167-2025</v>
          </cell>
          <cell r="B184" t="str">
            <v>2 NACION</v>
          </cell>
          <cell r="C184" t="str">
            <v>NC-CPS-181-2025</v>
          </cell>
          <cell r="D184" t="str">
            <v>SELENE DEL PILAR SIMANCAS BUSTAMANTE</v>
          </cell>
          <cell r="E184">
            <v>45694</v>
          </cell>
          <cell r="F184" t="str">
            <v>NC03-3299065-19-006 Prestar servicios profesionales con plena autonomía técnica y administrativa en el Grupo de Tecnologías de la Información y las Comunicaciones para acompañar técnicamente la gestión de los procesos contractuales y realizar seguimiento al cumplimiento de los mismos, en el marco del Fortalecimiento de la capacidad institucional y el producto de servicios tecnológicos.</v>
          </cell>
          <cell r="G184" t="str">
            <v>PROFESIONAL</v>
          </cell>
          <cell r="H184" t="str">
            <v>2 CONTRATACIÓN DIRECTA</v>
          </cell>
          <cell r="I184" t="str">
            <v>14 PRESTACIÓN DE SERVICIOS</v>
          </cell>
          <cell r="J184" t="str">
            <v>N/A</v>
          </cell>
          <cell r="K184">
            <v>80111600</v>
          </cell>
          <cell r="L184">
            <v>32425</v>
          </cell>
          <cell r="M184">
            <v>25025</v>
          </cell>
          <cell r="N184">
            <v>45694</v>
          </cell>
          <cell r="O184">
            <v>8354314</v>
          </cell>
          <cell r="P184">
            <v>91897454</v>
          </cell>
          <cell r="Q184" t="str">
            <v>NOVENTA Y UN MILLONES OCHOCIENTOS NOVENTA Y SIETE MIL CUATROCIENTOS CINCUENTA Y CUATRO PESOS</v>
          </cell>
          <cell r="R184" t="str">
            <v>1 PERSONA NATURAL</v>
          </cell>
          <cell r="S184" t="str">
            <v>3 CÉDULA DE CIUDADANÍA</v>
          </cell>
          <cell r="T184">
            <v>63537685</v>
          </cell>
          <cell r="U184">
            <v>1</v>
          </cell>
          <cell r="V184" t="str">
            <v>N-A</v>
          </cell>
          <cell r="W184" t="str">
            <v>11 NO SE DILIGENCIA INFORMACIÓN PARA ESTE FORMULARIO EN ESTE PERÍODO DE REPORTE</v>
          </cell>
          <cell r="X184" t="str">
            <v>FEMENINO</v>
          </cell>
          <cell r="Y184" t="str">
            <v xml:space="preserve">SANTANDER </v>
          </cell>
          <cell r="Z184" t="str">
            <v>BARRANCABERMEJA</v>
          </cell>
          <cell r="AA184" t="str">
            <v>SELENE</v>
          </cell>
          <cell r="AB184" t="str">
            <v>DEL PILAR</v>
          </cell>
          <cell r="AC184" t="str">
            <v>SIMANCAS</v>
          </cell>
          <cell r="AD184" t="str">
            <v>BUSTAMANTE</v>
          </cell>
          <cell r="AE184" t="str">
            <v>SI</v>
          </cell>
          <cell r="AF184" t="str">
            <v>1 PÓLIZA</v>
          </cell>
          <cell r="AG184" t="str">
            <v>12 SEGUROS DEL ESTADO</v>
          </cell>
          <cell r="AH184" t="str">
            <v>2 CUMPLIMIENTO</v>
          </cell>
          <cell r="AI184">
            <v>45695</v>
          </cell>
          <cell r="AJ184" t="str">
            <v>21-46-101108345</v>
          </cell>
          <cell r="AK184" t="str">
            <v>OTRAS OFICINAS DE LA SAF - SUBDIRECCION ADMINISTRATIVA Y FINANCIERA</v>
          </cell>
          <cell r="AL184" t="str">
            <v>JULIA ASTRID DEL CASTILLO SABOGAL</v>
          </cell>
          <cell r="AM184">
            <v>51790514</v>
          </cell>
          <cell r="AN184" t="str">
            <v>GRUPO DE TECNOLOGÍAS DE LA INFORMACIÓN Y LAS COMUNICACIONES</v>
          </cell>
          <cell r="AO184" t="str">
            <v>2 SUPERVISOR</v>
          </cell>
          <cell r="AP184" t="str">
            <v>3 CÉDULA DE CIUDADANÍA</v>
          </cell>
          <cell r="AQ184">
            <v>1026272261</v>
          </cell>
          <cell r="AR184" t="str">
            <v>GIPSY VIVIAN ARENAS HERNANDEZ</v>
          </cell>
          <cell r="AS184">
            <v>325</v>
          </cell>
          <cell r="AT184" t="str">
            <v>3 NO PACTADOS</v>
          </cell>
          <cell r="AU184" t="str">
            <v>4 NO SE HA ADICIONADO NI EN VALOR y EN TIEMPO</v>
          </cell>
          <cell r="AV184">
            <v>0</v>
          </cell>
          <cell r="AW184">
            <v>0</v>
          </cell>
          <cell r="AX184" t="str">
            <v>-</v>
          </cell>
          <cell r="AY184">
            <v>0</v>
          </cell>
          <cell r="AZ184" t="str">
            <v>-</v>
          </cell>
          <cell r="BA184">
            <v>45691</v>
          </cell>
          <cell r="BB184">
            <v>45695</v>
          </cell>
          <cell r="BC184">
            <v>45695</v>
          </cell>
          <cell r="BD184">
            <v>46022</v>
          </cell>
          <cell r="BO184" t="str">
            <v>2025420501000181E</v>
          </cell>
          <cell r="BP184">
            <v>91897454</v>
          </cell>
          <cell r="BQ184" t="str">
            <v>MARIA PAULA PEÑA</v>
          </cell>
          <cell r="BR184" t="str">
            <v>https://www.secop.gov.co/CO1BusinessLine/Tendering/BuyerWorkArea/Index?docUniqueIdentifier=CO1.BDOS.7507607</v>
          </cell>
          <cell r="BS184" t="str">
            <v>VIGENTE</v>
          </cell>
          <cell r="BU184" t="str">
            <v>https://community.secop.gov.co/Public/Tendering/ContractNoticePhases/View?PPI=CO1.PPI.37163825&amp;isFromPublicArea=True&amp;isModal=False</v>
          </cell>
          <cell r="BV184" t="str">
            <v>selene.simancas</v>
          </cell>
          <cell r="BW184" t="str">
            <v>@parquesnacionales.gov.co</v>
          </cell>
          <cell r="BX184" t="str">
            <v>selene.simancas@parquesnacionales.gov.co</v>
          </cell>
          <cell r="BY184" t="str">
            <v>INGENIERA FINANCIERA</v>
          </cell>
          <cell r="BZ184" t="str">
            <v>DAVIVIENDA</v>
          </cell>
          <cell r="CA184" t="str">
            <v>AHORROS</v>
          </cell>
          <cell r="CB184" t="str">
            <v>0550455200021638</v>
          </cell>
          <cell r="CC184" t="str">
            <v>24/03/1983</v>
          </cell>
          <cell r="CD184" t="str">
            <v>NO</v>
          </cell>
        </row>
        <row r="185">
          <cell r="A185" t="str">
            <v>CD-NC-187-2025</v>
          </cell>
          <cell r="B185" t="str">
            <v>2 NACION</v>
          </cell>
          <cell r="C185" t="str">
            <v>NC-CPS-182-2025</v>
          </cell>
          <cell r="D185" t="str">
            <v>MARIBEL VASQUEZ ECHEVERRI</v>
          </cell>
          <cell r="E185">
            <v>45694</v>
          </cell>
          <cell r="F185" t="str">
            <v>NC23-3202008-14-007 Prestación de servicios profesionales con plena autonomía técnica y administrativa para el Grupo de Planeación y Manejo con el fin de impulsar el monitoreo, seguimiento y evaluación del manejo de áreas protegidas de las autoridades ambientales regionales asignadas, en el marco del producto Áreas Administradas del proyecto de conservación de PNNC.</v>
          </cell>
          <cell r="G185" t="str">
            <v>PROFESIONAL</v>
          </cell>
          <cell r="H185" t="str">
            <v>2 CONTRATACIÓN DIRECTA</v>
          </cell>
          <cell r="I185" t="str">
            <v>14 PRESTACIÓN DE SERVICIOS</v>
          </cell>
          <cell r="J185" t="str">
            <v>N/A</v>
          </cell>
          <cell r="K185">
            <v>80111600</v>
          </cell>
          <cell r="L185">
            <v>21025</v>
          </cell>
          <cell r="M185">
            <v>25225</v>
          </cell>
          <cell r="N185">
            <v>45694</v>
          </cell>
          <cell r="O185">
            <v>7014443</v>
          </cell>
          <cell r="P185">
            <v>72248763</v>
          </cell>
          <cell r="Q185" t="str">
            <v>SETENTA Y DOS MILLONES DOSCIENTOS CUARENTA Y OCHO MIL SETECIENTOS SESENTA Y TRES PESOS</v>
          </cell>
          <cell r="R185" t="str">
            <v>1 PERSONA NATURAL</v>
          </cell>
          <cell r="S185" t="str">
            <v>3 CÉDULA DE CIUDADANÍA</v>
          </cell>
          <cell r="T185">
            <v>42800286</v>
          </cell>
          <cell r="U185">
            <v>5</v>
          </cell>
          <cell r="V185" t="str">
            <v>N-A</v>
          </cell>
          <cell r="W185" t="str">
            <v>11 NO SE DILIGENCIA INFORMACIÓN PARA ESTE FORMULARIO EN ESTE PERÍODO DE REPORTE</v>
          </cell>
          <cell r="X185" t="str">
            <v>FEMENINO</v>
          </cell>
          <cell r="Y185" t="str">
            <v>ANTIOQUIA</v>
          </cell>
          <cell r="Z185" t="str">
            <v>MEDELLIN</v>
          </cell>
          <cell r="AA185" t="str">
            <v>MARIBEL</v>
          </cell>
          <cell r="AB185" t="str">
            <v>-</v>
          </cell>
          <cell r="AC185" t="str">
            <v>VASQUEZ</v>
          </cell>
          <cell r="AD185" t="str">
            <v>ECHEVERRI</v>
          </cell>
          <cell r="AE185" t="str">
            <v>SI</v>
          </cell>
          <cell r="AF185" t="str">
            <v>1 PÓLIZA</v>
          </cell>
          <cell r="AG185" t="str">
            <v>12 SEGUROS DEL ESTADO</v>
          </cell>
          <cell r="AH185" t="str">
            <v>2 CUMPLIMIENTO</v>
          </cell>
          <cell r="AI185">
            <v>45695</v>
          </cell>
          <cell r="AJ185" t="str">
            <v>21-46-101108253</v>
          </cell>
          <cell r="AK185" t="str">
            <v>SGMAP-SUBDIRECCION DE GESTION Y MANEJO DE AREAS PROTEGIDAS</v>
          </cell>
          <cell r="AL185" t="str">
            <v>MARTA CECILIA DÍAZ LEGUIZAMÓN</v>
          </cell>
          <cell r="AM185">
            <v>40023756</v>
          </cell>
          <cell r="AN185" t="str">
            <v>GRUPO DE PLANEACIÓN Y MANEJO</v>
          </cell>
          <cell r="AO185" t="str">
            <v>2 SUPERVISOR</v>
          </cell>
          <cell r="AP185" t="str">
            <v>3 CÉDULA DE CIUDADANÍA</v>
          </cell>
          <cell r="AQ185">
            <v>80875190</v>
          </cell>
          <cell r="AR185" t="str">
            <v>CESAR ANDRES DELGADO HERNANDEZ</v>
          </cell>
          <cell r="AS185">
            <v>309</v>
          </cell>
          <cell r="AT185" t="str">
            <v>3 NO PACTADOS</v>
          </cell>
          <cell r="AU185" t="str">
            <v>4 NO SE HA ADICIONADO NI EN VALOR y EN TIEMPO</v>
          </cell>
          <cell r="AV185">
            <v>0</v>
          </cell>
          <cell r="AW185">
            <v>0</v>
          </cell>
          <cell r="AX185" t="str">
            <v>-</v>
          </cell>
          <cell r="AY185">
            <v>0</v>
          </cell>
          <cell r="AZ185" t="str">
            <v>-</v>
          </cell>
          <cell r="BA185">
            <v>45694</v>
          </cell>
          <cell r="BB185">
            <v>45695</v>
          </cell>
          <cell r="BC185">
            <v>45695</v>
          </cell>
          <cell r="BD185">
            <v>46006</v>
          </cell>
          <cell r="BO185" t="str">
            <v>2025420501000182E</v>
          </cell>
          <cell r="BP185">
            <v>72248763</v>
          </cell>
          <cell r="BQ185" t="str">
            <v>EDNA ROCIO CASTRO</v>
          </cell>
          <cell r="BR185" t="str">
            <v>https://www.secop.gov.co/CO1BusinessLine/Tendering/BuyerWorkArea/Index?docUniqueIdentifier=CO1.BDOS.7540482</v>
          </cell>
          <cell r="BS185" t="str">
            <v>VIGENTE</v>
          </cell>
          <cell r="BU185" t="str">
            <v>https://community.secop.gov.co/Public/Tendering/OpportunityDetail/Index?noticeUID=CO1.NTC.7555723&amp;isFromPublicArea=True&amp;isModal=False</v>
          </cell>
          <cell r="BV185" t="str">
            <v>maribel.vasquez</v>
          </cell>
          <cell r="BW185" t="str">
            <v>@parquesnacionales.gov.co</v>
          </cell>
          <cell r="BX185" t="str">
            <v>maribel.vasquez@parquesnacionales.gov.co</v>
          </cell>
          <cell r="BY185" t="str">
            <v>ANTROPOLOGO</v>
          </cell>
          <cell r="CC185" t="str">
            <v>05/09/1984</v>
          </cell>
          <cell r="CD185" t="str">
            <v>NO</v>
          </cell>
        </row>
        <row r="186">
          <cell r="A186" t="str">
            <v>CD-NC-182-2025</v>
          </cell>
          <cell r="B186" t="str">
            <v>2 NACION</v>
          </cell>
          <cell r="C186" t="str">
            <v>NC-CPS-183-2025</v>
          </cell>
          <cell r="D186" t="str">
            <v>DANIEL AUGUSTO RINCÓN PUERTA</v>
          </cell>
          <cell r="E186">
            <v>45694</v>
          </cell>
          <cell r="F186" t="str">
            <v>NC23-3202053-26-024 Prestación de servicios profesionales con plena autonomía técnica y administrativa para el Grupo de Planeación y Manejo con el fin de orientar técnicamente la relación interinstitucional en el marco de establecimiento de acuerdos de conservación con bienestar entre la entidad y comunidades campesinas en el marco del producto Documentos de Lineamientos Técnicos realizados del proyecto de conservación</v>
          </cell>
          <cell r="G186" t="str">
            <v>PROFESIONAL</v>
          </cell>
          <cell r="H186" t="str">
            <v>2 CONTRATACIÓN DIRECTA</v>
          </cell>
          <cell r="I186" t="str">
            <v>14 PRESTACIÓN DE SERVICIOS</v>
          </cell>
          <cell r="J186" t="str">
            <v>N/A</v>
          </cell>
          <cell r="K186">
            <v>80111600</v>
          </cell>
          <cell r="L186">
            <v>19925</v>
          </cell>
          <cell r="M186">
            <v>25325</v>
          </cell>
          <cell r="N186">
            <v>45694</v>
          </cell>
          <cell r="O186">
            <v>8354314</v>
          </cell>
          <cell r="P186">
            <v>90226591</v>
          </cell>
          <cell r="Q186" t="str">
            <v>NOVENTA MILLONES DOSCIENTOS VEINTISEIS MIL QUINIENTOS NOVENTA Y UN PESOS</v>
          </cell>
          <cell r="R186" t="str">
            <v>1 PERSONA NATURAL</v>
          </cell>
          <cell r="S186" t="str">
            <v>3 CÉDULA DE CIUDADANÍA</v>
          </cell>
          <cell r="T186">
            <v>80796929</v>
          </cell>
          <cell r="U186">
            <v>3</v>
          </cell>
          <cell r="V186" t="str">
            <v>N-A</v>
          </cell>
          <cell r="W186" t="str">
            <v>11 NO SE DILIGENCIA INFORMACIÓN PARA ESTE FORMULARIO EN ESTE PERÍODO DE REPORTE</v>
          </cell>
          <cell r="X186" t="str">
            <v>MASCULINO</v>
          </cell>
          <cell r="Y186" t="str">
            <v>CUNDINAMARCA</v>
          </cell>
          <cell r="Z186" t="str">
            <v>BOGOTÁ</v>
          </cell>
          <cell r="AA186" t="str">
            <v>DANIEL</v>
          </cell>
          <cell r="AB186" t="str">
            <v>AUGUSTO</v>
          </cell>
          <cell r="AC186" t="str">
            <v>RINCÓN</v>
          </cell>
          <cell r="AD186" t="str">
            <v>PUERTA</v>
          </cell>
          <cell r="AE186" t="str">
            <v>SI</v>
          </cell>
          <cell r="AF186" t="str">
            <v>1 PÓLIZA</v>
          </cell>
          <cell r="AG186" t="str">
            <v>12 SEGUROS DEL ESTADO</v>
          </cell>
          <cell r="AH186" t="str">
            <v>2 CUMPLIMIENTO</v>
          </cell>
          <cell r="AI186">
            <v>45695</v>
          </cell>
          <cell r="AJ186" t="str">
            <v>21-46-101108233</v>
          </cell>
          <cell r="AK186" t="str">
            <v>SGMAP-SUBDIRECCION DE GESTION Y MANEJO DE AREAS PROTEGIDAS</v>
          </cell>
          <cell r="AL186" t="str">
            <v>MARTA CECILIA DÍAZ LEGUIZAMÓN</v>
          </cell>
          <cell r="AM186">
            <v>40023756</v>
          </cell>
          <cell r="AN186" t="str">
            <v>GRUPO DE PLANEACIÓN Y MANEJO</v>
          </cell>
          <cell r="AO186" t="str">
            <v>2 SUPERVISOR</v>
          </cell>
          <cell r="AP186" t="str">
            <v>3 CÉDULA DE CIUDADANÍA</v>
          </cell>
          <cell r="AQ186">
            <v>80875190</v>
          </cell>
          <cell r="AR186" t="str">
            <v>CESAR ANDRES DELGADO HERNANDEZ</v>
          </cell>
          <cell r="AS186">
            <v>324</v>
          </cell>
          <cell r="AT186" t="str">
            <v>3 NO PACTADOS</v>
          </cell>
          <cell r="AU186" t="str">
            <v>4 NO SE HA ADICIONADO NI EN VALOR y EN TIEMPO</v>
          </cell>
          <cell r="AV186">
            <v>0</v>
          </cell>
          <cell r="AW186">
            <v>0</v>
          </cell>
          <cell r="AX186" t="str">
            <v>-</v>
          </cell>
          <cell r="AY186">
            <v>0</v>
          </cell>
          <cell r="AZ186" t="str">
            <v>-</v>
          </cell>
          <cell r="BA186">
            <v>45692</v>
          </cell>
          <cell r="BB186">
            <v>45695</v>
          </cell>
          <cell r="BC186">
            <v>45695</v>
          </cell>
          <cell r="BD186">
            <v>46020</v>
          </cell>
          <cell r="BO186" t="str">
            <v>2025420501000183E</v>
          </cell>
          <cell r="BP186">
            <v>90226591</v>
          </cell>
          <cell r="BQ186" t="str">
            <v>ALBERTO GAONA</v>
          </cell>
          <cell r="BR186" t="str">
            <v>https://www.secop.gov.co/CO1BusinessLine/Tendering/BuyerWorkArea/Index?docUniqueIdentifier=CO1.BDOS.7532817</v>
          </cell>
          <cell r="BS186" t="str">
            <v>VIGENTE</v>
          </cell>
          <cell r="BU186" t="str">
            <v>https://community.secop.gov.co/Public/Tendering/OpportunityDetail/Index?noticeUID=CO1.NTC.7557368&amp;isFromPublicArea=True&amp;isModal=False</v>
          </cell>
          <cell r="BV186" t="str">
            <v>daniel.rincon</v>
          </cell>
          <cell r="BW186" t="str">
            <v>@parquesnacionales.gov.co</v>
          </cell>
          <cell r="BX186" t="str">
            <v>daniel.rincon@parquesnacionales.gov.co</v>
          </cell>
          <cell r="BY186" t="str">
            <v>BIOLOGO AMBIENTAL</v>
          </cell>
          <cell r="CC186" t="str">
            <v>27/03/1985</v>
          </cell>
          <cell r="CD186" t="str">
            <v>NO</v>
          </cell>
        </row>
        <row r="187">
          <cell r="A187" t="str">
            <v>CD-NC-181-2025</v>
          </cell>
          <cell r="B187" t="str">
            <v>2 NACION</v>
          </cell>
          <cell r="C187" t="str">
            <v>NC-CPS-184-2025</v>
          </cell>
          <cell r="D187" t="str">
            <v>KAREN JULIETH PEREZ SALAMANCA</v>
          </cell>
          <cell r="E187">
            <v>45694</v>
          </cell>
          <cell r="F187" t="str">
            <v>NC24-3202008-11-017 Prestación de servicios profesionales con plena autonomía técnica y administrativa en el Grupo de Trámites y Evaluación Ambiental para generar insumos técnicos a partir del análisis de la información remitida en el trámite y seguimiento al registro de las reservas naturales de la sociedad civil en el marco del producto Servicio de administración y manejo de áreas protegidas del proyecto de inversión Conservación.</v>
          </cell>
          <cell r="G187" t="str">
            <v>PROFESIONAL</v>
          </cell>
          <cell r="H187" t="str">
            <v>2 CONTRATACIÓN DIRECTA</v>
          </cell>
          <cell r="I187" t="str">
            <v>14 PRESTACIÓN DE SERVICIOS</v>
          </cell>
          <cell r="J187" t="str">
            <v>N/A</v>
          </cell>
          <cell r="K187">
            <v>80111600</v>
          </cell>
          <cell r="L187">
            <v>23025</v>
          </cell>
          <cell r="M187">
            <v>25425</v>
          </cell>
          <cell r="N187">
            <v>45694</v>
          </cell>
          <cell r="O187">
            <v>3670921</v>
          </cell>
          <cell r="P187">
            <v>37810486</v>
          </cell>
          <cell r="Q187" t="str">
            <v>TREINTA Y SIETE MILLONES OCHOCIENTOS DIEZ MIL CUATROCIENTOS OCHENTA Y SEIS PESOS</v>
          </cell>
          <cell r="R187" t="str">
            <v>1 PERSONA NATURAL</v>
          </cell>
          <cell r="S187" t="str">
            <v>3 CÉDULA DE CIUDADANÍA</v>
          </cell>
          <cell r="T187">
            <v>1055315781</v>
          </cell>
          <cell r="U187">
            <v>8</v>
          </cell>
          <cell r="V187" t="str">
            <v>N-A</v>
          </cell>
          <cell r="W187" t="str">
            <v>11 NO SE DILIGENCIA INFORMACIÓN PARA ESTE FORMULARIO EN ESTE PERÍODO DE REPORTE</v>
          </cell>
          <cell r="X187" t="str">
            <v>FEMENINO</v>
          </cell>
          <cell r="Y187" t="str">
            <v>BOYACA</v>
          </cell>
          <cell r="Z187" t="str">
            <v>DUITAMA</v>
          </cell>
          <cell r="AA187" t="str">
            <v>KAREN</v>
          </cell>
          <cell r="AB187" t="str">
            <v>JULIETH</v>
          </cell>
          <cell r="AC187" t="str">
            <v>PEREZ</v>
          </cell>
          <cell r="AD187" t="str">
            <v>SALAMANCA</v>
          </cell>
          <cell r="AE187" t="str">
            <v>NO</v>
          </cell>
          <cell r="AF187" t="str">
            <v>6 NO CONSTITUYÓ GARANTÍAS</v>
          </cell>
          <cell r="AG187" t="str">
            <v>N-A</v>
          </cell>
          <cell r="AH187" t="str">
            <v>99999998 NO SE DILIGENCIA INFORMACIÓN PARA ESTE FORMULARIO EN ESTE PERÍODO DE REPORTE</v>
          </cell>
          <cell r="AI187">
            <v>2</v>
          </cell>
          <cell r="AJ187" t="str">
            <v>N-A</v>
          </cell>
          <cell r="AK187" t="str">
            <v>SGMAP-SUBDIRECCION DE GESTION Y MANEJO DE AREAS PROTEGIDAS</v>
          </cell>
          <cell r="AL187" t="str">
            <v>MARTA CECILIA DÍAZ LEGUIZAMÓN</v>
          </cell>
          <cell r="AM187">
            <v>40023756</v>
          </cell>
          <cell r="AN187" t="str">
            <v>GRUPO DE TRÁMITES Y EVALUACIÓN AMBIENTAL</v>
          </cell>
          <cell r="AO187" t="str">
            <v>2 SUPERVISOR</v>
          </cell>
          <cell r="AP187" t="str">
            <v>3 CÉDULA DE CIUDADANÍA</v>
          </cell>
          <cell r="AQ187">
            <v>79690000</v>
          </cell>
          <cell r="AR187" t="str">
            <v>GUILLERMO ALBERTO SANTOS CEBALLOS</v>
          </cell>
          <cell r="AS187">
            <v>309</v>
          </cell>
          <cell r="AT187" t="str">
            <v>3 NO PACTADOS</v>
          </cell>
          <cell r="AU187" t="str">
            <v>4 NO SE HA ADICIONADO NI EN VALOR y EN TIEMPO</v>
          </cell>
          <cell r="AV187">
            <v>0</v>
          </cell>
          <cell r="AW187">
            <v>0</v>
          </cell>
          <cell r="AX187" t="str">
            <v>-</v>
          </cell>
          <cell r="AY187">
            <v>0</v>
          </cell>
          <cell r="AZ187" t="str">
            <v>-</v>
          </cell>
          <cell r="BA187">
            <v>45694</v>
          </cell>
          <cell r="BB187" t="str">
            <v>N/A</v>
          </cell>
          <cell r="BC187">
            <v>45694</v>
          </cell>
          <cell r="BD187">
            <v>46005</v>
          </cell>
          <cell r="BO187" t="str">
            <v>2025420501000184E</v>
          </cell>
          <cell r="BP187">
            <v>37810486</v>
          </cell>
          <cell r="BQ187" t="str">
            <v>EVELYN OLARTE</v>
          </cell>
          <cell r="BR187" t="str">
            <v>https://www.secop.gov.co/CO1BusinessLine/Tendering/BuyerWorkArea/Index?docUniqueIdentifier=CO1.BDOS.7530546</v>
          </cell>
          <cell r="BS187" t="str">
            <v>VIGENTE</v>
          </cell>
          <cell r="BU187" t="str">
            <v>https://community.secop.gov.co/Public/Tendering/ContractNoticePhases/View?PPI=CO1.PPI.37233602&amp;isFromPublicArea=True&amp;isModal=False</v>
          </cell>
          <cell r="BV187" t="str">
            <v>karen.perez</v>
          </cell>
          <cell r="BW187" t="str">
            <v>@parquesnacionales.gov.co</v>
          </cell>
          <cell r="BX187" t="str">
            <v>karen.perez@parquesnacionales.gov.co</v>
          </cell>
          <cell r="BY187" t="str">
            <v>INGENIERO AMBIENTAL</v>
          </cell>
          <cell r="BZ187" t="str">
            <v>BANCOLOMBIA</v>
          </cell>
          <cell r="CA187" t="str">
            <v>AHORROS</v>
          </cell>
          <cell r="CB187" t="str">
            <v>55100006233</v>
          </cell>
          <cell r="CC187" t="str">
            <v>13/04/1999</v>
          </cell>
        </row>
        <row r="188">
          <cell r="A188" t="str">
            <v>CD-NC-192-2025</v>
          </cell>
          <cell r="B188" t="str">
            <v>2 NACION</v>
          </cell>
          <cell r="C188" t="str">
            <v>NC-CPS-185-2025</v>
          </cell>
          <cell r="D188" t="str">
            <v>MAIRA LEANDRA JIMÉNEZ RODRÍGUEZ</v>
          </cell>
          <cell r="E188">
            <v>45694</v>
          </cell>
          <cell r="F188" t="str">
            <v>NC24-3202008-11-024 Prestación de servicios de apoyo a la gestión con plena autonomía técnica y administrativa en el Grupo de Trámites y Evaluación Ambiental para validar la cartografía remitida en las nuevas solicitudes y los registros de reservas naturales de la sociedad civil al en el marco del producto Servicio de administración y manejo de áreas protegidas del proyecto de inversión Conservación.</v>
          </cell>
          <cell r="G188" t="str">
            <v>APOYO A LA GESTIÓN</v>
          </cell>
          <cell r="H188" t="str">
            <v>2 CONTRATACIÓN DIRECTA</v>
          </cell>
          <cell r="I188" t="str">
            <v>14 PRESTACIÓN DE SERVICIOS</v>
          </cell>
          <cell r="J188" t="str">
            <v>N/A</v>
          </cell>
          <cell r="K188">
            <v>80111600</v>
          </cell>
          <cell r="L188">
            <v>25325</v>
          </cell>
          <cell r="M188">
            <v>25525</v>
          </cell>
          <cell r="N188">
            <v>45695</v>
          </cell>
          <cell r="O188">
            <v>3557602</v>
          </cell>
          <cell r="P188">
            <v>36643301</v>
          </cell>
          <cell r="Q188" t="str">
            <v>TREINTA Y SEIS MILLONES SEISCIENTOS CUARENTA Y TRES MIL TRESCIENTOS UN PESOS</v>
          </cell>
          <cell r="R188" t="str">
            <v>1 PERSONA NATURAL</v>
          </cell>
          <cell r="S188" t="str">
            <v>3 CÉDULA DE CIUDADANÍA</v>
          </cell>
          <cell r="T188">
            <v>1069853541</v>
          </cell>
          <cell r="U188">
            <v>5</v>
          </cell>
          <cell r="V188" t="str">
            <v>N-A</v>
          </cell>
          <cell r="W188" t="str">
            <v>11 NO SE DILIGENCIA INFORMACIÓN PARA ESTE FORMULARIO EN ESTE PERÍODO DE REPORTE</v>
          </cell>
          <cell r="X188" t="str">
            <v>FEMENINO</v>
          </cell>
          <cell r="Y188" t="str">
            <v>CUNDINAMARCA</v>
          </cell>
          <cell r="Z188" t="str">
            <v>JUNIN</v>
          </cell>
          <cell r="AA188" t="str">
            <v>MAIRA</v>
          </cell>
          <cell r="AB188" t="str">
            <v>LEANDRA</v>
          </cell>
          <cell r="AC188" t="str">
            <v>JIMÉNEZ</v>
          </cell>
          <cell r="AD188" t="str">
            <v>RODRÍGUEZ</v>
          </cell>
          <cell r="AE188" t="str">
            <v>NO</v>
          </cell>
          <cell r="AF188" t="str">
            <v>6 NO CONSTITUYÓ GARANTÍAS</v>
          </cell>
          <cell r="AG188" t="str">
            <v>N-A</v>
          </cell>
          <cell r="AH188" t="str">
            <v>99999998 NO SE DILIGENCIA INFORMACIÓN PARA ESTE FORMULARIO EN ESTE PERÍODO DE REPORTE</v>
          </cell>
          <cell r="AI188">
            <v>2</v>
          </cell>
          <cell r="AJ188" t="str">
            <v>N-A</v>
          </cell>
          <cell r="AK188" t="str">
            <v>SGMAP-SUBDIRECCION DE GESTION Y MANEJO DE AREAS PROTEGIDAS</v>
          </cell>
          <cell r="AL188" t="str">
            <v>MARTA CECILIA DÍAZ LEGUIZAMÓN</v>
          </cell>
          <cell r="AM188">
            <v>40023756</v>
          </cell>
          <cell r="AN188" t="str">
            <v>GRUPO DE TRÁMITES Y EVALUACIÓN AMBIENTAL</v>
          </cell>
          <cell r="AO188" t="str">
            <v>2 SUPERVISOR</v>
          </cell>
          <cell r="AP188" t="str">
            <v>3 CÉDULA DE CIUDADANÍA</v>
          </cell>
          <cell r="AQ188">
            <v>79690000</v>
          </cell>
          <cell r="AR188" t="str">
            <v>GUILLERMO ALBERTO SANTOS CEBALLOS</v>
          </cell>
          <cell r="AS188">
            <v>309</v>
          </cell>
          <cell r="AT188" t="str">
            <v>3 NO PACTADOS</v>
          </cell>
          <cell r="AU188" t="str">
            <v>4 NO SE HA ADICIONADO NI EN VALOR y EN TIEMPO</v>
          </cell>
          <cell r="AV188">
            <v>0</v>
          </cell>
          <cell r="AW188">
            <v>0</v>
          </cell>
          <cell r="AX188" t="str">
            <v>-</v>
          </cell>
          <cell r="AY188">
            <v>0</v>
          </cell>
          <cell r="AZ188" t="str">
            <v>-</v>
          </cell>
          <cell r="BA188">
            <v>45693</v>
          </cell>
          <cell r="BB188" t="str">
            <v>N/A</v>
          </cell>
          <cell r="BC188">
            <v>45695</v>
          </cell>
          <cell r="BD188">
            <v>46006</v>
          </cell>
          <cell r="BO188" t="str">
            <v>2025420501000185E</v>
          </cell>
          <cell r="BP188">
            <v>36643301</v>
          </cell>
          <cell r="BQ188" t="str">
            <v>ALBERTO GAONA</v>
          </cell>
          <cell r="BR188" t="str">
            <v>https://www.secop.gov.co/CO1BusinessLine/Tendering/BuyerWorkArea/Index?docUniqueIdentifier=CO1.BDOS.7541552</v>
          </cell>
          <cell r="BS188" t="str">
            <v>VIGENTE</v>
          </cell>
          <cell r="BU188" t="str">
            <v>https://community.secop.gov.co/Public/Tendering/OpportunityDetail/Index?noticeUID=CO1.NTC.7559326&amp;isFromPublicArea=True&amp;isModal=False</v>
          </cell>
          <cell r="BV188" t="str">
            <v>maira.jimenez</v>
          </cell>
          <cell r="BW188" t="str">
            <v>@parquesnacionales.gov.co</v>
          </cell>
          <cell r="BX188" t="str">
            <v>maira.jimenez@parquesnacionales.gov.co</v>
          </cell>
          <cell r="BY188" t="str">
            <v>TECNOLOGA EN CARTOGRAFÍA</v>
          </cell>
          <cell r="BZ188" t="str">
            <v>BANCOLOMBIA</v>
          </cell>
          <cell r="CA188" t="str">
            <v>AHORROS</v>
          </cell>
          <cell r="CB188" t="str">
            <v>24970519323</v>
          </cell>
          <cell r="CC188" t="str">
            <v>08/04/1999</v>
          </cell>
        </row>
        <row r="189">
          <cell r="A189" t="str">
            <v>CD-NC-195-2025</v>
          </cell>
          <cell r="B189" t="str">
            <v>2 NACION</v>
          </cell>
          <cell r="C189" t="str">
            <v>NC-CPS-186-2025</v>
          </cell>
          <cell r="D189" t="str">
            <v>CATALINA SÁNCHEZ HIDROBO</v>
          </cell>
          <cell r="E189">
            <v>45695</v>
          </cell>
          <cell r="F189" t="str">
            <v>NC24-3202008-11-031 Prestación de servicios profesionales con plena autonomía técnica y administrativa en el Grupo de Trámites y Evaluación Ambiental para validar los documentos jurídicos radicados como parte de las solicitudes de registro y seguimiento de reservas naturales de la sociedad civil, en el marco del producto Servicio de administración y manejo de áreas protegidas del proyecto de inversión Conservación.</v>
          </cell>
          <cell r="G189" t="str">
            <v>PROFESIONAL</v>
          </cell>
          <cell r="H189" t="str">
            <v>2 CONTRATACIÓN DIRECTA</v>
          </cell>
          <cell r="I189" t="str">
            <v>14 PRESTACIÓN DE SERVICIOS</v>
          </cell>
          <cell r="J189" t="str">
            <v>N/A</v>
          </cell>
          <cell r="K189">
            <v>80111600</v>
          </cell>
          <cell r="L189">
            <v>28225</v>
          </cell>
          <cell r="M189">
            <v>26125</v>
          </cell>
          <cell r="N189">
            <v>45698</v>
          </cell>
          <cell r="O189">
            <v>4200744</v>
          </cell>
          <cell r="P189">
            <v>43267663</v>
          </cell>
          <cell r="Q189" t="str">
            <v>CUARENTA Y TRES MILLONES DOSCIENTOS SESENTA Y SIETE MIL SEISCIENTOS SESENTA Y TRES PESOS</v>
          </cell>
          <cell r="R189" t="str">
            <v>1 PERSONA NATURAL</v>
          </cell>
          <cell r="S189" t="str">
            <v>3 CÉDULA DE CIUDADANÍA</v>
          </cell>
          <cell r="T189">
            <v>52835632</v>
          </cell>
          <cell r="U189">
            <v>8</v>
          </cell>
          <cell r="V189" t="str">
            <v>N-A</v>
          </cell>
          <cell r="W189" t="str">
            <v>11 NO SE DILIGENCIA INFORMACIÓN PARA ESTE FORMULARIO EN ESTE PERÍODO DE REPORTE</v>
          </cell>
          <cell r="X189" t="str">
            <v>FEMENINO</v>
          </cell>
          <cell r="Y189" t="str">
            <v>VALLE DEL CAUCA</v>
          </cell>
          <cell r="Z189" t="str">
            <v>TULUA</v>
          </cell>
          <cell r="AA189" t="str">
            <v>CATALIANA</v>
          </cell>
          <cell r="AB189" t="str">
            <v>-</v>
          </cell>
          <cell r="AC189" t="str">
            <v>SANCHEZ</v>
          </cell>
          <cell r="AD189" t="str">
            <v>HIDROBO</v>
          </cell>
          <cell r="AE189" t="str">
            <v>NO</v>
          </cell>
          <cell r="AF189" t="str">
            <v>6 NO CONSTITUYÓ GARANTÍAS</v>
          </cell>
          <cell r="AG189" t="str">
            <v>N-A</v>
          </cell>
          <cell r="AH189" t="str">
            <v>99999998 NO SE DILIGENCIA INFORMACIÓN PARA ESTE FORMULARIO EN ESTE PERÍODO DE REPORTE</v>
          </cell>
          <cell r="AI189">
            <v>2</v>
          </cell>
          <cell r="AJ189" t="str">
            <v>N-A</v>
          </cell>
          <cell r="AK189" t="str">
            <v>SGMAP-SUBDIRECCION DE GESTION Y MANEJO DE AREAS PROTEGIDAS</v>
          </cell>
          <cell r="AL189" t="str">
            <v>MARTA CECILIA DÍAZ LEGUIZAMÓN</v>
          </cell>
          <cell r="AM189">
            <v>40023756</v>
          </cell>
          <cell r="AN189" t="str">
            <v>GRUPO DE TRÁMITES Y EVALUACIÓN AMBIENTAL</v>
          </cell>
          <cell r="AO189" t="str">
            <v>2 SUPERVISOR</v>
          </cell>
          <cell r="AP189" t="str">
            <v>3 CÉDULA DE CIUDADANÍA</v>
          </cell>
          <cell r="AQ189">
            <v>79690000</v>
          </cell>
          <cell r="AR189" t="str">
            <v>GUILLERMO ALBERTO SANTOS CEBALLOS</v>
          </cell>
          <cell r="AS189">
            <v>309</v>
          </cell>
          <cell r="AT189" t="str">
            <v>3 NO PACTADOS</v>
          </cell>
          <cell r="AU189" t="str">
            <v>4 NO SE HA ADICIONADO NI EN VALOR y EN TIEMPO</v>
          </cell>
          <cell r="AV189">
            <v>0</v>
          </cell>
          <cell r="AW189">
            <v>0</v>
          </cell>
          <cell r="AX189" t="str">
            <v>-</v>
          </cell>
          <cell r="AY189">
            <v>0</v>
          </cell>
          <cell r="AZ189" t="str">
            <v>-</v>
          </cell>
          <cell r="BA189">
            <v>45694</v>
          </cell>
          <cell r="BB189" t="str">
            <v>N/A</v>
          </cell>
          <cell r="BC189">
            <v>45698</v>
          </cell>
          <cell r="BD189">
            <v>46009</v>
          </cell>
          <cell r="BO189" t="str">
            <v>2025420501000186E</v>
          </cell>
          <cell r="BP189">
            <v>43267663</v>
          </cell>
          <cell r="BQ189" t="str">
            <v>LEIDY SANCHEZ</v>
          </cell>
          <cell r="BR189" t="str">
            <v>https://www.secop.gov.co/CO1BusinessLine/Tendering/BuyerWorkArea/Index?docUniqueIdentifier=CO1.BDOS.7543831</v>
          </cell>
          <cell r="BS189" t="str">
            <v>VIGENTE</v>
          </cell>
          <cell r="BU189" t="str">
            <v>https://community.secop.gov.co/Public/Tendering/OpportunityDetail/Index?noticeUID=CO1.NTC.7561807&amp;isFromPublicArea=True&amp;isModal=False</v>
          </cell>
          <cell r="BV189" t="str">
            <v>catalina.sanchez</v>
          </cell>
          <cell r="BW189" t="str">
            <v>@parquesnacionales.gov.co</v>
          </cell>
          <cell r="BX189" t="str">
            <v>catalina.sanchez@parquesnacionales.gov.co</v>
          </cell>
          <cell r="BY189" t="str">
            <v>ABOGADA</v>
          </cell>
          <cell r="CC189" t="str">
            <v>26/01/1981</v>
          </cell>
        </row>
        <row r="190">
          <cell r="A190" t="str">
            <v>CD-NC-191-2025</v>
          </cell>
          <cell r="B190" t="str">
            <v>2 NACION</v>
          </cell>
          <cell r="C190" t="str">
            <v>NC-CPS-187-2025</v>
          </cell>
          <cell r="D190" t="str">
            <v>OMAR JARAMILLO RODRIGUEZ</v>
          </cell>
          <cell r="E190">
            <v>45695</v>
          </cell>
          <cell r="F190" t="str">
            <v>NC22-3202018-3-011 Prestación de servicios profesionales con plena autonomía técnica y administrativa del Grupo de Gestión e Integración del SINAP para implementar los componentes de representatividad ecosistémica y conectividad ecológica de la política para la consolidación del SINAP, así como valorar el estado de conservación de las áreas protegidas a registrar en el RUNAP y contribuir en el desarrollo de la mesa nacional de prioridades de conservación en el marco del producto servicio declaración de áreas protegidas, del proyecto de conservación.</v>
          </cell>
          <cell r="G190" t="str">
            <v>PROFESIONAL</v>
          </cell>
          <cell r="H190" t="str">
            <v>2 CONTRATACIÓN DIRECTA</v>
          </cell>
          <cell r="I190" t="str">
            <v>14 PRESTACIÓN DE SERVICIOS</v>
          </cell>
          <cell r="J190" t="str">
            <v>N/A</v>
          </cell>
          <cell r="K190">
            <v>80111600</v>
          </cell>
          <cell r="L190">
            <v>27625</v>
          </cell>
          <cell r="M190">
            <v>25725</v>
          </cell>
          <cell r="N190">
            <v>45695</v>
          </cell>
          <cell r="O190">
            <v>8354314</v>
          </cell>
          <cell r="P190">
            <v>86049434</v>
          </cell>
          <cell r="Q190" t="str">
            <v>OCHENTA Y SEIS MILLONES CUARENTA Y NUEVE MIL CUATROCIENTOS TREINTA Y CUATRO PESOS</v>
          </cell>
          <cell r="R190" t="str">
            <v>1 PERSONA NATURAL</v>
          </cell>
          <cell r="S190" t="str">
            <v>3 CÉDULA DE CIUDADANÍA</v>
          </cell>
          <cell r="T190">
            <v>80540287</v>
          </cell>
          <cell r="U190">
            <v>4</v>
          </cell>
          <cell r="V190" t="str">
            <v>N-A</v>
          </cell>
          <cell r="W190" t="str">
            <v>11 NO SE DILIGENCIA INFORMACIÓN PARA ESTE FORMULARIO EN ESTE PERÍODO DE REPORTE</v>
          </cell>
          <cell r="X190" t="str">
            <v>MASCULINO</v>
          </cell>
          <cell r="Y190" t="str">
            <v>CUNDINAMARCA</v>
          </cell>
          <cell r="Z190" t="str">
            <v>ZIPAQUIRA</v>
          </cell>
          <cell r="AA190" t="str">
            <v>OMAR</v>
          </cell>
          <cell r="AB190" t="str">
            <v>-</v>
          </cell>
          <cell r="AC190" t="str">
            <v>JARAMILLO</v>
          </cell>
          <cell r="AD190" t="str">
            <v>RODRIGUEZ</v>
          </cell>
          <cell r="AE190" t="str">
            <v>SI</v>
          </cell>
          <cell r="AF190" t="str">
            <v>1 PÓLIZA</v>
          </cell>
          <cell r="AG190" t="str">
            <v>14 ASEGURADORA SOLIDARIA</v>
          </cell>
          <cell r="AH190" t="str">
            <v>2 CUMPLIMIENTO</v>
          </cell>
          <cell r="AI190">
            <v>45695</v>
          </cell>
          <cell r="AJ190" t="str">
            <v>360 47 994000041190</v>
          </cell>
          <cell r="AK190" t="str">
            <v>SGMAP-SUBDIRECCION DE GESTION Y MANEJO DE AREAS PROTEGIDAS</v>
          </cell>
          <cell r="AL190" t="str">
            <v>MARTA CECILIA DÍAZ LEGUIZAMÓN</v>
          </cell>
          <cell r="AM190">
            <v>40023756</v>
          </cell>
          <cell r="AN190" t="str">
            <v>GRUPO DE GESTIÓN E INTEGRACIÓN DEL SINAP</v>
          </cell>
          <cell r="AO190" t="str">
            <v>2 SUPERVISOR</v>
          </cell>
          <cell r="AP190" t="str">
            <v>3 CÉDULA DE CIUDADANÍA</v>
          </cell>
          <cell r="AQ190">
            <v>5947992</v>
          </cell>
          <cell r="AR190" t="str">
            <v>LUIS ALBERTO CRUZ COLORADO</v>
          </cell>
          <cell r="AS190">
            <v>309</v>
          </cell>
          <cell r="AT190" t="str">
            <v>3 NO PACTADOS</v>
          </cell>
          <cell r="AU190" t="str">
            <v>4 NO SE HA ADICIONADO NI EN VALOR y EN TIEMPO</v>
          </cell>
          <cell r="AV190">
            <v>0</v>
          </cell>
          <cell r="AW190">
            <v>0</v>
          </cell>
          <cell r="AX190" t="str">
            <v>-</v>
          </cell>
          <cell r="AY190">
            <v>0</v>
          </cell>
          <cell r="AZ190" t="str">
            <v>-</v>
          </cell>
          <cell r="BA190">
            <v>45695</v>
          </cell>
          <cell r="BB190">
            <v>45695</v>
          </cell>
          <cell r="BC190">
            <v>45695</v>
          </cell>
          <cell r="BD190">
            <v>46006</v>
          </cell>
          <cell r="BO190" t="str">
            <v>2025420501000187E</v>
          </cell>
          <cell r="BP190">
            <v>86049434</v>
          </cell>
          <cell r="BQ190" t="str">
            <v>EDNA ROCIO CASTRO</v>
          </cell>
          <cell r="BR190" t="str">
            <v>https://www.secop.gov.co/CO1BusinessLine/Tendering/BuyerWorkArea/Index?docUniqueIdentifier=CO1.BDOS.7541166</v>
          </cell>
          <cell r="BS190" t="str">
            <v>VIGENTE</v>
          </cell>
          <cell r="BU190" t="str">
            <v>https://community.secop.gov.co/Public/Tendering/OpportunityDetail/Index?noticeUID=CO1.NTC.7557230&amp;isFromPublicArea=True&amp;isModal=False</v>
          </cell>
          <cell r="BV190" t="str">
            <v>omar.jaramillo</v>
          </cell>
          <cell r="BW190" t="str">
            <v>@parquesnacionales.gov.co</v>
          </cell>
          <cell r="BX190" t="str">
            <v>omar.jaramillo@parquesnacionales.gov.co</v>
          </cell>
          <cell r="BY190" t="str">
            <v>GEOGRAFO</v>
          </cell>
          <cell r="CC190" t="str">
            <v>02/10/1975</v>
          </cell>
          <cell r="CD190" t="str">
            <v>NO</v>
          </cell>
        </row>
        <row r="191">
          <cell r="A191" t="str">
            <v>CD-NC-189-2025</v>
          </cell>
          <cell r="B191" t="str">
            <v>2 NACION</v>
          </cell>
          <cell r="C191" t="str">
            <v>NC-CPS-188-2025</v>
          </cell>
          <cell r="D191" t="str">
            <v>ILYA GERALDINE PALACIOS GONZALEZ</v>
          </cell>
          <cell r="E191">
            <v>45698</v>
          </cell>
          <cell r="F191" t="str">
            <v>NC23-3202008-9-011 Prestación de servicios profesionales con plena autonomía técnica y administrativa para el Grupo de Planeación y Manejo con el fin de fortalecer la gestión de datos de biodiversidad e indicadores de la línea de investigación y monitoreo en el marco del producto Áreas Administradas del proyecto de conservación de PNNC.</v>
          </cell>
          <cell r="G191" t="str">
            <v>PROFESIONAL</v>
          </cell>
          <cell r="H191" t="str">
            <v>2 CONTRATACIÓN DIRECTA</v>
          </cell>
          <cell r="I191" t="str">
            <v>14 PRESTACIÓN DE SERVICIOS</v>
          </cell>
          <cell r="J191" t="str">
            <v>N/A</v>
          </cell>
          <cell r="K191">
            <v>80111600</v>
          </cell>
          <cell r="L191">
            <v>20625</v>
          </cell>
          <cell r="M191">
            <v>26325</v>
          </cell>
          <cell r="N191">
            <v>45698</v>
          </cell>
          <cell r="O191">
            <v>3670921</v>
          </cell>
          <cell r="P191">
            <v>37810486</v>
          </cell>
          <cell r="Q191" t="str">
            <v>TREINTA Y SIETE MILLONES OCHOCIENTOS DIEZ MIL CUATROCIENTOS OCHENTA Y SEIS PESOS</v>
          </cell>
          <cell r="R191" t="str">
            <v>1 PERSONA NATURAL</v>
          </cell>
          <cell r="S191" t="str">
            <v>3 CÉDULA DE CIUDADANÍA</v>
          </cell>
          <cell r="T191">
            <v>1094279128</v>
          </cell>
          <cell r="U191">
            <v>5</v>
          </cell>
          <cell r="V191" t="str">
            <v>N-A</v>
          </cell>
          <cell r="W191" t="str">
            <v>11 NO SE DILIGENCIA INFORMACIÓN PARA ESTE FORMULARIO EN ESTE PERÍODO DE REPORTE</v>
          </cell>
          <cell r="X191" t="str">
            <v>FEMENINO</v>
          </cell>
          <cell r="Y191" t="str">
            <v>NORTE DE SANTANDER</v>
          </cell>
          <cell r="Z191" t="str">
            <v>PAMPLONA</v>
          </cell>
          <cell r="AA191" t="str">
            <v>ILYA</v>
          </cell>
          <cell r="AB191" t="str">
            <v>GERALDINE</v>
          </cell>
          <cell r="AC191" t="str">
            <v>PALACIOS</v>
          </cell>
          <cell r="AD191" t="str">
            <v>GONZALEZ</v>
          </cell>
          <cell r="AE191" t="str">
            <v>NO</v>
          </cell>
          <cell r="AF191" t="str">
            <v>6 NO CONSTITUYÓ GARANTÍAS</v>
          </cell>
          <cell r="AG191" t="str">
            <v>N-A</v>
          </cell>
          <cell r="AH191" t="str">
            <v>99999998 NO SE DILIGENCIA INFORMACIÓN PARA ESTE FORMULARIO EN ESTE PERÍODO DE REPORTE</v>
          </cell>
          <cell r="AI191">
            <v>2</v>
          </cell>
          <cell r="AJ191" t="str">
            <v>N-A</v>
          </cell>
          <cell r="AK191" t="str">
            <v>SGMAP-SUBDIRECCION DE GESTION Y MANEJO DE AREAS PROTEGIDAS</v>
          </cell>
          <cell r="AL191" t="str">
            <v>MARTA CECILIA DÍAZ LEGUIZAMÓN</v>
          </cell>
          <cell r="AM191">
            <v>40023756</v>
          </cell>
          <cell r="AN191" t="str">
            <v>GRUPO DE PLANEACIÓN Y MANEJO</v>
          </cell>
          <cell r="AO191" t="str">
            <v>2 SUPERVISOR</v>
          </cell>
          <cell r="AP191" t="str">
            <v>3 CÉDULA DE CIUDADANÍA</v>
          </cell>
          <cell r="AQ191">
            <v>80875190</v>
          </cell>
          <cell r="AR191" t="str">
            <v>CESAR ANDRES DELGADO HERNANDEZ</v>
          </cell>
          <cell r="AS191">
            <v>309</v>
          </cell>
          <cell r="AT191" t="str">
            <v>3 NO PACTADOS</v>
          </cell>
          <cell r="AU191" t="str">
            <v>4 NO SE HA ADICIONADO NI EN VALOR y EN TIEMPO</v>
          </cell>
          <cell r="AV191">
            <v>0</v>
          </cell>
          <cell r="AW191">
            <v>0</v>
          </cell>
          <cell r="AX191" t="str">
            <v>-</v>
          </cell>
          <cell r="AY191">
            <v>0</v>
          </cell>
          <cell r="AZ191" t="str">
            <v>-</v>
          </cell>
          <cell r="BA191">
            <v>45695</v>
          </cell>
          <cell r="BB191" t="str">
            <v>N/A</v>
          </cell>
          <cell r="BC191">
            <v>45698</v>
          </cell>
          <cell r="BD191">
            <v>46009</v>
          </cell>
          <cell r="BO191" t="str">
            <v>2025420501000188E</v>
          </cell>
          <cell r="BP191">
            <v>37810486</v>
          </cell>
          <cell r="BQ191" t="str">
            <v>EDNA ROCIO CASTRO</v>
          </cell>
          <cell r="BR191" t="str">
            <v>https://www.secop.gov.co/CO1BusinessLine/Tendering/BuyerWorkArea/Index?docUniqueIdentifier=CO1.BDOS.7541722</v>
          </cell>
          <cell r="BS191" t="str">
            <v>VIGENTE</v>
          </cell>
          <cell r="BU191" t="str">
            <v>https://community.secop.gov.co/Public/Tendering/OpportunityDetail/Index?noticeUID=CO1.NTC.7561026&amp;isFromPublicArea=True&amp;isModal=False</v>
          </cell>
          <cell r="BV191" t="str">
            <v>ilya.palacios</v>
          </cell>
          <cell r="BW191" t="str">
            <v>@parquesnacionales.gov.co</v>
          </cell>
          <cell r="BX191" t="str">
            <v>ilya.palacios@parquesnacionales.gov.co</v>
          </cell>
          <cell r="BY191" t="str">
            <v>BIOLOGA</v>
          </cell>
          <cell r="CC191" t="str">
            <v>14/01/1997</v>
          </cell>
        </row>
        <row r="192">
          <cell r="A192" t="str">
            <v>CD-NC-190-2025</v>
          </cell>
          <cell r="B192" t="str">
            <v>2 NACION</v>
          </cell>
          <cell r="C192" t="str">
            <v>NC-CPS-189-2025</v>
          </cell>
          <cell r="D192" t="str">
            <v>SANDRA MILENA AYA ROJAS</v>
          </cell>
          <cell r="E192">
            <v>45695</v>
          </cell>
          <cell r="F192" t="str">
            <v>NC23-3202060-19_1-034 Prestación de servicios profesionales con plena autonomía técnica y administrativa para el Grupo de Planeación y Manejo con el fin de orientar técnicamente a las Direcciones territoriales y áreas protegidas en la suscripción de acuerdos de sistemas sostenibles y restauración ecológica con comunidades campesinas y grupos étnicos en el marco del producto Áreas en proceso de Restauración del proyecto de conservación.</v>
          </cell>
          <cell r="G192" t="str">
            <v>PROFESIONAL</v>
          </cell>
          <cell r="H192" t="str">
            <v>2 CONTRATACIÓN DIRECTA</v>
          </cell>
          <cell r="I192" t="str">
            <v>14 PRESTACIÓN DE SERVICIOS</v>
          </cell>
          <cell r="J192" t="str">
            <v>N/A</v>
          </cell>
          <cell r="K192">
            <v>80111600</v>
          </cell>
          <cell r="L192">
            <v>31925</v>
          </cell>
          <cell r="M192">
            <v>25825</v>
          </cell>
          <cell r="N192">
            <v>45695</v>
          </cell>
          <cell r="O192">
            <v>8354314</v>
          </cell>
          <cell r="P192">
            <v>86049434</v>
          </cell>
          <cell r="Q192" t="str">
            <v>OCHENTA Y SEIS MILLONES CUARENTA Y NUEVE MIL CUATROCIENTOS TREINTA Y CUATRO PESOS</v>
          </cell>
          <cell r="R192" t="str">
            <v>1 PERSONA NATURAL</v>
          </cell>
          <cell r="S192" t="str">
            <v>3 CÉDULA DE CIUDADANÍA</v>
          </cell>
          <cell r="T192">
            <v>53931586</v>
          </cell>
          <cell r="U192">
            <v>1</v>
          </cell>
          <cell r="V192" t="str">
            <v>N-A</v>
          </cell>
          <cell r="W192" t="str">
            <v>11 NO SE DILIGENCIA INFORMACIÓN PARA ESTE FORMULARIO EN ESTE PERÍODO DE REPORTE</v>
          </cell>
          <cell r="X192" t="str">
            <v>FEMENINO</v>
          </cell>
          <cell r="Y192" t="str">
            <v>CUNDINAMARCA</v>
          </cell>
          <cell r="Z192" t="str">
            <v>FUSAGASUGA</v>
          </cell>
          <cell r="AA192" t="str">
            <v>SANDRA</v>
          </cell>
          <cell r="AB192" t="str">
            <v>MILENA</v>
          </cell>
          <cell r="AC192" t="str">
            <v>AYA</v>
          </cell>
          <cell r="AD192" t="str">
            <v>ROJAS</v>
          </cell>
          <cell r="AE192" t="str">
            <v>SI</v>
          </cell>
          <cell r="AF192" t="str">
            <v>1 PÓLIZA</v>
          </cell>
          <cell r="AG192" t="str">
            <v>12 SEGUROS DEL ESTADO</v>
          </cell>
          <cell r="AH192" t="str">
            <v>2 CUMPLIMIENTO</v>
          </cell>
          <cell r="AI192">
            <v>45698</v>
          </cell>
          <cell r="AJ192" t="str">
            <v>21-46-101108644</v>
          </cell>
          <cell r="AK192" t="str">
            <v>SGMAP-SUBDIRECCION DE GESTION Y MANEJO DE AREAS PROTEGIDAS</v>
          </cell>
          <cell r="AL192" t="str">
            <v>MARTA CECILIA DÍAZ LEGUIZAMÓN</v>
          </cell>
          <cell r="AM192">
            <v>40023756</v>
          </cell>
          <cell r="AN192" t="str">
            <v>GRUPO DE PLANEACIÓN Y MANEJO</v>
          </cell>
          <cell r="AO192" t="str">
            <v>2 SUPERVISOR</v>
          </cell>
          <cell r="AP192" t="str">
            <v>3 CÉDULA DE CIUDADANÍA</v>
          </cell>
          <cell r="AQ192">
            <v>80875190</v>
          </cell>
          <cell r="AR192" t="str">
            <v>CESAR ANDRES DELGADO HERNANDEZ</v>
          </cell>
          <cell r="AS192">
            <v>309</v>
          </cell>
          <cell r="AT192" t="str">
            <v>3 NO PACTADOS</v>
          </cell>
          <cell r="AU192" t="str">
            <v>4 NO SE HA ADICIONADO NI EN VALOR y EN TIEMPO</v>
          </cell>
          <cell r="AV192">
            <v>0</v>
          </cell>
          <cell r="AW192">
            <v>0</v>
          </cell>
          <cell r="AX192" t="str">
            <v>-</v>
          </cell>
          <cell r="AY192">
            <v>0</v>
          </cell>
          <cell r="AZ192" t="str">
            <v>-</v>
          </cell>
          <cell r="BA192">
            <v>45695</v>
          </cell>
          <cell r="BB192">
            <v>45698</v>
          </cell>
          <cell r="BC192">
            <v>45698</v>
          </cell>
          <cell r="BD192">
            <v>46009</v>
          </cell>
          <cell r="BO192" t="str">
            <v>2025420501000189E</v>
          </cell>
          <cell r="BP192">
            <v>86049434</v>
          </cell>
          <cell r="BQ192" t="str">
            <v>HECTOR ALFONSO CUESTA</v>
          </cell>
          <cell r="BR192" t="str">
            <v>https://www.secop.gov.co/CO1BusinessLine/Tendering/BuyerWorkArea/Index?docUniqueIdentifier=CO1.BDOS.7551939</v>
          </cell>
          <cell r="BS192" t="str">
            <v>VIGENTE</v>
          </cell>
          <cell r="BU192" t="str">
            <v>https://community.secop.gov.co/Public/Tendering/OpportunityDetail/Index?noticeUID=CO1.NTC.7569070&amp;isFromPublicArea=True&amp;isModal=False</v>
          </cell>
          <cell r="BV192" t="str">
            <v>sandra.aya</v>
          </cell>
          <cell r="BW192" t="str">
            <v>@parquesnacionales.gov.co</v>
          </cell>
          <cell r="BX192" t="str">
            <v>sandra.aya@parquesnacionales.gov.co</v>
          </cell>
          <cell r="BY192" t="str">
            <v>AGRONOMA</v>
          </cell>
          <cell r="BZ192" t="str">
            <v>DAVIVIENDA</v>
          </cell>
          <cell r="CA192" t="str">
            <v>AHORROS</v>
          </cell>
          <cell r="CB192" t="str">
            <v>086170175953</v>
          </cell>
          <cell r="CC192" t="str">
            <v>30/12/1984</v>
          </cell>
          <cell r="CD192" t="str">
            <v>NO</v>
          </cell>
        </row>
        <row r="193">
          <cell r="A193" t="str">
            <v>CD-NC-188-2025</v>
          </cell>
          <cell r="B193" t="str">
            <v>2 NACION</v>
          </cell>
          <cell r="C193" t="str">
            <v>NC-CPS-190-2025</v>
          </cell>
          <cell r="D193" t="str">
            <v>NÉSTOR FABIÁN AMARILLO RICO</v>
          </cell>
          <cell r="E193">
            <v>45698</v>
          </cell>
          <cell r="F193" t="str">
            <v>NC22-3202018-3-010 Prestación de servicios profesionales con plena autonomía técnica y administrativa del Grupo de Gestión e Integración del SINAP para incorporar los criterios sociales, económicos y culturales con comunidades campesinas en los procesos de declaratoria y ampliación de áreas protegidas a nivel nacional, liderados por Parques Nacionales Naturales, en el marco del producto servicio declaración de áreas protegidas, del proyecto de conservación.</v>
          </cell>
          <cell r="G193" t="str">
            <v>PROFESIONAL</v>
          </cell>
          <cell r="H193" t="str">
            <v>2 CONTRATACIÓN DIRECTA</v>
          </cell>
          <cell r="I193" t="str">
            <v>14 PRESTACIÓN DE SERVICIOS</v>
          </cell>
          <cell r="J193" t="str">
            <v>N/A</v>
          </cell>
          <cell r="K193">
            <v>80111600</v>
          </cell>
          <cell r="L193">
            <v>33725</v>
          </cell>
          <cell r="M193">
            <v>26625</v>
          </cell>
          <cell r="N193">
            <v>45698</v>
          </cell>
          <cell r="O193">
            <v>8354314</v>
          </cell>
          <cell r="P193">
            <v>86049434</v>
          </cell>
          <cell r="Q193" t="str">
            <v>OCHENTA Y SEIS MILLONES CUARENTA Y NUEVE MIL CUATROCIENTOS TREINTA Y CUATRO PESOS</v>
          </cell>
          <cell r="R193" t="str">
            <v>1 PERSONA NATURAL</v>
          </cell>
          <cell r="S193" t="str">
            <v>3 CÉDULA DE CIUDADANÍA</v>
          </cell>
          <cell r="T193">
            <v>80238445</v>
          </cell>
          <cell r="U193">
            <v>8</v>
          </cell>
          <cell r="V193" t="str">
            <v>N-A</v>
          </cell>
          <cell r="W193" t="str">
            <v>11 NO SE DILIGENCIA INFORMACIÓN PARA ESTE FORMULARIO EN ESTE PERÍODO DE REPORTE</v>
          </cell>
          <cell r="X193" t="str">
            <v>MASCULINO</v>
          </cell>
          <cell r="Y193" t="str">
            <v>CUNDINAMARCA</v>
          </cell>
          <cell r="Z193" t="str">
            <v>BOGOTÁ</v>
          </cell>
          <cell r="AA193" t="str">
            <v>NÉSTOR</v>
          </cell>
          <cell r="AB193" t="str">
            <v>FABIÁN</v>
          </cell>
          <cell r="AC193" t="str">
            <v>AMARILLO</v>
          </cell>
          <cell r="AD193" t="str">
            <v>RICO</v>
          </cell>
          <cell r="AE193" t="str">
            <v>SI</v>
          </cell>
          <cell r="AF193" t="str">
            <v>1 PÓLIZA</v>
          </cell>
          <cell r="AG193" t="str">
            <v>12 SEGUROS DEL ESTADO</v>
          </cell>
          <cell r="AH193" t="str">
            <v>2 CUMPLIMIENTO</v>
          </cell>
          <cell r="AI193">
            <v>45698</v>
          </cell>
          <cell r="AJ193" t="str">
            <v>21-46-101108630</v>
          </cell>
          <cell r="AK193" t="str">
            <v>SGMAP-SUBDIRECCION DE GESTION Y MANEJO DE AREAS PROTEGIDAS</v>
          </cell>
          <cell r="AL193" t="str">
            <v>MARTA CECILIA DÍAZ LEGUIZAMÓN</v>
          </cell>
          <cell r="AM193">
            <v>40023756</v>
          </cell>
          <cell r="AN193" t="str">
            <v>GRUPO DE GESTIÓN E INTEGRACIÓN DEL SINAP</v>
          </cell>
          <cell r="AO193" t="str">
            <v>2 SUPERVISOR</v>
          </cell>
          <cell r="AP193" t="str">
            <v>3 CÉDULA DE CIUDADANÍA</v>
          </cell>
          <cell r="AQ193">
            <v>5947992</v>
          </cell>
          <cell r="AR193" t="str">
            <v>LUIS ALBERTO CRUZ COLORADO</v>
          </cell>
          <cell r="AS193">
            <v>309</v>
          </cell>
          <cell r="AT193" t="str">
            <v>3 NO PACTADOS</v>
          </cell>
          <cell r="AU193" t="str">
            <v>4 NO SE HA ADICIONADO NI EN VALOR y EN TIEMPO</v>
          </cell>
          <cell r="AV193">
            <v>0</v>
          </cell>
          <cell r="AW193">
            <v>0</v>
          </cell>
          <cell r="AX193" t="str">
            <v>-</v>
          </cell>
          <cell r="AY193">
            <v>0</v>
          </cell>
          <cell r="AZ193" t="str">
            <v>-</v>
          </cell>
          <cell r="BA193">
            <v>45694</v>
          </cell>
          <cell r="BB193">
            <v>45698</v>
          </cell>
          <cell r="BC193">
            <v>45698</v>
          </cell>
          <cell r="BD193">
            <v>46009</v>
          </cell>
          <cell r="BO193" t="str">
            <v>2025420501000190E</v>
          </cell>
          <cell r="BP193">
            <v>86049434</v>
          </cell>
          <cell r="BQ193" t="str">
            <v>EVELYN OLARTE</v>
          </cell>
          <cell r="BR193" t="str">
            <v>https://www.secop.gov.co/CO1BusinessLine/Tendering/BuyerWorkArea/Index?docUniqueIdentifier=CO1.BDOS.7546361</v>
          </cell>
          <cell r="BS193" t="str">
            <v>VIGENTE</v>
          </cell>
          <cell r="BU193" t="str">
            <v>https://community.secop.gov.co/Public/Tendering/OpportunityDetail/Index?noticeUID=CO1.NTC.7569104&amp;isFromPublicArea=True&amp;isModal=False</v>
          </cell>
          <cell r="BV193" t="str">
            <v>nestor.amarillo</v>
          </cell>
          <cell r="BW193" t="str">
            <v>@parquesnacionales.gov.co</v>
          </cell>
          <cell r="BX193" t="str">
            <v>nestor.amarillo@parquesnacionales.gov.co</v>
          </cell>
          <cell r="BY193" t="str">
            <v>PROFESIONAL EN RELACIONES INTERNACIONALES</v>
          </cell>
          <cell r="BZ193" t="str">
            <v>BANCOLOMBIA</v>
          </cell>
          <cell r="CA193" t="str">
            <v>AHORROS</v>
          </cell>
          <cell r="CB193" t="str">
            <v>20737674290</v>
          </cell>
          <cell r="CC193" t="str">
            <v>20/05/1981</v>
          </cell>
          <cell r="CD193" t="str">
            <v>NO</v>
          </cell>
        </row>
        <row r="194">
          <cell r="A194" t="str">
            <v>CD-NC-197-2025</v>
          </cell>
          <cell r="B194" t="str">
            <v>2 NACION</v>
          </cell>
          <cell r="C194" t="str">
            <v>NC-CPS-191-2025</v>
          </cell>
          <cell r="D194" t="str">
            <v>MARIA ANGELICA MORENO ABDELNUR</v>
          </cell>
          <cell r="E194">
            <v>45695</v>
          </cell>
          <cell r="F194" t="str">
            <v>NC23-3202008-9-003 Prestación de servicios profesionales con plena autonomía técnica y administrativa para el Grupo de Planeación y Manejo con el fin de contribuir en la formulación e implementación de medidas de manejo para la conservación de los recurso hidrobiológicos- pesquero y ecosistemas acuáticos de las áreas protegidas administradas por Parques Nacionales Naturales de Colombia en el marco del producto Áreas Administradas del proyecto de conservación de PNNC.</v>
          </cell>
          <cell r="G194" t="str">
            <v>PROFESIONAL</v>
          </cell>
          <cell r="H194" t="str">
            <v>2 CONTRATACIÓN DIRECTA</v>
          </cell>
          <cell r="I194" t="str">
            <v>14 PRESTACIÓN DE SERVICIOS</v>
          </cell>
          <cell r="J194" t="str">
            <v>N/A</v>
          </cell>
          <cell r="K194">
            <v>80111600</v>
          </cell>
          <cell r="L194">
            <v>27125</v>
          </cell>
          <cell r="M194">
            <v>27125</v>
          </cell>
          <cell r="N194">
            <v>45698</v>
          </cell>
          <cell r="O194">
            <v>3670921</v>
          </cell>
          <cell r="P194">
            <v>37810486</v>
          </cell>
          <cell r="Q194" t="str">
            <v>TREINTA Y SIETE MILLONES OCHOCIENTOS DIEZ MIL CUATROCIENTOS OCHENTA Y SEIS PESOS</v>
          </cell>
          <cell r="R194" t="str">
            <v>1 PERSONA NATURAL</v>
          </cell>
          <cell r="S194" t="str">
            <v>3 CÉDULA DE CIUDADANÍA</v>
          </cell>
          <cell r="T194">
            <v>1001168848</v>
          </cell>
          <cell r="U194">
            <v>5</v>
          </cell>
          <cell r="V194" t="str">
            <v>N-A</v>
          </cell>
          <cell r="W194" t="str">
            <v>11 NO SE DILIGENCIA INFORMACIÓN PARA ESTE FORMULARIO EN ESTE PERÍODO DE REPORTE</v>
          </cell>
          <cell r="X194" t="str">
            <v>FEMENINO</v>
          </cell>
          <cell r="Y194" t="str">
            <v>CUNDINAMARCA</v>
          </cell>
          <cell r="Z194" t="str">
            <v>BOGOTÁ</v>
          </cell>
          <cell r="AA194" t="str">
            <v>MARIA</v>
          </cell>
          <cell r="AB194" t="str">
            <v>ANGELICA</v>
          </cell>
          <cell r="AC194" t="str">
            <v>MORENO</v>
          </cell>
          <cell r="AD194" t="str">
            <v>ABDELNUR</v>
          </cell>
          <cell r="AE194" t="str">
            <v>NO</v>
          </cell>
          <cell r="AF194" t="str">
            <v>6 NO CONSTITUYÓ GARANTÍAS</v>
          </cell>
          <cell r="AG194" t="str">
            <v>N-A</v>
          </cell>
          <cell r="AH194" t="str">
            <v>99999998 NO SE DILIGENCIA INFORMACIÓN PARA ESTE FORMULARIO EN ESTE PERÍODO DE REPORTE</v>
          </cell>
          <cell r="AI194">
            <v>2</v>
          </cell>
          <cell r="AJ194" t="str">
            <v>N-A</v>
          </cell>
          <cell r="AK194" t="str">
            <v>SGMAP-SUBDIRECCION DE GESTION Y MANEJO DE AREAS PROTEGIDAS</v>
          </cell>
          <cell r="AL194" t="str">
            <v>MARTA CECILIA DÍAZ LEGUIZAMÓN</v>
          </cell>
          <cell r="AM194">
            <v>40023756</v>
          </cell>
          <cell r="AN194" t="str">
            <v>GRUPO DE PLANEACIÓN Y MANEJO</v>
          </cell>
          <cell r="AO194" t="str">
            <v>2 SUPERVISOR</v>
          </cell>
          <cell r="AP194" t="str">
            <v>3 CÉDULA DE CIUDADANÍA</v>
          </cell>
          <cell r="AQ194">
            <v>80875190</v>
          </cell>
          <cell r="AR194" t="str">
            <v>CESAR ANDRES DELGADO HERNANDEZ</v>
          </cell>
          <cell r="AS194">
            <v>309</v>
          </cell>
          <cell r="AT194" t="str">
            <v>3 NO PACTADOS</v>
          </cell>
          <cell r="AU194" t="str">
            <v>4 NO SE HA ADICIONADO NI EN VALOR y EN TIEMPO</v>
          </cell>
          <cell r="AV194">
            <v>0</v>
          </cell>
          <cell r="AW194">
            <v>0</v>
          </cell>
          <cell r="AX194" t="str">
            <v>-</v>
          </cell>
          <cell r="AY194">
            <v>0</v>
          </cell>
          <cell r="AZ194" t="str">
            <v>-</v>
          </cell>
          <cell r="BA194">
            <v>45694</v>
          </cell>
          <cell r="BB194" t="str">
            <v>N/A</v>
          </cell>
          <cell r="BC194">
            <v>45698</v>
          </cell>
          <cell r="BD194">
            <v>46009</v>
          </cell>
          <cell r="BO194" t="str">
            <v>2025420501000191E</v>
          </cell>
          <cell r="BP194">
            <v>37810486</v>
          </cell>
          <cell r="BQ194" t="str">
            <v>LEIDY SANCHEZ</v>
          </cell>
          <cell r="BR194" t="str">
            <v>https://www.secop.gov.co/CO1BusinessLine/Tendering/BuyerWorkArea/Index?docUniqueIdentifier=CO1.BDOS.7549729</v>
          </cell>
          <cell r="BS194" t="str">
            <v>VIGENTE</v>
          </cell>
          <cell r="BU194" t="str">
            <v>https://community.secop.gov.co/Public/Tendering/OpportunityDetail/Index?noticeUID=CO1.NTC.7570424&amp;isFromPublicArea=True&amp;isModal=False</v>
          </cell>
          <cell r="BV194" t="str">
            <v>maria.moreno</v>
          </cell>
          <cell r="BW194" t="str">
            <v>@parquesnacionales.gov.co</v>
          </cell>
          <cell r="BX194" t="str">
            <v>maria.moreno@parquesnacionales.gov.co</v>
          </cell>
          <cell r="BY194" t="str">
            <v>BIOLOGA</v>
          </cell>
          <cell r="CC194" t="str">
            <v>08/01/2003</v>
          </cell>
        </row>
        <row r="195">
          <cell r="A195" t="str">
            <v>CD-NC-194-2025</v>
          </cell>
          <cell r="B195" t="str">
            <v>2 NACION</v>
          </cell>
          <cell r="C195" t="str">
            <v>NC-CPS-192-2025</v>
          </cell>
          <cell r="D195" t="str">
            <v>JOSÉ FERNANDO CASTILLO CAÑON</v>
          </cell>
          <cell r="E195">
            <v>45698</v>
          </cell>
          <cell r="F195" t="str">
            <v>NC03-3299065-19-012. Prestar los servicios profesionales con plena autonomía técnica y administrativa en el grupo de Tecnologías de la Información y las Comunicaciones para implementar metodologías y estrategias a fin de optimizar el proceso de desarrollo, soporte y mantenimiento de sistemas de información, en el marco del proyecto de Fortalecimiento de la capacidad institucional y el producto de servicios tecnológicos</v>
          </cell>
          <cell r="G195" t="str">
            <v>PROFESIONAL</v>
          </cell>
          <cell r="H195" t="str">
            <v>2 CONTRATACIÓN DIRECTA</v>
          </cell>
          <cell r="I195" t="str">
            <v>14 PRESTACIÓN DE SERVICIOS</v>
          </cell>
          <cell r="J195" t="str">
            <v>N/A</v>
          </cell>
          <cell r="K195">
            <v>80111600</v>
          </cell>
          <cell r="L195">
            <v>31425</v>
          </cell>
          <cell r="M195">
            <v>26725</v>
          </cell>
          <cell r="N195">
            <v>45698</v>
          </cell>
          <cell r="O195">
            <v>11079537</v>
          </cell>
          <cell r="P195">
            <v>121874907</v>
          </cell>
          <cell r="Q195" t="str">
            <v>CIENTO VEINTIUNO MILLONES OCHOCIENTOS SETENTA Y CUATRO MIL NOVECIENTOS SIETE PESOS</v>
          </cell>
          <cell r="R195" t="str">
            <v>1 PERSONA NATURAL</v>
          </cell>
          <cell r="S195" t="str">
            <v>3 CÉDULA DE CIUDADANÍA</v>
          </cell>
          <cell r="T195">
            <v>79504071</v>
          </cell>
          <cell r="U195">
            <v>4</v>
          </cell>
          <cell r="V195" t="str">
            <v>N-A</v>
          </cell>
          <cell r="W195" t="str">
            <v>11 NO SE DILIGENCIA INFORMACIÓN PARA ESTE FORMULARIO EN ESTE PERÍODO DE REPORTE</v>
          </cell>
          <cell r="X195" t="str">
            <v>MASCULINO</v>
          </cell>
          <cell r="Y195" t="str">
            <v>CUNDINAMARCA</v>
          </cell>
          <cell r="Z195" t="str">
            <v>BOGOTÁ</v>
          </cell>
          <cell r="AA195" t="str">
            <v>JOSÉ</v>
          </cell>
          <cell r="AB195" t="str">
            <v>FERNANDO</v>
          </cell>
          <cell r="AC195" t="str">
            <v>CASTILLO</v>
          </cell>
          <cell r="AD195" t="str">
            <v>CAÑON</v>
          </cell>
          <cell r="AE195" t="str">
            <v>SI</v>
          </cell>
          <cell r="AF195" t="str">
            <v>1 PÓLIZA</v>
          </cell>
          <cell r="AG195" t="str">
            <v>12 SEGUROS DEL ESTADO</v>
          </cell>
          <cell r="AH195" t="str">
            <v>2 CUMPLIMIENTO</v>
          </cell>
          <cell r="AI195">
            <v>45698</v>
          </cell>
          <cell r="AJ195" t="str">
            <v>21-46-101108736</v>
          </cell>
          <cell r="AK195" t="str">
            <v>OTRAS OFICINAS DE LA SAF - SUBDIRECCION ADMINISTRATIVA Y FINANCIERA</v>
          </cell>
          <cell r="AL195" t="str">
            <v>JULIA ASTRID DEL CASTILLO SABOGAL</v>
          </cell>
          <cell r="AM195">
            <v>51790514</v>
          </cell>
          <cell r="AN195" t="str">
            <v>GRUPO DE TECNOLOGÍAS DE LA INFORMACIÓN Y LAS COMUNICACIONES</v>
          </cell>
          <cell r="AO195" t="str">
            <v>2 SUPERVISOR</v>
          </cell>
          <cell r="AP195" t="str">
            <v>3 CÉDULA DE CIUDADANÍA</v>
          </cell>
          <cell r="AQ195">
            <v>1026272261</v>
          </cell>
          <cell r="AR195" t="str">
            <v>GIPSY VIVIAN ARENAS HERNANDEZ</v>
          </cell>
          <cell r="AS195">
            <v>324</v>
          </cell>
          <cell r="AT195" t="str">
            <v>3 NO PACTADOS</v>
          </cell>
          <cell r="AU195" t="str">
            <v>4 NO SE HA ADICIONADO NI EN VALOR y EN TIEMPO</v>
          </cell>
          <cell r="AV195">
            <v>0</v>
          </cell>
          <cell r="AW195">
            <v>0</v>
          </cell>
          <cell r="AX195" t="str">
            <v>-</v>
          </cell>
          <cell r="AY195">
            <v>0</v>
          </cell>
          <cell r="AZ195" t="str">
            <v>-</v>
          </cell>
          <cell r="BA195">
            <v>45691</v>
          </cell>
          <cell r="BB195">
            <v>45698</v>
          </cell>
          <cell r="BC195">
            <v>45698</v>
          </cell>
          <cell r="BD195">
            <v>46022</v>
          </cell>
          <cell r="BO195" t="str">
            <v>2025420501000192E</v>
          </cell>
          <cell r="BP195">
            <v>121874907</v>
          </cell>
          <cell r="BQ195" t="str">
            <v>ALBERTO GAONA</v>
          </cell>
          <cell r="BR195" t="str">
            <v>https://www.secop.gov.co/CO1BusinessLine/Tendering/BuyerWorkArea/Index?docUniqueIdentifier=CO1.BDOS.7548463</v>
          </cell>
          <cell r="BS195" t="str">
            <v>VIGENTE</v>
          </cell>
          <cell r="BU195" t="str">
            <v>https://community.secop.gov.co/Public/Tendering/OpportunityDetail/Index?noticeUID=CO1.NTC.7569389&amp;isFromPublicArea=True&amp;isModal=False</v>
          </cell>
          <cell r="BV195" t="str">
            <v>jose.castillo</v>
          </cell>
          <cell r="BW195" t="str">
            <v>@parquesnacionales.gov.co</v>
          </cell>
          <cell r="BX195" t="str">
            <v>jose.castillo@parquesnacionales.gov.co</v>
          </cell>
          <cell r="BY195" t="str">
            <v>INGENIERO EN SISTEMAS Y COMPUTACION</v>
          </cell>
          <cell r="CC195" t="str">
            <v>18/03/1971</v>
          </cell>
          <cell r="CD195" t="str">
            <v>NO</v>
          </cell>
        </row>
        <row r="196">
          <cell r="A196" t="str">
            <v>CD-NC-196-2025</v>
          </cell>
          <cell r="B196" t="str">
            <v>2 NACION</v>
          </cell>
          <cell r="C196" t="str">
            <v>NC-CPS-193-2025</v>
          </cell>
          <cell r="D196" t="str">
            <v>YENNY TATIANA AGUIRRE RIVERA</v>
          </cell>
          <cell r="E196">
            <v>45695</v>
          </cell>
          <cell r="F196" t="str">
            <v>NC24-3202008-11-016 Prestación de servicios profesionales con plena autonomía técnica y administrativa en el Grupo de Trámites y Evaluación Ambiental, para revisar la documentación remitida para el trámite y seguimiento de reservas naturales de la sociedad civil en el marco del producto Servicio de administración y manejo de áreas protegidas del proyecto de inversión Conservación.</v>
          </cell>
          <cell r="G196" t="str">
            <v>PROFESIONAL</v>
          </cell>
          <cell r="H196" t="str">
            <v>2 CONTRATACIÓN DIRECTA</v>
          </cell>
          <cell r="I196" t="str">
            <v>14 PRESTACIÓN DE SERVICIOS</v>
          </cell>
          <cell r="J196" t="str">
            <v>N/A</v>
          </cell>
          <cell r="K196">
            <v>80111600</v>
          </cell>
          <cell r="L196">
            <v>23525</v>
          </cell>
          <cell r="M196">
            <v>26025</v>
          </cell>
          <cell r="N196">
            <v>45698</v>
          </cell>
          <cell r="O196">
            <v>3670921</v>
          </cell>
          <cell r="P196">
            <v>37810486</v>
          </cell>
          <cell r="Q196" t="str">
            <v>TREINTA Y SIETE MILLONES OCHOCIENTOS DIEZ MIL CUATROCIENTOS OCHENTA Y SEIS PESOS</v>
          </cell>
          <cell r="R196" t="str">
            <v>1 PERSONA NATURAL</v>
          </cell>
          <cell r="S196" t="str">
            <v>3 CÉDULA DE CIUDADANÍA</v>
          </cell>
          <cell r="T196">
            <v>1117529496</v>
          </cell>
          <cell r="U196">
            <v>7</v>
          </cell>
          <cell r="V196" t="str">
            <v>N-A</v>
          </cell>
          <cell r="W196" t="str">
            <v>11 NO SE DILIGENCIA INFORMACIÓN PARA ESTE FORMULARIO EN ESTE PERÍODO DE REPORTE</v>
          </cell>
          <cell r="X196" t="str">
            <v>FEMENINO</v>
          </cell>
          <cell r="Y196" t="str">
            <v>CAQUETA</v>
          </cell>
          <cell r="Z196" t="str">
            <v>FLORENCIA</v>
          </cell>
          <cell r="AA196" t="str">
            <v>YENNY</v>
          </cell>
          <cell r="AB196" t="str">
            <v>TATIANA</v>
          </cell>
          <cell r="AC196" t="str">
            <v>AGUIRRE</v>
          </cell>
          <cell r="AD196" t="str">
            <v>RIVERA</v>
          </cell>
          <cell r="AE196" t="str">
            <v>NO</v>
          </cell>
          <cell r="AF196" t="str">
            <v>6 NO CONSTITUYÓ GARANTÍAS</v>
          </cell>
          <cell r="AG196" t="str">
            <v>N-A</v>
          </cell>
          <cell r="AH196" t="str">
            <v>99999998 NO SE DILIGENCIA INFORMACIÓN PARA ESTE FORMULARIO EN ESTE PERÍODO DE REPORTE</v>
          </cell>
          <cell r="AI196">
            <v>2</v>
          </cell>
          <cell r="AJ196" t="str">
            <v>N-A</v>
          </cell>
          <cell r="AK196" t="str">
            <v>SGMAP-SUBDIRECCION DE GESTION Y MANEJO DE AREAS PROTEGIDAS</v>
          </cell>
          <cell r="AL196" t="str">
            <v>MARTA CECILIA DÍAZ LEGUIZAMÓN</v>
          </cell>
          <cell r="AM196">
            <v>40023756</v>
          </cell>
          <cell r="AN196" t="str">
            <v>GRUPO DE TRÁMITES Y EVALUACIÓN AMBIENTAL</v>
          </cell>
          <cell r="AO196" t="str">
            <v>2 SUPERVISOR</v>
          </cell>
          <cell r="AP196" t="str">
            <v>3 CÉDULA DE CIUDADANÍA</v>
          </cell>
          <cell r="AQ196">
            <v>79690000</v>
          </cell>
          <cell r="AR196" t="str">
            <v>GUILLERMO ALBERTO SANTOS CEBALLOS</v>
          </cell>
          <cell r="AS196">
            <v>309</v>
          </cell>
          <cell r="AT196" t="str">
            <v>3 NO PACTADOS</v>
          </cell>
          <cell r="AU196" t="str">
            <v>4 NO SE HA ADICIONADO NI EN VALOR y EN TIEMPO</v>
          </cell>
          <cell r="AV196">
            <v>0</v>
          </cell>
          <cell r="AW196">
            <v>0</v>
          </cell>
          <cell r="AX196" t="str">
            <v>-</v>
          </cell>
          <cell r="AY196">
            <v>0</v>
          </cell>
          <cell r="AZ196" t="str">
            <v>-</v>
          </cell>
          <cell r="BA196">
            <v>45694</v>
          </cell>
          <cell r="BB196" t="str">
            <v>N/A</v>
          </cell>
          <cell r="BC196">
            <v>45698</v>
          </cell>
          <cell r="BD196">
            <v>46009</v>
          </cell>
          <cell r="BO196" t="str">
            <v>2025420501000193E</v>
          </cell>
          <cell r="BP196">
            <v>37810486</v>
          </cell>
          <cell r="BQ196" t="str">
            <v>ALBERTO GAONA</v>
          </cell>
          <cell r="BR196" t="str">
            <v>https://www.secop.gov.co/CO1BusinessLine/Tendering/BuyerWorkArea/Index?docUniqueIdentifier=CO1.BDOS.7549408</v>
          </cell>
          <cell r="BS196" t="str">
            <v>VIGENTE</v>
          </cell>
          <cell r="BU196" t="str">
            <v>https://community.secop.gov.co/Public/Tendering/OpportunityDetail/Index?noticeUID=CO1.NTC.7571625&amp;isFromPublicArea=True&amp;isModal=False</v>
          </cell>
          <cell r="BV196" t="str">
            <v>yenny.aguirre</v>
          </cell>
          <cell r="BW196" t="str">
            <v>@parquesnacionales.gov.co</v>
          </cell>
          <cell r="BX196" t="str">
            <v>yenny.aguirre@parquesnacionales.gov.co</v>
          </cell>
          <cell r="BY196" t="str">
            <v>BIOLOGA</v>
          </cell>
          <cell r="BZ196" t="str">
            <v>BACOLOMBIA</v>
          </cell>
          <cell r="CA196" t="str">
            <v>AHORROS</v>
          </cell>
          <cell r="CB196" t="str">
            <v>13112062956</v>
          </cell>
          <cell r="CC196" t="str">
            <v>10/09/1993</v>
          </cell>
        </row>
        <row r="197">
          <cell r="A197" t="str">
            <v>CD-NC-200-2025</v>
          </cell>
          <cell r="B197" t="str">
            <v>2 NACION</v>
          </cell>
          <cell r="C197" t="str">
            <v>NC-CPS-194-2025</v>
          </cell>
          <cell r="D197" t="str">
            <v>JOHANNA ESPERANZA ROMERO MURCIA</v>
          </cell>
          <cell r="E197">
            <v>45698</v>
          </cell>
          <cell r="F197" t="str">
            <v>NC23-3202038-17-037 Prestación de servicios profesionales con plena autonomía técnica y administrativa para el Grupo de Planeación y Manejo con el fin de orientar técnicamente la propagación de material vegetal dedicado a restauración ecológica en áreas protegidas de nivel nacional en el marco del producto Plántulas producidas del proyecto de conservación.</v>
          </cell>
          <cell r="G197" t="str">
            <v>PROFESIONAL</v>
          </cell>
          <cell r="H197" t="str">
            <v>2 CONTRATACIÓN DIRECTA</v>
          </cell>
          <cell r="I197" t="str">
            <v>14 PRESTACIÓN DE SERVICIOS</v>
          </cell>
          <cell r="J197" t="str">
            <v>N/A</v>
          </cell>
          <cell r="K197">
            <v>80111600</v>
          </cell>
          <cell r="L197">
            <v>30025</v>
          </cell>
          <cell r="M197">
            <v>26525</v>
          </cell>
          <cell r="N197">
            <v>45698</v>
          </cell>
          <cell r="O197">
            <v>7014443</v>
          </cell>
          <cell r="P197">
            <v>72248763</v>
          </cell>
          <cell r="Q197" t="str">
            <v>SETENTA Y DOS MILLONES DOSCIENTOS CUARENTA Y OCHO MIL SETECIENTOS SESENTA Y TRES PESOS</v>
          </cell>
          <cell r="R197" t="str">
            <v>1 PERSONA NATURAL</v>
          </cell>
          <cell r="S197" t="str">
            <v>3 CÉDULA DE CIUDADANÍA</v>
          </cell>
          <cell r="T197">
            <v>28556769</v>
          </cell>
          <cell r="U197">
            <v>3</v>
          </cell>
          <cell r="V197" t="str">
            <v>N-A</v>
          </cell>
          <cell r="W197" t="str">
            <v>11 NO SE DILIGENCIA INFORMACIÓN PARA ESTE FORMULARIO EN ESTE PERÍODO DE REPORTE</v>
          </cell>
          <cell r="X197" t="str">
            <v>FEMENINO</v>
          </cell>
          <cell r="Y197" t="str">
            <v>TOLIMA</v>
          </cell>
          <cell r="Z197" t="str">
            <v>IBAGUE</v>
          </cell>
          <cell r="AA197" t="str">
            <v>JOHANNA</v>
          </cell>
          <cell r="AB197" t="str">
            <v>ESPERANZA</v>
          </cell>
          <cell r="AC197" t="str">
            <v>ROMERO</v>
          </cell>
          <cell r="AD197" t="str">
            <v>MURCIA</v>
          </cell>
          <cell r="AE197" t="str">
            <v>SI</v>
          </cell>
          <cell r="AF197" t="str">
            <v>1 PÓLIZA</v>
          </cell>
          <cell r="AG197" t="str">
            <v>12 SEGUROS DEL ESTADO</v>
          </cell>
          <cell r="AH197" t="str">
            <v>2 CUMPLIMIENTO</v>
          </cell>
          <cell r="AI197">
            <v>45699</v>
          </cell>
          <cell r="AJ197" t="str">
            <v>21-46-101108831</v>
          </cell>
          <cell r="AK197" t="str">
            <v>SGMAP-SUBDIRECCION DE GESTION Y MANEJO DE AREAS PROTEGIDAS</v>
          </cell>
          <cell r="AL197" t="str">
            <v>MARTA CECILIA DÍAZ LEGUIZAMÓN</v>
          </cell>
          <cell r="AM197">
            <v>40023756</v>
          </cell>
          <cell r="AN197" t="str">
            <v>GRUPO DE PLANEACIÓN Y MANEJO</v>
          </cell>
          <cell r="AO197" t="str">
            <v>2 SUPERVISOR</v>
          </cell>
          <cell r="AP197" t="str">
            <v>3 CÉDULA DE CIUDADANÍA</v>
          </cell>
          <cell r="AQ197">
            <v>80875190</v>
          </cell>
          <cell r="AR197" t="str">
            <v>CESAR ANDRES DELGADO HERNANDEZ</v>
          </cell>
          <cell r="AS197">
            <v>309</v>
          </cell>
          <cell r="AT197" t="str">
            <v>3 NO PACTADOS</v>
          </cell>
          <cell r="AU197" t="str">
            <v>4 NO SE HA ADICIONADO NI EN VALOR y EN TIEMPO</v>
          </cell>
          <cell r="AV197">
            <v>0</v>
          </cell>
          <cell r="AW197">
            <v>0</v>
          </cell>
          <cell r="AX197" t="str">
            <v>-</v>
          </cell>
          <cell r="AY197">
            <v>0</v>
          </cell>
          <cell r="AZ197" t="str">
            <v>-</v>
          </cell>
          <cell r="BA197">
            <v>45699</v>
          </cell>
          <cell r="BB197">
            <v>45698</v>
          </cell>
          <cell r="BC197">
            <v>45699</v>
          </cell>
          <cell r="BD197">
            <v>46010</v>
          </cell>
          <cell r="BO197" t="str">
            <v>2025420501000194E</v>
          </cell>
          <cell r="BP197">
            <v>72248763</v>
          </cell>
          <cell r="BQ197" t="str">
            <v>EDNA ROCIO CASTRO</v>
          </cell>
          <cell r="BR197" t="str">
            <v>https://www.secop.gov.co/CO1BusinessLine/Tendering/BuyerWorkArea/Index?docUniqueIdentifier=CO1.BDOS.7555560</v>
          </cell>
          <cell r="BS197" t="str">
            <v>VIGENTE</v>
          </cell>
          <cell r="BU197" t="str">
            <v>https://community.secop.gov.co/Public/Tendering/OpportunityDetail/Index?noticeUID=CO1.NTC.7571015&amp;isFromPublicArea=True&amp;isModal=False</v>
          </cell>
          <cell r="BV197" t="str">
            <v>johanna.romero</v>
          </cell>
          <cell r="BW197" t="str">
            <v>@parquesnacionales.gov.co</v>
          </cell>
          <cell r="BX197" t="str">
            <v>johanna.romero@parquesnacionales.gov.co</v>
          </cell>
          <cell r="BY197" t="str">
            <v>BIOLOGA</v>
          </cell>
          <cell r="CC197" t="str">
            <v>07/09/1982</v>
          </cell>
          <cell r="CD197" t="str">
            <v>NO</v>
          </cell>
        </row>
        <row r="198">
          <cell r="A198" t="str">
            <v>CD-NC-199-2025</v>
          </cell>
          <cell r="B198" t="str">
            <v>2 NACION</v>
          </cell>
          <cell r="C198" t="str">
            <v>NC-CPS-195-2025</v>
          </cell>
          <cell r="D198" t="str">
            <v>ANA ALEXANDRA MORALES ESCOBAR</v>
          </cell>
          <cell r="E198">
            <v>45695</v>
          </cell>
          <cell r="F198" t="str">
            <v>NC21-3202008-9-011 Prestar los servicios profesionales con plena autonomía técnica y administrativa en el Grupo de Gestión de Conocimiento e Innovación para orientar y diseñar la estrategia de calidad de la información geoespacial y aportar en la implementación y orientación de la Infraestructura de Datos Espaciales de Parques Nacionales Naturales, contribuyendo a la mejora de la gestión de información y conocimiento de la entidad, en el marco del producto Servicio de administración y manejo de áreas protegidas, del proyecto de conservación.</v>
          </cell>
          <cell r="G198" t="str">
            <v>PROFESIONAL</v>
          </cell>
          <cell r="H198" t="str">
            <v>2 CONTRATACIÓN DIRECTA</v>
          </cell>
          <cell r="I198" t="str">
            <v>14 PRESTACIÓN DE SERVICIOS</v>
          </cell>
          <cell r="J198" t="str">
            <v>N/A</v>
          </cell>
          <cell r="K198">
            <v>80111600</v>
          </cell>
          <cell r="L198">
            <v>18825</v>
          </cell>
          <cell r="M198">
            <v>26225</v>
          </cell>
          <cell r="N198">
            <v>45698</v>
          </cell>
          <cell r="O198">
            <v>7014443</v>
          </cell>
          <cell r="P198">
            <v>72248763</v>
          </cell>
          <cell r="Q198" t="str">
            <v>SETENTA Y DOS MILLONES DOSCIENTOS CUARENTA Y OCHO MIL SETECIENTOS SESENTA Y TRES PESOS</v>
          </cell>
          <cell r="R198" t="str">
            <v>1 PERSONA NATURAL</v>
          </cell>
          <cell r="S198" t="str">
            <v>3 CÉDULA DE CIUDADANÍA</v>
          </cell>
          <cell r="T198">
            <v>52897032</v>
          </cell>
          <cell r="U198">
            <v>4</v>
          </cell>
          <cell r="V198" t="str">
            <v>N-A</v>
          </cell>
          <cell r="W198" t="str">
            <v>11 NO SE DILIGENCIA INFORMACIÓN PARA ESTE FORMULARIO EN ESTE PERÍODO DE REPORTE</v>
          </cell>
          <cell r="X198" t="str">
            <v>FEMENINO</v>
          </cell>
          <cell r="Y198" t="str">
            <v>CUNDINAMARCA</v>
          </cell>
          <cell r="Z198" t="str">
            <v>BOGOTÁ</v>
          </cell>
          <cell r="AA198" t="str">
            <v>ANA</v>
          </cell>
          <cell r="AB198" t="str">
            <v>ALEXANDRA</v>
          </cell>
          <cell r="AC198" t="str">
            <v>MORALES</v>
          </cell>
          <cell r="AD198" t="str">
            <v>ESCOBAR</v>
          </cell>
          <cell r="AE198" t="str">
            <v>SI</v>
          </cell>
          <cell r="AF198" t="str">
            <v>1 PÓLIZA</v>
          </cell>
          <cell r="AG198" t="str">
            <v>12 SEGUROS DEL ESTADO</v>
          </cell>
          <cell r="AH198" t="str">
            <v>2 CUMPLIMIENTO</v>
          </cell>
          <cell r="AI198">
            <v>45695</v>
          </cell>
          <cell r="AJ198" t="str">
            <v>21-46-101108401</v>
          </cell>
          <cell r="AK198" t="str">
            <v>SGMAP-SUBDIRECCION DE GESTION Y MANEJO DE AREAS PROTEGIDAS</v>
          </cell>
          <cell r="AL198" t="str">
            <v>MARTA CECILIA DÍAZ LEGUIZAMÓN</v>
          </cell>
          <cell r="AM198">
            <v>40023756</v>
          </cell>
          <cell r="AN198" t="str">
            <v>GRUPO DE GESTIÓN DEL CONOCIMIENTO E INNOVACIÓN</v>
          </cell>
          <cell r="AO198" t="str">
            <v>2 SUPERVISOR</v>
          </cell>
          <cell r="AP198" t="str">
            <v>3 CÉDULA DE CIUDADANÍA</v>
          </cell>
          <cell r="AQ198">
            <v>51723033</v>
          </cell>
          <cell r="AR198" t="str">
            <v>LUZ MILA SOTELO DELGADILLO</v>
          </cell>
          <cell r="AS198">
            <v>309</v>
          </cell>
          <cell r="AT198" t="str">
            <v>3 NO PACTADOS</v>
          </cell>
          <cell r="AU198" t="str">
            <v>4 NO SE HA ADICIONADO NI EN VALOR y EN TIEMPO</v>
          </cell>
          <cell r="AV198">
            <v>0</v>
          </cell>
          <cell r="AW198">
            <v>0</v>
          </cell>
          <cell r="AX198" t="str">
            <v>-</v>
          </cell>
          <cell r="AY198">
            <v>0</v>
          </cell>
          <cell r="AZ198" t="str">
            <v>-</v>
          </cell>
          <cell r="BA198">
            <v>45694</v>
          </cell>
          <cell r="BB198">
            <v>45698</v>
          </cell>
          <cell r="BC198">
            <v>45698</v>
          </cell>
          <cell r="BD198">
            <v>46009</v>
          </cell>
          <cell r="BO198" t="str">
            <v>2025420501000195E</v>
          </cell>
          <cell r="BP198">
            <v>72248763</v>
          </cell>
          <cell r="BQ198" t="str">
            <v>LEIDY SANCHEZ</v>
          </cell>
          <cell r="BR198" t="str">
            <v>https://www.secop.gov.co/CO1BusinessLine/Tendering/BuyerWorkArea/Index?docUniqueIdentifier=CO1.BDOS.7554180</v>
          </cell>
          <cell r="BS198" t="str">
            <v>VIGENTE</v>
          </cell>
          <cell r="BU198" t="str">
            <v>https://community.secop.gov.co/Public/Tendering/OpportunityDetail/Index?noticeUID=CO1.NTC.7570986&amp;isFromPublicArea=True&amp;isModal=False</v>
          </cell>
          <cell r="BV198" t="str">
            <v>ana.morales</v>
          </cell>
          <cell r="BW198" t="str">
            <v>@parquesnacionales.gov.co</v>
          </cell>
          <cell r="BX198" t="str">
            <v>ana.morales@parquesnacionales.gov.co</v>
          </cell>
          <cell r="BY198" t="str">
            <v>INGENIERA CATASTRAL Y GEODESTA</v>
          </cell>
          <cell r="BZ198" t="str">
            <v>HELMBANK</v>
          </cell>
          <cell r="CA198" t="str">
            <v>AHORROS</v>
          </cell>
          <cell r="CB198" t="str">
            <v>720047674</v>
          </cell>
          <cell r="CC198" t="str">
            <v>04/09/1981</v>
          </cell>
          <cell r="CD198" t="str">
            <v>NO</v>
          </cell>
        </row>
        <row r="199">
          <cell r="A199" t="str">
            <v>CD-NC-198-2025</v>
          </cell>
          <cell r="B199" t="str">
            <v>2 NACION</v>
          </cell>
          <cell r="C199" t="str">
            <v>NC-CPS-196-2025</v>
          </cell>
          <cell r="D199" t="str">
            <v>ELIZABETH CRISTINA SÁNCHEZ TORO</v>
          </cell>
          <cell r="E199">
            <v>45695</v>
          </cell>
          <cell r="F199" t="str">
            <v>NC21-3202032-1-003 Prestar servicios profesionales con plena autonomía técnica y administrativa, del Grupo de Gestión del Conocimiento y la innovación, para la estructuración espacial y alfanumérica de los datos de monitoreo provenientes de la línea temática de monitoreo e investigación y su flujo en el sistema de información, en el marco del producto Servicio de prevención vigilancia y control de las áreas protegidas, del proyecto de conservación</v>
          </cell>
          <cell r="G199" t="str">
            <v>PROFESIONAL</v>
          </cell>
          <cell r="H199" t="str">
            <v>2 CONTRATACIÓN DIRECTA</v>
          </cell>
          <cell r="I199" t="str">
            <v>14 PRESTACIÓN DE SERVICIOS</v>
          </cell>
          <cell r="J199" t="str">
            <v>N/A</v>
          </cell>
          <cell r="K199">
            <v>80111600</v>
          </cell>
          <cell r="L199">
            <v>27525</v>
          </cell>
          <cell r="M199">
            <v>26425</v>
          </cell>
          <cell r="N199">
            <v>45698</v>
          </cell>
          <cell r="O199">
            <v>7435309</v>
          </cell>
          <cell r="P199">
            <v>76583683</v>
          </cell>
          <cell r="Q199" t="str">
            <v>SETENTA Y SEIS MILLONES QUINIENTOS OCHENTA Y TRES MIL SEISCIENTOS OCHENTA Y TRES PESOS</v>
          </cell>
          <cell r="R199" t="str">
            <v>1 PERSONA NATURAL</v>
          </cell>
          <cell r="S199" t="str">
            <v>3 CÉDULA DE CIUDADANÍA</v>
          </cell>
          <cell r="T199">
            <v>67040354</v>
          </cell>
          <cell r="U199">
            <v>7</v>
          </cell>
          <cell r="V199" t="str">
            <v>N-A</v>
          </cell>
          <cell r="W199" t="str">
            <v>11 NO SE DILIGENCIA INFORMACIÓN PARA ESTE FORMULARIO EN ESTE PERÍODO DE REPORTE</v>
          </cell>
          <cell r="X199" t="str">
            <v>FEMENINO</v>
          </cell>
          <cell r="Y199" t="str">
            <v>VALLE DEL CAUCA</v>
          </cell>
          <cell r="Z199" t="str">
            <v>PALMIRA</v>
          </cell>
          <cell r="AA199" t="str">
            <v>ELIZABETH</v>
          </cell>
          <cell r="AB199" t="str">
            <v>CRISTINA</v>
          </cell>
          <cell r="AC199" t="str">
            <v>SÁNCHEZ</v>
          </cell>
          <cell r="AD199" t="str">
            <v>TORO</v>
          </cell>
          <cell r="AE199" t="str">
            <v>SI</v>
          </cell>
          <cell r="AF199" t="str">
            <v>1 PÓLIZA</v>
          </cell>
          <cell r="AG199" t="str">
            <v>8 MUNDIAL SEGUROS</v>
          </cell>
          <cell r="AH199" t="str">
            <v>2 CUMPLIMIENTO</v>
          </cell>
          <cell r="AI199">
            <v>45695</v>
          </cell>
          <cell r="AJ199" t="str">
            <v>NB-100369094</v>
          </cell>
          <cell r="AK199" t="str">
            <v>SGMAP-SUBDIRECCION DE GESTION Y MANEJO DE AREAS PROTEGIDAS</v>
          </cell>
          <cell r="AL199" t="str">
            <v>MARTA CECILIA DÍAZ LEGUIZAMÓN</v>
          </cell>
          <cell r="AM199">
            <v>40023756</v>
          </cell>
          <cell r="AN199" t="str">
            <v>GRUPO DE GESTIÓN DEL CONOCIMIENTO E INNOVACIÓN</v>
          </cell>
          <cell r="AO199" t="str">
            <v>2 SUPERVISOR</v>
          </cell>
          <cell r="AP199" t="str">
            <v>3 CÉDULA DE CIUDADANÍA</v>
          </cell>
          <cell r="AQ199">
            <v>51723033</v>
          </cell>
          <cell r="AR199" t="str">
            <v>LUZ MILA SOTELO DELGADILLO</v>
          </cell>
          <cell r="AS199">
            <v>309</v>
          </cell>
          <cell r="AT199" t="str">
            <v>3 NO PACTADOS</v>
          </cell>
          <cell r="AU199" t="str">
            <v>4 NO SE HA ADICIONADO NI EN VALOR y EN TIEMPO</v>
          </cell>
          <cell r="AV199">
            <v>0</v>
          </cell>
          <cell r="AW199">
            <v>0</v>
          </cell>
          <cell r="AX199" t="str">
            <v>-</v>
          </cell>
          <cell r="AY199">
            <v>0</v>
          </cell>
          <cell r="AZ199" t="str">
            <v>-</v>
          </cell>
          <cell r="BA199">
            <v>45694</v>
          </cell>
          <cell r="BB199">
            <v>45698</v>
          </cell>
          <cell r="BC199">
            <v>45698</v>
          </cell>
          <cell r="BD199">
            <v>46009</v>
          </cell>
          <cell r="BO199" t="str">
            <v>2025420501000196E</v>
          </cell>
          <cell r="BP199">
            <v>76583683</v>
          </cell>
          <cell r="BQ199" t="str">
            <v>LEIDY SANCHEZ</v>
          </cell>
          <cell r="BR199" t="str">
            <v>https://www.secop.gov.co/CO1BusinessLine/Tendering/BuyerWorkArea/Index?docUniqueIdentifier=CO1.BDOS.7554720</v>
          </cell>
          <cell r="BS199" t="str">
            <v>VIGENTE</v>
          </cell>
          <cell r="BU199" t="str">
            <v>https://community.secop.gov.co/Public/Tendering/OpportunityDetail/Index?noticeUID=CO1.NTC.7571513&amp;isFromPublicArea=True&amp;isModal=False</v>
          </cell>
          <cell r="BV199" t="str">
            <v>elizabeth.sanchez</v>
          </cell>
          <cell r="BW199" t="str">
            <v>@parquesnacionales.gov.co</v>
          </cell>
          <cell r="BX199" t="str">
            <v>elizabeth.sanchez@parquesnacionales.gov.co</v>
          </cell>
          <cell r="BY199" t="str">
            <v>BIOLOGA</v>
          </cell>
          <cell r="CC199" t="str">
            <v>29/01/1986</v>
          </cell>
          <cell r="CD199" t="str">
            <v>NO</v>
          </cell>
        </row>
        <row r="200">
          <cell r="A200" t="str">
            <v>CD-NC-201-2025</v>
          </cell>
          <cell r="B200" t="str">
            <v>2 NACION</v>
          </cell>
          <cell r="C200" t="str">
            <v>NC-CPS-197-2025</v>
          </cell>
          <cell r="D200" t="str">
            <v>VIVIANA MORENO QUINTERO</v>
          </cell>
          <cell r="E200">
            <v>45695</v>
          </cell>
          <cell r="F200" t="str">
            <v>NC23-3202052-7-021 Prestación de servicios profesionales con plena autonomía técnica y administrativa para el Grupo de Planeación y Manejo con el fin de orientar a los equipos de las áreas protegidas administradas por Parques Nacionales Naturales de Colombia en los procesos de formulación y actualización de los planes de manejo, así como impulsar los espacios de participación derivados, en el marco del producto Documentos de Planeación Elaborados del proyecto de conservación.</v>
          </cell>
          <cell r="G200" t="str">
            <v>PROFESIONAL</v>
          </cell>
          <cell r="H200" t="str">
            <v>2 CONTRATACIÓN DIRECTA</v>
          </cell>
          <cell r="I200" t="str">
            <v>14 PRESTACIÓN DE SERVICIOS</v>
          </cell>
          <cell r="J200" t="str">
            <v>N/A</v>
          </cell>
          <cell r="K200">
            <v>80111600</v>
          </cell>
          <cell r="L200">
            <v>33025</v>
          </cell>
          <cell r="M200">
            <v>27225</v>
          </cell>
          <cell r="N200">
            <v>45699</v>
          </cell>
          <cell r="O200">
            <v>7014443</v>
          </cell>
          <cell r="P200">
            <v>72248762</v>
          </cell>
          <cell r="Q200" t="str">
            <v>SETENTA Y DOS MILLONES DOSCIENTOS CUARENTA Y OCHO MIL SETECIENTOS SESENTA Y DOS PESOS</v>
          </cell>
          <cell r="R200" t="str">
            <v>1 PERSONA NATURAL</v>
          </cell>
          <cell r="S200" t="str">
            <v>3 CÉDULA DE CIUDADANÍA</v>
          </cell>
          <cell r="T200">
            <v>34321413</v>
          </cell>
          <cell r="U200">
            <v>1</v>
          </cell>
          <cell r="V200" t="str">
            <v>N-A</v>
          </cell>
          <cell r="W200" t="str">
            <v>11 NO SE DILIGENCIA INFORMACIÓN PARA ESTE FORMULARIO EN ESTE PERÍODO DE REPORTE</v>
          </cell>
          <cell r="X200" t="str">
            <v>FEMENINO</v>
          </cell>
          <cell r="Y200" t="str">
            <v>VALLE DEL CAUCA</v>
          </cell>
          <cell r="Z200" t="str">
            <v>CALI</v>
          </cell>
          <cell r="AA200" t="str">
            <v>VIVIANA</v>
          </cell>
          <cell r="AB200" t="str">
            <v>-</v>
          </cell>
          <cell r="AC200" t="str">
            <v>MORENO</v>
          </cell>
          <cell r="AD200" t="str">
            <v>QUINTERO</v>
          </cell>
          <cell r="AE200" t="str">
            <v>SI</v>
          </cell>
          <cell r="AF200" t="str">
            <v>1 PÓLIZA</v>
          </cell>
          <cell r="AG200" t="str">
            <v>12 SEGUROS DEL ESTADO</v>
          </cell>
          <cell r="AH200" t="str">
            <v>2 CUMPLIMIENTO</v>
          </cell>
          <cell r="AI200">
            <v>45695</v>
          </cell>
          <cell r="AJ200" t="str">
            <v>21-46-101108406</v>
          </cell>
          <cell r="AK200" t="str">
            <v>SGMAP-SUBDIRECCION DE GESTION Y MANEJO DE AREAS PROTEGIDAS</v>
          </cell>
          <cell r="AL200" t="str">
            <v>MARTA CECILIA DÍAZ LEGUIZAMÓN</v>
          </cell>
          <cell r="AM200">
            <v>40023756</v>
          </cell>
          <cell r="AN200" t="str">
            <v>GRUPO DE PLANEACIÓN Y MANEJO</v>
          </cell>
          <cell r="AO200" t="str">
            <v>2 SUPERVISOR</v>
          </cell>
          <cell r="AP200" t="str">
            <v>3 CÉDULA DE CIUDADANÍA</v>
          </cell>
          <cell r="AQ200">
            <v>80875190</v>
          </cell>
          <cell r="AR200" t="str">
            <v>CESAR ANDRES DELGADO HERNANDEZ</v>
          </cell>
          <cell r="AS200">
            <v>309</v>
          </cell>
          <cell r="AT200" t="str">
            <v>3 NO PACTADOS</v>
          </cell>
          <cell r="AU200" t="str">
            <v>4 NO SE HA ADICIONADO NI EN VALOR y EN TIEMPO</v>
          </cell>
          <cell r="AV200">
            <v>0</v>
          </cell>
          <cell r="AW200">
            <v>0</v>
          </cell>
          <cell r="AX200" t="str">
            <v>-</v>
          </cell>
          <cell r="AY200">
            <v>0</v>
          </cell>
          <cell r="AZ200" t="str">
            <v>-</v>
          </cell>
          <cell r="BA200">
            <v>45695</v>
          </cell>
          <cell r="BB200">
            <v>45699</v>
          </cell>
          <cell r="BC200">
            <v>45699</v>
          </cell>
          <cell r="BD200">
            <v>46010</v>
          </cell>
          <cell r="BO200" t="str">
            <v>2025420501000197E</v>
          </cell>
          <cell r="BP200">
            <v>72248762</v>
          </cell>
          <cell r="BQ200" t="str">
            <v>HECTOR ALFONSO CUESTA</v>
          </cell>
          <cell r="BR200" t="str">
            <v>https://www.secop.gov.co/CO1BusinessLine/Tendering/BuyerWorkArea/Index?docUniqueIdentifier=CO1.BDOS.7555321</v>
          </cell>
          <cell r="BS200" t="str">
            <v>VIGENTE</v>
          </cell>
          <cell r="BU200" t="str">
            <v>https://community.secop.gov.co/Public/Tendering/OpportunityDetail/Index?noticeUID=CO1.NTC.7572019&amp;isFromPublicArea=True&amp;isModal=False</v>
          </cell>
          <cell r="BV200" t="str">
            <v>viviana.moreno</v>
          </cell>
          <cell r="BW200" t="str">
            <v>@parquesnacionales.gov.co</v>
          </cell>
          <cell r="BX200" t="str">
            <v>viviana.moreno@parquesnacionales.gov.co</v>
          </cell>
          <cell r="BY200" t="str">
            <v>BIOLOGA</v>
          </cell>
          <cell r="BZ200" t="str">
            <v>BANCOLOMBIA</v>
          </cell>
          <cell r="CA200" t="str">
            <v>AHORROS</v>
          </cell>
          <cell r="CB200" t="str">
            <v>82565664952</v>
          </cell>
          <cell r="CC200" t="str">
            <v>16/05/1983</v>
          </cell>
          <cell r="CD200" t="str">
            <v>NO</v>
          </cell>
        </row>
        <row r="201">
          <cell r="A201" t="str">
            <v>CD-NC-202-2025</v>
          </cell>
          <cell r="B201" t="str">
            <v>2 NACION</v>
          </cell>
          <cell r="C201" t="str">
            <v>NC-CPS-198-2025</v>
          </cell>
          <cell r="D201" t="str">
            <v>LUIS JERONIMO PULIDO ARREDONDO</v>
          </cell>
          <cell r="E201">
            <v>45695</v>
          </cell>
          <cell r="F201" t="str">
            <v>NC22-3202018-3-006 Prestación de servicios profesionales con plena autonomía técnica y administrativa, del Grupo de Gestión e Integración del SINAP, para realizar el seguimiento interinstitucional en temas y sectores de minería, agricultura y otros, en los procesos de declaración y ampliación de nuevas áreas protegidas, así como apoyar el componente social resultante de esos procesos en especial con comunidades étnicas en el marco del producto servicio declaración de áreas protegidas, del proyec</v>
          </cell>
          <cell r="G201" t="str">
            <v>PROFESIONAL</v>
          </cell>
          <cell r="H201" t="str">
            <v>2 CONTRATACIÓN DIRECTA</v>
          </cell>
          <cell r="I201" t="str">
            <v>14 PRESTACIÓN DE SERVICIOS</v>
          </cell>
          <cell r="J201" t="str">
            <v>N/A</v>
          </cell>
          <cell r="K201">
            <v>80111600</v>
          </cell>
          <cell r="L201">
            <v>27425</v>
          </cell>
          <cell r="M201">
            <v>25925</v>
          </cell>
          <cell r="N201">
            <v>45698</v>
          </cell>
          <cell r="O201">
            <v>7014443</v>
          </cell>
          <cell r="P201">
            <v>72248763</v>
          </cell>
          <cell r="Q201" t="str">
            <v>SETENTA Y DOS MILLONES DOSCIENTOS CUARENTA Y OCHO MIL SETECIENTOS SESENTA Y TRES PESOS</v>
          </cell>
          <cell r="R201" t="str">
            <v>1 PERSONA NATURAL</v>
          </cell>
          <cell r="S201" t="str">
            <v>3 CÉDULA DE CIUDADANÍA</v>
          </cell>
          <cell r="T201">
            <v>80578935</v>
          </cell>
          <cell r="U201">
            <v>3</v>
          </cell>
          <cell r="V201" t="str">
            <v>N-A</v>
          </cell>
          <cell r="W201" t="str">
            <v>11 NO SE DILIGENCIA INFORMACIÓN PARA ESTE FORMULARIO EN ESTE PERÍODO DE REPORTE</v>
          </cell>
          <cell r="X201" t="str">
            <v>MASCULINO</v>
          </cell>
          <cell r="Y201" t="str">
            <v>CUNDINAMARCA</v>
          </cell>
          <cell r="Z201" t="str">
            <v>MADRID</v>
          </cell>
          <cell r="AA201" t="str">
            <v>LUIS</v>
          </cell>
          <cell r="AB201" t="str">
            <v>JERONIMO</v>
          </cell>
          <cell r="AC201" t="str">
            <v>PULIDO</v>
          </cell>
          <cell r="AD201" t="str">
            <v>ARREDONDO</v>
          </cell>
          <cell r="AE201" t="str">
            <v>SI</v>
          </cell>
          <cell r="AF201" t="str">
            <v>1 PÓLIZA</v>
          </cell>
          <cell r="AG201" t="str">
            <v>12 SEGUROS DEL ESTADO</v>
          </cell>
          <cell r="AH201" t="str">
            <v>2 CUMPLIMIENTO</v>
          </cell>
          <cell r="AI201">
            <v>45695</v>
          </cell>
          <cell r="AJ201" t="str">
            <v>21-46-101108403</v>
          </cell>
          <cell r="AK201" t="str">
            <v>SGMAP-SUBDIRECCION DE GESTION Y MANEJO DE AREAS PROTEGIDAS</v>
          </cell>
          <cell r="AL201" t="str">
            <v>MARTA CECILIA DÍAZ LEGUIZAMÓN</v>
          </cell>
          <cell r="AM201">
            <v>40023756</v>
          </cell>
          <cell r="AN201" t="str">
            <v>GRUPO DE GESTIÓN E INTEGRACIÓN DEL SINAP</v>
          </cell>
          <cell r="AO201" t="str">
            <v>2 SUPERVISOR</v>
          </cell>
          <cell r="AP201" t="str">
            <v>3 CÉDULA DE CIUDADANÍA</v>
          </cell>
          <cell r="AQ201">
            <v>5947992</v>
          </cell>
          <cell r="AR201" t="str">
            <v>LUIS ALBERTO CRUZ COLORADO</v>
          </cell>
          <cell r="AS201">
            <v>309</v>
          </cell>
          <cell r="AT201" t="str">
            <v>3 NO PACTADOS</v>
          </cell>
          <cell r="AU201" t="str">
            <v>4 NO SE HA ADICIONADO NI EN VALOR y EN TIEMPO</v>
          </cell>
          <cell r="AV201">
            <v>0</v>
          </cell>
          <cell r="AW201">
            <v>0</v>
          </cell>
          <cell r="AX201" t="str">
            <v>-</v>
          </cell>
          <cell r="AY201">
            <v>0</v>
          </cell>
          <cell r="AZ201" t="str">
            <v>-</v>
          </cell>
          <cell r="BA201">
            <v>45694</v>
          </cell>
          <cell r="BB201">
            <v>45698</v>
          </cell>
          <cell r="BC201">
            <v>45698</v>
          </cell>
          <cell r="BD201">
            <v>46009</v>
          </cell>
          <cell r="BO201" t="str">
            <v>2025420501000198E</v>
          </cell>
          <cell r="BP201">
            <v>72248763</v>
          </cell>
          <cell r="BQ201" t="str">
            <v>YULY ANDREA LEON BUSTOS</v>
          </cell>
          <cell r="BR201" t="str">
            <v>https://www.secop.gov.co/CO1BusinessLine/Tendering/BuyerWorkArea/Index?docUniqueIdentifier=CO1.BDOS.7557736</v>
          </cell>
          <cell r="BS201" t="str">
            <v>VIGENTE</v>
          </cell>
          <cell r="BU201" t="str">
            <v>https://community.secop.gov.co/Public/Tendering/OpportunityDetail/Index?noticeUID=CO1.NTC.7571424&amp;isFromPublicArea=True&amp;isModal=False</v>
          </cell>
          <cell r="BV201" t="str">
            <v>luis.pulido</v>
          </cell>
          <cell r="BW201" t="str">
            <v>@parquesnacionales.gov.co</v>
          </cell>
          <cell r="BX201" t="str">
            <v>luis.pulido@parquesnacionales.gov.co</v>
          </cell>
          <cell r="BY201" t="str">
            <v>INGENIERO AGRONOMO</v>
          </cell>
          <cell r="BZ201" t="str">
            <v>BBVA</v>
          </cell>
          <cell r="CA201" t="str">
            <v>AHORROS</v>
          </cell>
          <cell r="CB201" t="str">
            <v>378143689</v>
          </cell>
          <cell r="CC201" t="str">
            <v>18/11/1980</v>
          </cell>
          <cell r="CD201" t="str">
            <v>NO</v>
          </cell>
        </row>
        <row r="202">
          <cell r="A202" t="str">
            <v>CD-NC-193-2025</v>
          </cell>
          <cell r="B202" t="str">
            <v>2 NACION</v>
          </cell>
          <cell r="C202" t="str">
            <v>NC-CPS-199-2025</v>
          </cell>
          <cell r="D202" t="str">
            <v>JENNIFER CARLENE CASTILLO HERNANDEZ</v>
          </cell>
          <cell r="E202">
            <v>45698</v>
          </cell>
          <cell r="F202" t="str">
            <v>NC05.3299060-7-011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v>
          </cell>
          <cell r="G202" t="str">
            <v>PROFESIONAL</v>
          </cell>
          <cell r="H202" t="str">
            <v>2 CONTRATACIÓN DIRECTA</v>
          </cell>
          <cell r="I202" t="str">
            <v>14 PRESTACIÓN DE SERVICIOS</v>
          </cell>
          <cell r="J202" t="str">
            <v>N/A</v>
          </cell>
          <cell r="K202">
            <v>80111600</v>
          </cell>
          <cell r="L202">
            <v>25725</v>
          </cell>
          <cell r="M202">
            <v>26825</v>
          </cell>
          <cell r="N202">
            <v>45698</v>
          </cell>
          <cell r="O202">
            <v>5106004</v>
          </cell>
          <cell r="P202">
            <v>56166044</v>
          </cell>
          <cell r="Q202" t="str">
            <v>CINCUENTA Y SEIS MILLONES CIENTO SESENTA Y SEIS MIL CUARENTA Y CUATRO PESOS</v>
          </cell>
          <cell r="R202" t="str">
            <v>1 PERSONA NATURAL</v>
          </cell>
          <cell r="S202" t="str">
            <v>3 CÉDULA DE CIUDADANÍA</v>
          </cell>
          <cell r="T202">
            <v>1032399251</v>
          </cell>
          <cell r="U202">
            <v>2</v>
          </cell>
          <cell r="V202" t="str">
            <v>N-A</v>
          </cell>
          <cell r="W202" t="str">
            <v>11 NO SE DILIGENCIA INFORMACIÓN PARA ESTE FORMULARIO EN ESTE PERÍODO DE REPORTE</v>
          </cell>
          <cell r="X202" t="str">
            <v>FEMENINO</v>
          </cell>
          <cell r="Y202" t="str">
            <v>CUNDINAMARCA</v>
          </cell>
          <cell r="Z202" t="str">
            <v>BOGOTÁ</v>
          </cell>
          <cell r="AA202" t="str">
            <v>JENNIFER</v>
          </cell>
          <cell r="AB202" t="str">
            <v>CARLENE</v>
          </cell>
          <cell r="AC202" t="str">
            <v>CASTILLO</v>
          </cell>
          <cell r="AD202" t="str">
            <v>HERNANDEZ</v>
          </cell>
          <cell r="AE202" t="str">
            <v>NO</v>
          </cell>
          <cell r="AF202" t="str">
            <v>6 NO CONSTITUYÓ GARANTÍAS</v>
          </cell>
          <cell r="AG202" t="str">
            <v>N-A</v>
          </cell>
          <cell r="AH202" t="str">
            <v>99999998 NO SE DILIGENCIA INFORMACIÓN PARA ESTE FORMULARIO EN ESTE PERÍODO DE REPORTE</v>
          </cell>
          <cell r="AI202">
            <v>2</v>
          </cell>
          <cell r="AJ202" t="str">
            <v>N-A</v>
          </cell>
          <cell r="AK202" t="str">
            <v>OTRAS OFICINAS DE LA SAF - SUBDIRECCION ADMINISTRATIVA Y FINANCIERA</v>
          </cell>
          <cell r="AL202" t="str">
            <v>JULIA ASTRID DEL CASTILLO SABOGAL</v>
          </cell>
          <cell r="AM202">
            <v>51790514</v>
          </cell>
          <cell r="AN202" t="str">
            <v>OFICINA ASESORA JURIDICA</v>
          </cell>
          <cell r="AO202" t="str">
            <v>2 SUPERVISOR</v>
          </cell>
          <cell r="AP202" t="str">
            <v>3 CÉDULA DE CIUDADANÍA</v>
          </cell>
          <cell r="AQ202">
            <v>40041023</v>
          </cell>
          <cell r="AR202" t="str">
            <v>ANDRA NAYIBE PINZON</v>
          </cell>
          <cell r="AS202">
            <v>324</v>
          </cell>
          <cell r="AT202" t="str">
            <v>3 NO PACTADOS</v>
          </cell>
          <cell r="AU202" t="str">
            <v>4 NO SE HA ADICIONADO NI EN VALOR y EN TIEMPO</v>
          </cell>
          <cell r="AV202">
            <v>0</v>
          </cell>
          <cell r="AW202">
            <v>0</v>
          </cell>
          <cell r="AX202" t="str">
            <v>-</v>
          </cell>
          <cell r="AY202">
            <v>0</v>
          </cell>
          <cell r="AZ202" t="str">
            <v>-</v>
          </cell>
          <cell r="BA202">
            <v>45687</v>
          </cell>
          <cell r="BB202" t="str">
            <v>N/A</v>
          </cell>
          <cell r="BC202">
            <v>45698</v>
          </cell>
          <cell r="BD202">
            <v>46022</v>
          </cell>
          <cell r="BO202" t="str">
            <v>2025420501000199E</v>
          </cell>
          <cell r="BP202">
            <v>56166044</v>
          </cell>
          <cell r="BQ202" t="str">
            <v>MARIA PAULA PEÑA</v>
          </cell>
          <cell r="BR202" t="str">
            <v>https://www.secop.gov.co/CO1BusinessLine/Tendering/BuyerWorkArea/Index?docUniqueIdentifier=CO1.BDOS.7543285</v>
          </cell>
          <cell r="BS202" t="str">
            <v>VIGENTE</v>
          </cell>
          <cell r="BU202" t="str">
            <v>https://community.secop.gov.co/Public/Tendering/OpportunityDetail/Index?noticeUID=CO1.NTC.7571390&amp;isFromPublicArea=True&amp;isModal=False</v>
          </cell>
          <cell r="BV202" t="str">
            <v>jennifer.castillo</v>
          </cell>
          <cell r="BW202" t="str">
            <v>@parquesnacionales.gov.co</v>
          </cell>
          <cell r="BX202" t="str">
            <v>jennifer.castillo@parquesnacionales.gov.co</v>
          </cell>
          <cell r="BY202" t="str">
            <v>INGENIERA CATASTRAL Y GEODASTA</v>
          </cell>
          <cell r="CC202" t="str">
            <v>14/09/1987</v>
          </cell>
        </row>
        <row r="203">
          <cell r="A203" t="str">
            <v>CD-NC-203-2025</v>
          </cell>
          <cell r="B203" t="str">
            <v>2 NACION</v>
          </cell>
          <cell r="C203" t="str">
            <v>NC-CPS-200-2025</v>
          </cell>
          <cell r="D203" t="str">
            <v>CLAUDINE URBANO CELORIO</v>
          </cell>
          <cell r="E203">
            <v>45698</v>
          </cell>
          <cell r="F203" t="str">
            <v>NC23-3202008-14-005 Prestación de servicios profesionales con plena autonomía técnica y administrativa para el Grupo de Planeación y Manejo con el fin de fortalecer la gestión de las áreas protegidas públicas a través de acciones orientadas a la valoración de la efectividad del manejo en el marco del producto Áreas Administradas del proyecto de conservación.</v>
          </cell>
          <cell r="G203" t="str">
            <v>PROFESIONAL</v>
          </cell>
          <cell r="H203" t="str">
            <v>2 CONTRATACIÓN DIRECTA</v>
          </cell>
          <cell r="I203" t="str">
            <v>14 PRESTACIÓN DE SERVICIOS</v>
          </cell>
          <cell r="J203" t="str">
            <v>N/A</v>
          </cell>
          <cell r="K203">
            <v>80111600</v>
          </cell>
          <cell r="L203">
            <v>19325</v>
          </cell>
          <cell r="M203">
            <v>27025</v>
          </cell>
          <cell r="N203">
            <v>45698</v>
          </cell>
          <cell r="O203">
            <v>7014443</v>
          </cell>
          <cell r="P203">
            <v>72248763</v>
          </cell>
          <cell r="Q203" t="str">
            <v>SETENTA Y DOS MILLONES DOSCIENTOS CUARENTA Y OCHO MIL SETECIENTOS SESENTA Y TRES PESOS</v>
          </cell>
          <cell r="R203" t="str">
            <v>1 PERSONA NATURAL</v>
          </cell>
          <cell r="S203" t="str">
            <v>3 CÉDULA DE CIUDADANÍA</v>
          </cell>
          <cell r="T203">
            <v>38557222</v>
          </cell>
          <cell r="U203">
            <v>8</v>
          </cell>
          <cell r="V203" t="str">
            <v>N-A</v>
          </cell>
          <cell r="W203" t="str">
            <v>11 NO SE DILIGENCIA INFORMACIÓN PARA ESTE FORMULARIO EN ESTE PERÍODO DE REPORTE</v>
          </cell>
          <cell r="X203" t="str">
            <v>FEMENINO</v>
          </cell>
          <cell r="Y203" t="str">
            <v>VALLE DEL CAUCA</v>
          </cell>
          <cell r="Z203" t="str">
            <v>FLORIDA</v>
          </cell>
          <cell r="AA203" t="str">
            <v>CLAUDINE</v>
          </cell>
          <cell r="AB203" t="str">
            <v>-</v>
          </cell>
          <cell r="AC203" t="str">
            <v>URBANO</v>
          </cell>
          <cell r="AD203" t="str">
            <v>CELORIO</v>
          </cell>
          <cell r="AE203" t="str">
            <v>SI</v>
          </cell>
          <cell r="AF203" t="str">
            <v>1 PÓLIZA</v>
          </cell>
          <cell r="AG203" t="str">
            <v>12 SEGUROS DEL ESTADO</v>
          </cell>
          <cell r="AH203" t="str">
            <v>2 CUMPLIMIENTO</v>
          </cell>
          <cell r="AI203">
            <v>45698</v>
          </cell>
          <cell r="AJ203" t="str">
            <v>21-46-101108775</v>
          </cell>
          <cell r="AK203" t="str">
            <v>SGMAP-SUBDIRECCION DE GESTION Y MANEJO DE AREAS PROTEGIDAS</v>
          </cell>
          <cell r="AL203" t="str">
            <v>MARTA CECILIA DÍAZ LEGUIZAMÓN</v>
          </cell>
          <cell r="AM203">
            <v>40023756</v>
          </cell>
          <cell r="AN203" t="str">
            <v>GRUPO DE PLANEACIÓN Y MANEJO</v>
          </cell>
          <cell r="AO203" t="str">
            <v>2 SUPERVISOR</v>
          </cell>
          <cell r="AP203" t="str">
            <v>3 CÉDULA DE CIUDADANÍA</v>
          </cell>
          <cell r="AQ203">
            <v>80875190</v>
          </cell>
          <cell r="AR203" t="str">
            <v>CESAR ANDRES DELGADO HERNANDEZ</v>
          </cell>
          <cell r="AS203">
            <v>309</v>
          </cell>
          <cell r="AT203" t="str">
            <v>3 NO PACTADOS</v>
          </cell>
          <cell r="AU203" t="str">
            <v>4 NO SE HA ADICIONADO NI EN VALOR y EN TIEMPO</v>
          </cell>
          <cell r="AV203">
            <v>0</v>
          </cell>
          <cell r="AW203">
            <v>0</v>
          </cell>
          <cell r="AX203" t="str">
            <v>-</v>
          </cell>
          <cell r="AY203">
            <v>0</v>
          </cell>
          <cell r="AZ203" t="str">
            <v>-</v>
          </cell>
          <cell r="BA203">
            <v>45694</v>
          </cell>
          <cell r="BB203">
            <v>45698</v>
          </cell>
          <cell r="BC203">
            <v>45698</v>
          </cell>
          <cell r="BD203">
            <v>46009</v>
          </cell>
          <cell r="BO203" t="str">
            <v>2025420501000200E</v>
          </cell>
          <cell r="BP203">
            <v>72248763</v>
          </cell>
          <cell r="BQ203" t="str">
            <v>LEIDY SANCHEZ</v>
          </cell>
          <cell r="BR203" t="str">
            <v>https://www.secop.gov.co/CO1BusinessLine/Tendering/BuyerWorkArea/Index?docUniqueIdentifier=CO1.BDOS.7554753</v>
          </cell>
          <cell r="BS203" t="str">
            <v>VIGENTE</v>
          </cell>
          <cell r="BU203" t="str">
            <v>https://community.secop.gov.co/Public/Tendering/OpportunityDetail/Index?noticeUID=CO1.NTC.7587803&amp;isFromPublicArea=True&amp;isModal=False</v>
          </cell>
          <cell r="BV203" t="str">
            <v>claudine.urbano</v>
          </cell>
          <cell r="BW203" t="str">
            <v>@parquesnacionales.gov.co</v>
          </cell>
          <cell r="BX203" t="str">
            <v>claudine.urbano@parquesnacionales.gov.co</v>
          </cell>
          <cell r="BY203" t="str">
            <v>INGENIERA AMBIENTAL</v>
          </cell>
          <cell r="CC203" t="str">
            <v>20/01/1982</v>
          </cell>
          <cell r="CD203" t="str">
            <v>NO</v>
          </cell>
        </row>
        <row r="204">
          <cell r="A204" t="str">
            <v>CD-NC-205-2025</v>
          </cell>
          <cell r="B204" t="str">
            <v>2 NACION</v>
          </cell>
          <cell r="C204" t="str">
            <v>NC-CPS-201-2025</v>
          </cell>
          <cell r="D204" t="str">
            <v>FRANCISCO ROJAS TRIANA</v>
          </cell>
          <cell r="E204">
            <v>45698</v>
          </cell>
          <cell r="F204" t="str">
            <v>NC21-3202008-9-018 Prestación de servicios profesionales con plena autonomía técnica y administrativa en el Grupo de Gestión de Conocimiento e Innovación para la gestión, análisis y resultados de los datos generados a partir de la interpretación de sensoramiento remoto para el monitoreo de coberturas antrópicas al interior de las áreas protegidas continentales, nuevas áreas y sus ampliaciones, asignadas a escala 1:25.000, aplicando la metodología monitoreo de coberturas de la tierra en las áreas de PNN.en el marco del producto Servicio de administración y manejo de áreas protegidas, del proyecto de conservación</v>
          </cell>
          <cell r="G204" t="str">
            <v>PROFESIONAL</v>
          </cell>
          <cell r="H204" t="str">
            <v>2 CONTRATACIÓN DIRECTA</v>
          </cell>
          <cell r="I204" t="str">
            <v>14 PRESTACIÓN DE SERVICIOS</v>
          </cell>
          <cell r="J204" t="str">
            <v>N/A</v>
          </cell>
          <cell r="K204">
            <v>80111600</v>
          </cell>
          <cell r="L204">
            <v>29725</v>
          </cell>
          <cell r="M204">
            <v>26925</v>
          </cell>
          <cell r="N204">
            <v>45698</v>
          </cell>
          <cell r="O204">
            <v>5106004</v>
          </cell>
          <cell r="P204">
            <v>52591841</v>
          </cell>
          <cell r="Q204" t="str">
            <v>CINCUENTA Y DOS MILLONES QUINIENTOS NOVENTA Y UN MIL OCHOCIENTOS CUARENTA Y UN PESOS</v>
          </cell>
          <cell r="R204" t="str">
            <v>1 PERSONA NATURAL</v>
          </cell>
          <cell r="S204" t="str">
            <v>3 CÉDULA DE CIUDADANÍA</v>
          </cell>
          <cell r="T204">
            <v>1010171472</v>
          </cell>
          <cell r="U204">
            <v>3</v>
          </cell>
          <cell r="V204" t="str">
            <v>N-A</v>
          </cell>
          <cell r="W204" t="str">
            <v>11 NO SE DILIGENCIA INFORMACIÓN PARA ESTE FORMULARIO EN ESTE PERÍODO DE REPORTE</v>
          </cell>
          <cell r="X204" t="str">
            <v>MASCULINO</v>
          </cell>
          <cell r="Y204" t="str">
            <v>CUNDINAMARCA</v>
          </cell>
          <cell r="Z204" t="str">
            <v>BOGOTÁ</v>
          </cell>
          <cell r="AA204" t="str">
            <v>FRANCISCO</v>
          </cell>
          <cell r="AB204" t="str">
            <v>-</v>
          </cell>
          <cell r="AC204" t="str">
            <v xml:space="preserve">ROJAS </v>
          </cell>
          <cell r="AD204" t="str">
            <v>TRIANA</v>
          </cell>
          <cell r="AE204" t="str">
            <v>NO</v>
          </cell>
          <cell r="AF204" t="str">
            <v>6 NO CONSTITUYÓ GARANTÍAS</v>
          </cell>
          <cell r="AG204" t="str">
            <v>N-A</v>
          </cell>
          <cell r="AH204" t="str">
            <v>99999998 NO SE DILIGENCIA INFORMACIÓN PARA ESTE FORMULARIO EN ESTE PERÍODO DE REPORTE</v>
          </cell>
          <cell r="AI204">
            <v>2</v>
          </cell>
          <cell r="AJ204" t="str">
            <v>N-A</v>
          </cell>
          <cell r="AK204" t="str">
            <v>SGMAP-SUBDIRECCION DE GESTION Y MANEJO DE AREAS PROTEGIDAS</v>
          </cell>
          <cell r="AL204" t="str">
            <v>MARTA CECILIA DÍAZ LEGUIZAMÓN</v>
          </cell>
          <cell r="AM204">
            <v>40023756</v>
          </cell>
          <cell r="AN204" t="str">
            <v>GRUPO DE GESTIÓN DEL CONOCIMIENTO E INNOVACIÓN</v>
          </cell>
          <cell r="AO204" t="str">
            <v>2 SUPERVISOR</v>
          </cell>
          <cell r="AP204" t="str">
            <v>3 CÉDULA DE CIUDADANÍA</v>
          </cell>
          <cell r="AQ204">
            <v>51723033</v>
          </cell>
          <cell r="AR204" t="str">
            <v>LUZ MILA SOTELO DELGADILLO</v>
          </cell>
          <cell r="AS204">
            <v>309</v>
          </cell>
          <cell r="AT204" t="str">
            <v>3 NO PACTADOS</v>
          </cell>
          <cell r="AU204" t="str">
            <v>4 NO SE HA ADICIONADO NI EN VALOR y EN TIEMPO</v>
          </cell>
          <cell r="AV204">
            <v>0</v>
          </cell>
          <cell r="AW204">
            <v>0</v>
          </cell>
          <cell r="AX204" t="str">
            <v>-</v>
          </cell>
          <cell r="AY204">
            <v>0</v>
          </cell>
          <cell r="AZ204" t="str">
            <v>-</v>
          </cell>
          <cell r="BA204">
            <v>45694</v>
          </cell>
          <cell r="BB204" t="str">
            <v>N/A</v>
          </cell>
          <cell r="BC204">
            <v>45698</v>
          </cell>
          <cell r="BD204">
            <v>46009</v>
          </cell>
          <cell r="BO204" t="str">
            <v>2025420501000201E</v>
          </cell>
          <cell r="BP204">
            <v>52591841</v>
          </cell>
          <cell r="BQ204" t="str">
            <v>ALBERTO GAONA</v>
          </cell>
          <cell r="BR204" t="str">
            <v>https://www.secop.gov.co/CO1BusinessLine/Tendering/BuyerWorkArea/Index?docUniqueIdentifier=CO1.BDOS.7568404</v>
          </cell>
          <cell r="BS204" t="str">
            <v>VIGENTE</v>
          </cell>
          <cell r="BU204" t="str">
            <v>https://community.secop.gov.co/Public/Tendering/OpportunityDetail/Index?noticeUID=CO1.NTC.7587865&amp;isFromPublicArea=True&amp;isModal=False</v>
          </cell>
          <cell r="BV204" t="str">
            <v>francisco.rojas</v>
          </cell>
          <cell r="BW204" t="str">
            <v>@parquesnacionales.gov.co</v>
          </cell>
          <cell r="BX204" t="str">
            <v>francisco.rojas@parquesnacionales.gov.co</v>
          </cell>
          <cell r="BY204" t="str">
            <v>INGENIERO FORESTAL</v>
          </cell>
          <cell r="BZ204" t="str">
            <v>BANCOLOMBIA</v>
          </cell>
          <cell r="CA204" t="str">
            <v>AHORROS</v>
          </cell>
          <cell r="CB204" t="str">
            <v>89577674605</v>
          </cell>
          <cell r="CC204" t="str">
            <v>29/04/1987</v>
          </cell>
        </row>
        <row r="205">
          <cell r="A205" t="str">
            <v>CD-NC-208-2025</v>
          </cell>
          <cell r="B205" t="str">
            <v>2 NACION</v>
          </cell>
          <cell r="C205" t="str">
            <v>NC-CPS-202-2025</v>
          </cell>
          <cell r="D205" t="str">
            <v>ROSA NATHALIA ZAMBRANO MORENO</v>
          </cell>
          <cell r="E205">
            <v>45698</v>
          </cell>
          <cell r="F205" t="str">
            <v>NC21-3202008-9-023 Prestación de servicios profesionales, con plena autonomía técnica y administrativa, en el Grupo de Gestión de Conocimiento e Innovación para realizar el control de calidad temático, semántico y topológico a la interpretación y reinterpretación de las coberturas de la tierra y siguiendo la metodología establecida para las áreas protegidas administradas por Parques Nacionales, con énfasis en las coberturas de la tierra a escala 1:100.000 en el marco del producto Servicio de administración y manejo de áreas protegidas, del proyecto de conservación</v>
          </cell>
          <cell r="G205" t="str">
            <v>PROFESIONAL</v>
          </cell>
          <cell r="H205" t="str">
            <v>2 CONTRATACIÓN DIRECTA</v>
          </cell>
          <cell r="I205" t="str">
            <v>14 PRESTACIÓN DE SERVICIOS</v>
          </cell>
          <cell r="J205" t="str">
            <v>N/A</v>
          </cell>
          <cell r="K205">
            <v>80111600</v>
          </cell>
          <cell r="L205">
            <v>31325</v>
          </cell>
          <cell r="M205">
            <v>27325</v>
          </cell>
          <cell r="N205">
            <v>45699</v>
          </cell>
          <cell r="O205">
            <v>7014443</v>
          </cell>
          <cell r="P205">
            <v>72248763</v>
          </cell>
          <cell r="Q205" t="str">
            <v>SETENTA Y DOS MILLONES DOSCIENTOS CUARENTA Y OCHO MIL SETECIENTOS SESENTA Y TRES PESOS</v>
          </cell>
          <cell r="R205" t="str">
            <v>1 PERSONA NATURAL</v>
          </cell>
          <cell r="S205" t="str">
            <v>3 CÉDULA DE CIUDADANÍA</v>
          </cell>
          <cell r="T205">
            <v>52712111</v>
          </cell>
          <cell r="U205">
            <v>4</v>
          </cell>
          <cell r="V205" t="str">
            <v>N-A</v>
          </cell>
          <cell r="W205" t="str">
            <v>11 NO SE DILIGENCIA INFORMACIÓN PARA ESTE FORMULARIO EN ESTE PERÍODO DE REPORTE</v>
          </cell>
          <cell r="X205" t="str">
            <v>FEMENINO</v>
          </cell>
          <cell r="Y205" t="str">
            <v>NARIÑO</v>
          </cell>
          <cell r="Z205" t="str">
            <v>PASTO</v>
          </cell>
          <cell r="AA205" t="str">
            <v>ROSA</v>
          </cell>
          <cell r="AB205" t="str">
            <v>NATHALIA</v>
          </cell>
          <cell r="AC205" t="str">
            <v>ZAMBRANO</v>
          </cell>
          <cell r="AD205" t="str">
            <v>MORENO</v>
          </cell>
          <cell r="AE205" t="str">
            <v>SI</v>
          </cell>
          <cell r="AF205" t="str">
            <v>1 PÓLIZA</v>
          </cell>
          <cell r="AG205" t="str">
            <v>12 SEGUROS DEL ESTADO</v>
          </cell>
          <cell r="AH205" t="str">
            <v>2 CUMPLIMIENTO</v>
          </cell>
          <cell r="AI205">
            <v>45698</v>
          </cell>
          <cell r="AJ205" t="str">
            <v>21-46-101108786</v>
          </cell>
          <cell r="AK205" t="str">
            <v>SGMAP-SUBDIRECCION DE GESTION Y MANEJO DE AREAS PROTEGIDAS</v>
          </cell>
          <cell r="AL205" t="str">
            <v>MARTA CECILIA DÍAZ LEGUIZAMÓN</v>
          </cell>
          <cell r="AM205">
            <v>40023756</v>
          </cell>
          <cell r="AN205" t="str">
            <v>GRUPO DE GESTIÓN DEL CONOCIMIENTO E INNOVACIÓN</v>
          </cell>
          <cell r="AO205" t="str">
            <v>2 SUPERVISOR</v>
          </cell>
          <cell r="AP205" t="str">
            <v>3 CÉDULA DE CIUDADANÍA</v>
          </cell>
          <cell r="AQ205">
            <v>51723033</v>
          </cell>
          <cell r="AR205" t="str">
            <v>LUZ MILA SOTELO DELGADILLO</v>
          </cell>
          <cell r="AS205">
            <v>309</v>
          </cell>
          <cell r="AT205" t="str">
            <v>3 NO PACTADOS</v>
          </cell>
          <cell r="AU205" t="str">
            <v>4 NO SE HA ADICIONADO NI EN VALOR y EN TIEMPO</v>
          </cell>
          <cell r="AV205">
            <v>0</v>
          </cell>
          <cell r="AW205">
            <v>0</v>
          </cell>
          <cell r="AX205" t="str">
            <v>-</v>
          </cell>
          <cell r="AY205">
            <v>0</v>
          </cell>
          <cell r="AZ205" t="str">
            <v>-</v>
          </cell>
          <cell r="BA205">
            <v>45694</v>
          </cell>
          <cell r="BB205">
            <v>45699</v>
          </cell>
          <cell r="BC205">
            <v>45699</v>
          </cell>
          <cell r="BD205">
            <v>46010</v>
          </cell>
          <cell r="BO205" t="str">
            <v>2025420501000202E</v>
          </cell>
          <cell r="BP205">
            <v>72248763</v>
          </cell>
          <cell r="BQ205" t="str">
            <v>HECTOR ALFONSO CUESTA</v>
          </cell>
          <cell r="BR205" t="str">
            <v>https://www.secop.gov.co/CO1BusinessLine/Tendering/BuyerWorkArea/Index?docUniqueIdentifier=CO1.BDOS.7567497</v>
          </cell>
          <cell r="BS205" t="str">
            <v>VIGENTE</v>
          </cell>
          <cell r="BU205" t="str">
            <v>https://community.secop.gov.co/Public/Tendering/OpportunityDetail/Index?noticeUID=CO1.NTC.7588551&amp;isFromPublicArea=True&amp;isModal=False</v>
          </cell>
          <cell r="BV205" t="str">
            <v>rosa.zambrano</v>
          </cell>
          <cell r="BW205" t="str">
            <v>@parquesnacionales.gov.co</v>
          </cell>
          <cell r="BX205" t="str">
            <v>rosa.zambrano@parquesnacionales.gov.co</v>
          </cell>
          <cell r="BY205" t="str">
            <v>INGENIERA FORESTAL</v>
          </cell>
          <cell r="BZ205" t="str">
            <v>CAJA SOCIAL</v>
          </cell>
          <cell r="CA205" t="str">
            <v>AHORROS</v>
          </cell>
          <cell r="CB205" t="str">
            <v>24058991930</v>
          </cell>
          <cell r="CC205" t="str">
            <v>21/03/1981</v>
          </cell>
          <cell r="CD205" t="str">
            <v>NO</v>
          </cell>
        </row>
        <row r="206">
          <cell r="A206" t="str">
            <v>CD-NC-204-2025</v>
          </cell>
          <cell r="B206" t="str">
            <v>2 NACION</v>
          </cell>
          <cell r="C206" t="str">
            <v>NC-CPS-203-2025</v>
          </cell>
          <cell r="D206" t="str">
            <v>MERCEDES GUZMAN CASTRO</v>
          </cell>
          <cell r="E206">
            <v>45698</v>
          </cell>
          <cell r="F206" t="str">
            <v>NC23-3202060-19_1-036 Prestación de servicios profesionales con plena autonomía técnica y administrativa para el Grupo de Planeación y Manejo con el fin de realizar la revisión, verificación, organización y reporte de la información relacionada a hectáreas en proceso de restauración ecológica en Parques Nacionales Naturales de Colombia en el marco del producto Áreas en proceso de Restauración en Mantenimiento del proyecto de conservación de PNNC.</v>
          </cell>
          <cell r="G206" t="str">
            <v>PROFESIONAL</v>
          </cell>
          <cell r="H206" t="str">
            <v>2 CONTRATACIÓN DIRECTA</v>
          </cell>
          <cell r="I206" t="str">
            <v>14 PRESTACIÓN DE SERVICIOS</v>
          </cell>
          <cell r="J206" t="str">
            <v>N/A</v>
          </cell>
          <cell r="K206">
            <v>80111600</v>
          </cell>
          <cell r="L206">
            <v>30625</v>
          </cell>
          <cell r="M206">
            <v>27425</v>
          </cell>
          <cell r="N206">
            <v>45699</v>
          </cell>
          <cell r="O206">
            <v>8354314</v>
          </cell>
          <cell r="P206">
            <v>86049434</v>
          </cell>
          <cell r="Q206" t="str">
            <v>OCHENTA Y SEIS MILLONES CUARENTA Y NUEVE MIL CUATROCIENTOS TREINTA Y CUATRO PESOS</v>
          </cell>
          <cell r="R206" t="str">
            <v>1 PERSONA NATURAL</v>
          </cell>
          <cell r="S206" t="str">
            <v>3 CÉDULA DE CIUDADANÍA</v>
          </cell>
          <cell r="T206">
            <v>52113826</v>
          </cell>
          <cell r="U206">
            <v>1</v>
          </cell>
          <cell r="V206" t="str">
            <v>N-A</v>
          </cell>
          <cell r="W206" t="str">
            <v>11 NO SE DILIGENCIA INFORMACIÓN PARA ESTE FORMULARIO EN ESTE PERÍODO DE REPORTE</v>
          </cell>
          <cell r="X206" t="str">
            <v>FEMENINO</v>
          </cell>
          <cell r="Y206" t="str">
            <v>CUNDINAMARCA</v>
          </cell>
          <cell r="Z206" t="str">
            <v>BOGOTÁ</v>
          </cell>
          <cell r="AA206" t="str">
            <v>MERCEDES</v>
          </cell>
          <cell r="AB206" t="str">
            <v>-</v>
          </cell>
          <cell r="AC206" t="str">
            <v>GUZMAN</v>
          </cell>
          <cell r="AD206" t="str">
            <v>CASTRO</v>
          </cell>
          <cell r="AE206" t="str">
            <v>SI</v>
          </cell>
          <cell r="AF206" t="str">
            <v>1 PÓLIZA</v>
          </cell>
          <cell r="AG206" t="str">
            <v>12 SEGUROS DEL ESTADO</v>
          </cell>
          <cell r="AH206" t="str">
            <v>2 CUMPLIMIENTO</v>
          </cell>
          <cell r="AI206">
            <v>45698</v>
          </cell>
          <cell r="AJ206" t="str">
            <v>21-46-101108784</v>
          </cell>
          <cell r="AK206" t="str">
            <v>SGMAP-SUBDIRECCION DE GESTION Y MANEJO DE AREAS PROTEGIDAS</v>
          </cell>
          <cell r="AL206" t="str">
            <v>MARTA CECILIA DÍAZ LEGUIZAMÓN</v>
          </cell>
          <cell r="AM206">
            <v>40023756</v>
          </cell>
          <cell r="AN206" t="str">
            <v>GRUPO DE PLANEACIÓN Y MANEJO</v>
          </cell>
          <cell r="AO206" t="str">
            <v>2 SUPERVISOR</v>
          </cell>
          <cell r="AP206" t="str">
            <v>3 CÉDULA DE CIUDADANÍA</v>
          </cell>
          <cell r="AQ206">
            <v>80875190</v>
          </cell>
          <cell r="AR206" t="str">
            <v>CESAR ANDRES DELGADO HERNANDEZ</v>
          </cell>
          <cell r="AS206">
            <v>309</v>
          </cell>
          <cell r="AT206" t="str">
            <v>3 NO PACTADOS</v>
          </cell>
          <cell r="AU206" t="str">
            <v>4 NO SE HA ADICIONADO NI EN VALOR y EN TIEMPO</v>
          </cell>
          <cell r="AV206">
            <v>0</v>
          </cell>
          <cell r="AW206">
            <v>0</v>
          </cell>
          <cell r="AX206" t="str">
            <v>-</v>
          </cell>
          <cell r="AY206">
            <v>0</v>
          </cell>
          <cell r="AZ206" t="str">
            <v>-</v>
          </cell>
          <cell r="BA206">
            <v>45695</v>
          </cell>
          <cell r="BB206" t="str">
            <v>11//02/2025</v>
          </cell>
          <cell r="BC206">
            <v>45699</v>
          </cell>
          <cell r="BD206">
            <v>46010</v>
          </cell>
          <cell r="BO206" t="str">
            <v>2025420501000203E</v>
          </cell>
          <cell r="BP206">
            <v>86049434</v>
          </cell>
          <cell r="BQ206" t="str">
            <v>HECTOR ALFONSO CUESTA</v>
          </cell>
          <cell r="BR206" t="str">
            <v>https://www.secop.gov.co/CO1BusinessLine/Tendering/BuyerWorkArea/Index?docUniqueIdentifier=CO1.BDOS.7555424</v>
          </cell>
          <cell r="BS206" t="str">
            <v>VIGENTE</v>
          </cell>
          <cell r="BU206" t="str">
            <v>https://community.secop.gov.co/Public/Tendering/OpportunityDetail/Index?noticeUID=CO1.NTC.7589035&amp;isFromPublicArea=True&amp;isModal=False</v>
          </cell>
          <cell r="BV206" t="str">
            <v>mercedes.guzman</v>
          </cell>
          <cell r="BW206" t="str">
            <v>@parquesnacionales.gov.co</v>
          </cell>
          <cell r="BX206" t="str">
            <v>mercedes.guzman@parquesnacionales.gov.co</v>
          </cell>
          <cell r="BY206" t="str">
            <v>INGENIERA FORESTAL</v>
          </cell>
          <cell r="BZ206" t="str">
            <v>BANCOLOMBIA</v>
          </cell>
          <cell r="CA206" t="str">
            <v>AHORROS</v>
          </cell>
          <cell r="CB206" t="str">
            <v>04889807097</v>
          </cell>
          <cell r="CC206" t="str">
            <v>24/09/1972</v>
          </cell>
          <cell r="CD206" t="str">
            <v>NO</v>
          </cell>
        </row>
        <row r="207">
          <cell r="A207" t="str">
            <v>CD-NC-209-2025</v>
          </cell>
          <cell r="B207" t="str">
            <v>2 NACION</v>
          </cell>
          <cell r="C207" t="str">
            <v>NC-CPS-204-2025</v>
          </cell>
          <cell r="D207" t="str">
            <v>ANDREA MILENA WANUMEN MESA</v>
          </cell>
          <cell r="E207">
            <v>45698</v>
          </cell>
          <cell r="F207" t="str">
            <v>NC21-3202008-9-016 Prestación de servicios profesionales con plena autonomía técnica y administrativa en el Grupo de Gestión de Conocimiento e Innovación para realizar el proceso de reinterpretación, estadísticas y documentos por área protegida resultado del monitoreo de las coberturas de la tierra a escala 1:100.000 a partir de imágenes satelitales al interior de las áreas protegidas continentales que administra Parques Nacionales Naturales, en el marco del producto Servicio de administración y manejo de áreas protegidas, del proyecto de conservación</v>
          </cell>
          <cell r="G207" t="str">
            <v>PROFESIONAL</v>
          </cell>
          <cell r="H207" t="str">
            <v>2 CONTRATACIÓN DIRECTA</v>
          </cell>
          <cell r="I207" t="str">
            <v>14 PRESTACIÓN DE SERVICIOS</v>
          </cell>
          <cell r="J207" t="str">
            <v>N/A</v>
          </cell>
          <cell r="K207">
            <v>80111600</v>
          </cell>
          <cell r="L207">
            <v>34525</v>
          </cell>
          <cell r="M207">
            <v>27525</v>
          </cell>
          <cell r="N207">
            <v>45699</v>
          </cell>
          <cell r="O207">
            <v>5693195</v>
          </cell>
          <cell r="P207">
            <v>58639909</v>
          </cell>
          <cell r="Q207" t="str">
            <v>CINCUENTA Y OCHO MILLONES SEISCIENTOS TREINTA Y NUEVE MIL NOVECIENTOS NUEVE PESOS</v>
          </cell>
          <cell r="R207" t="str">
            <v>1 PERSONA NATURAL</v>
          </cell>
          <cell r="S207" t="str">
            <v>3 CÉDULA DE CIUDADANÍA</v>
          </cell>
          <cell r="T207">
            <v>46378201</v>
          </cell>
          <cell r="U207">
            <v>4</v>
          </cell>
          <cell r="V207" t="str">
            <v>N-A</v>
          </cell>
          <cell r="W207" t="str">
            <v>11 NO SE DILIGENCIA INFORMACIÓN PARA ESTE FORMULARIO EN ESTE PERÍODO DE REPORTE</v>
          </cell>
          <cell r="X207" t="str">
            <v>FEMENINO</v>
          </cell>
          <cell r="Y207" t="str">
            <v>BOYACA</v>
          </cell>
          <cell r="Z207" t="str">
            <v>SOGAMOSO</v>
          </cell>
          <cell r="AA207" t="str">
            <v>ANDREA</v>
          </cell>
          <cell r="AB207" t="str">
            <v>MILENA</v>
          </cell>
          <cell r="AC207" t="str">
            <v>WANUMEN</v>
          </cell>
          <cell r="AD207" t="str">
            <v>MESA</v>
          </cell>
          <cell r="AE207" t="str">
            <v>NO</v>
          </cell>
          <cell r="AF207" t="str">
            <v>6 NO CONSTITUYÓ GARANTÍAS</v>
          </cell>
          <cell r="AG207" t="str">
            <v>N-A</v>
          </cell>
          <cell r="AH207" t="str">
            <v>99999998 NO SE DILIGENCIA INFORMACIÓN PARA ESTE FORMULARIO EN ESTE PERÍODO DE REPORTE</v>
          </cell>
          <cell r="AI207">
            <v>2</v>
          </cell>
          <cell r="AJ207" t="str">
            <v>N-A</v>
          </cell>
          <cell r="AK207" t="str">
            <v>SGMAP-SUBDIRECCION DE GESTION Y MANEJO DE AREAS PROTEGIDAS</v>
          </cell>
          <cell r="AL207" t="str">
            <v>MARTA CECILIA DÍAZ LEGUIZAMÓN</v>
          </cell>
          <cell r="AM207">
            <v>40023756</v>
          </cell>
          <cell r="AN207" t="str">
            <v>GRUPO DE GESTIÓN DEL CONOCIMIENTO E INNOVACIÓN</v>
          </cell>
          <cell r="AO207" t="str">
            <v>2 SUPERVISOR</v>
          </cell>
          <cell r="AP207" t="str">
            <v>3 CÉDULA DE CIUDADANÍA</v>
          </cell>
          <cell r="AQ207">
            <v>51723033</v>
          </cell>
          <cell r="AR207" t="str">
            <v>LUZ MILA SOTELO DELGADILLO</v>
          </cell>
          <cell r="AS207">
            <v>309</v>
          </cell>
          <cell r="AT207" t="str">
            <v>3 NO PACTADOS</v>
          </cell>
          <cell r="AU207" t="str">
            <v>4 NO SE HA ADICIONADO NI EN VALOR y EN TIEMPO</v>
          </cell>
          <cell r="AV207">
            <v>0</v>
          </cell>
          <cell r="AW207">
            <v>0</v>
          </cell>
          <cell r="AX207" t="str">
            <v>-</v>
          </cell>
          <cell r="AY207">
            <v>0</v>
          </cell>
          <cell r="AZ207" t="str">
            <v>-</v>
          </cell>
          <cell r="BA207">
            <v>45700</v>
          </cell>
          <cell r="BB207" t="str">
            <v>N/A</v>
          </cell>
          <cell r="BC207">
            <v>45700</v>
          </cell>
          <cell r="BD207">
            <v>46011</v>
          </cell>
          <cell r="BO207" t="str">
            <v>2025420501000204E</v>
          </cell>
          <cell r="BP207">
            <v>58639909</v>
          </cell>
          <cell r="BQ207" t="str">
            <v>HECTOR ALFONSO CUESTA</v>
          </cell>
          <cell r="BR207" t="str">
            <v>https://www.secop.gov.co/CO1BusinessLine/Tendering/BuyerWorkArea/Index?docUniqueIdentifier=CO1.BDOS.7571947</v>
          </cell>
          <cell r="BS207" t="str">
            <v>VIGENTE</v>
          </cell>
          <cell r="BU207" t="str">
            <v>https://community.secop.gov.co/Public/Tendering/OpportunityDetail/Index?noticeUID=CO1.NTC.7589112&amp;isFromPublicArea=True&amp;isModal=False</v>
          </cell>
          <cell r="BV207" t="str">
            <v>andrea.wanumen</v>
          </cell>
          <cell r="BW207" t="str">
            <v>@parquesnacionales.gov.co</v>
          </cell>
          <cell r="BX207" t="str">
            <v>andrea.wanumen@parquesnacionales.gov.co</v>
          </cell>
          <cell r="BY207" t="str">
            <v>INGENIERA FORESTAL</v>
          </cell>
          <cell r="CC207" t="str">
            <v>11/11/1979</v>
          </cell>
        </row>
        <row r="208">
          <cell r="A208" t="str">
            <v>CD-NC-207-2025</v>
          </cell>
          <cell r="B208" t="str">
            <v>2 NACION</v>
          </cell>
          <cell r="C208" t="str">
            <v>NC-CPS-205-2025</v>
          </cell>
          <cell r="D208" t="str">
            <v>NESTOR RAUL ESPEJO</v>
          </cell>
          <cell r="E208">
            <v>45698</v>
          </cell>
          <cell r="F208" t="str">
            <v>NC23-3202052-7-008 Prestación de servicios profesionales con plena autonomía técnica y administrativa para el Grupo de Planeación y Manejo con el fin de orientar la aplicación de la metodología de análisis de integridad ecológica de las áreas protegidas administradas por PNNC y sus Direcciones Territoriales en el marco del producto Documentos de Planeación Elaborados del proyecto de conservación</v>
          </cell>
          <cell r="G208" t="str">
            <v>PROFESIONAL</v>
          </cell>
          <cell r="H208" t="str">
            <v>2 CONTRATACIÓN DIRECTA</v>
          </cell>
          <cell r="I208" t="str">
            <v>14 PRESTACIÓN DE SERVICIOS</v>
          </cell>
          <cell r="J208" t="str">
            <v>N/A</v>
          </cell>
          <cell r="K208">
            <v>80111600</v>
          </cell>
          <cell r="L208">
            <v>20425</v>
          </cell>
          <cell r="M208">
            <v>27625</v>
          </cell>
          <cell r="N208">
            <v>45699</v>
          </cell>
          <cell r="O208">
            <v>6347912</v>
          </cell>
          <cell r="P208">
            <v>65383494</v>
          </cell>
          <cell r="Q208" t="str">
            <v>SESENTA Y CINCO MILLONES TRESCIENTOS OCHENTA Y TRES MIL CUATROCIENTOS NOVENTA Y CUATRO PESOS</v>
          </cell>
          <cell r="R208" t="str">
            <v>1 PERSONA NATURAL</v>
          </cell>
          <cell r="S208" t="str">
            <v>3 CÉDULA DE CIUDADANÍA</v>
          </cell>
          <cell r="T208">
            <v>80192897</v>
          </cell>
          <cell r="U208">
            <v>3</v>
          </cell>
          <cell r="V208" t="str">
            <v>N-A</v>
          </cell>
          <cell r="W208" t="str">
            <v>11 NO SE DILIGENCIA INFORMACIÓN PARA ESTE FORMULARIO EN ESTE PERÍODO DE REPORTE</v>
          </cell>
          <cell r="X208" t="str">
            <v>MASCULINO</v>
          </cell>
          <cell r="Y208" t="str">
            <v>CUNDINAMARCA</v>
          </cell>
          <cell r="Z208" t="str">
            <v>BOGOTÁ</v>
          </cell>
          <cell r="AA208" t="str">
            <v>NESTOR</v>
          </cell>
          <cell r="AB208" t="str">
            <v>RAUL</v>
          </cell>
          <cell r="AC208" t="str">
            <v>ESPEJO</v>
          </cell>
          <cell r="AD208" t="str">
            <v>-</v>
          </cell>
          <cell r="AE208" t="str">
            <v>SI</v>
          </cell>
          <cell r="AF208" t="str">
            <v>1 PÓLIZA</v>
          </cell>
          <cell r="AG208" t="str">
            <v>12 SEGUROS DEL ESTADO</v>
          </cell>
          <cell r="AH208" t="str">
            <v>2 CUMPLIMIENTO</v>
          </cell>
          <cell r="AI208">
            <v>45699</v>
          </cell>
          <cell r="AJ208" t="str">
            <v>21-46-101108868</v>
          </cell>
          <cell r="AK208" t="str">
            <v>SGMAP-SUBDIRECCION DE GESTION Y MANEJO DE AREAS PROTEGIDAS</v>
          </cell>
          <cell r="AL208" t="str">
            <v>MARTA CECILIA DÍAZ LEGUIZAMÓN</v>
          </cell>
          <cell r="AM208">
            <v>40023756</v>
          </cell>
          <cell r="AN208" t="str">
            <v>GRUPO DE PLANEACIÓN Y MANEJO</v>
          </cell>
          <cell r="AO208" t="str">
            <v>2 SUPERVISOR</v>
          </cell>
          <cell r="AP208" t="str">
            <v>3 CÉDULA DE CIUDADANÍA</v>
          </cell>
          <cell r="AQ208">
            <v>80875190</v>
          </cell>
          <cell r="AR208" t="str">
            <v>CESAR ANDRES DELGADO HERNANDEZ</v>
          </cell>
          <cell r="AS208">
            <v>309</v>
          </cell>
          <cell r="AT208" t="str">
            <v>3 NO PACTADOS</v>
          </cell>
          <cell r="AU208" t="str">
            <v>4 NO SE HA ADICIONADO NI EN VALOR y EN TIEMPO</v>
          </cell>
          <cell r="AV208">
            <v>0</v>
          </cell>
          <cell r="AW208">
            <v>0</v>
          </cell>
          <cell r="AX208" t="str">
            <v>-</v>
          </cell>
          <cell r="AY208">
            <v>0</v>
          </cell>
          <cell r="AZ208" t="str">
            <v>-</v>
          </cell>
          <cell r="BA208">
            <v>45694</v>
          </cell>
          <cell r="BB208">
            <v>45699</v>
          </cell>
          <cell r="BC208">
            <v>45699</v>
          </cell>
          <cell r="BD208">
            <v>46010</v>
          </cell>
          <cell r="BO208" t="str">
            <v>2025420501000205E</v>
          </cell>
          <cell r="BP208">
            <v>65383494</v>
          </cell>
          <cell r="BQ208" t="str">
            <v>HECTOR ALFONSO CUESTA</v>
          </cell>
          <cell r="BR208" t="str">
            <v>https://www.secop.gov.co/CO1BusinessLine/Tendering/BuyerWorkArea/Index?docUniqueIdentifier=CO1.BDOS.7552148</v>
          </cell>
          <cell r="BS208" t="str">
            <v>VIGENTE</v>
          </cell>
          <cell r="BU208" t="str">
            <v>https://community.secop.gov.co/Public/Tendering/ContractNoticePhases/View?PPI=CO1.PPI.37294414&amp;isFromPublicArea=True&amp;isModal=False</v>
          </cell>
          <cell r="BV208" t="str">
            <v>nestor.espejo</v>
          </cell>
          <cell r="BW208" t="str">
            <v>@parquesnacionales.gov.co</v>
          </cell>
          <cell r="BX208" t="str">
            <v>nestor.espejo@parquesnacionales.gov.co</v>
          </cell>
          <cell r="BY208" t="str">
            <v>LICENCIADO EN BIOLOGIA</v>
          </cell>
          <cell r="BZ208" t="str">
            <v>DAVIVIENDA</v>
          </cell>
          <cell r="CA208" t="str">
            <v>AHORROS</v>
          </cell>
          <cell r="CB208" t="str">
            <v>001770132478</v>
          </cell>
          <cell r="CC208" t="str">
            <v>19/03/1985</v>
          </cell>
          <cell r="CD208" t="str">
            <v>NO</v>
          </cell>
        </row>
        <row r="209">
          <cell r="A209" t="str">
            <v>CD-NC-206-2025</v>
          </cell>
          <cell r="B209" t="str">
            <v>2 NACION</v>
          </cell>
          <cell r="C209" t="str">
            <v>NC-CPS-206-2025</v>
          </cell>
          <cell r="D209" t="str">
            <v>LUZ PATRICIA HERNÁNDEZ ARANGO</v>
          </cell>
          <cell r="E209">
            <v>45699</v>
          </cell>
          <cell r="F209" t="str">
            <v xml:space="preserve">NC21-3202008-9-020 Prestación de servicios profesionales con plena autonomía técnica y administrativa en el Grupo de Gestión de Conocimiento e Innovación, para el monitoreo y seguimiento a los acuerdos dentro y fuera de las áreas protegidas administradas por Parques Nacionales Naturales de Colombia, así como realizar la asignación y el control de calidad a escala 1:25.000, conforme a los lineamientos estipulados en Parques Nacionales Naturales de Colombia. en el marco del producto Servicio de administración y manejo de áreas protegidas, del proyecto de conservación.
</v>
          </cell>
          <cell r="G209" t="str">
            <v>PROFESIONAL</v>
          </cell>
          <cell r="H209" t="str">
            <v>2 CONTRATACIÓN DIRECTA</v>
          </cell>
          <cell r="I209" t="str">
            <v>14 PRESTACIÓN DE SERVICIOS</v>
          </cell>
          <cell r="J209" t="str">
            <v>N/A</v>
          </cell>
          <cell r="K209">
            <v>80111600</v>
          </cell>
          <cell r="L209">
            <v>30425</v>
          </cell>
          <cell r="M209">
            <v>27825</v>
          </cell>
          <cell r="N209">
            <v>45699</v>
          </cell>
          <cell r="O209">
            <v>6347913</v>
          </cell>
          <cell r="P209">
            <v>65383504</v>
          </cell>
          <cell r="Q209" t="str">
            <v>SESENTA Y CINCO MILLONES TRESCIENTOS OCHENTA Y TRES MIL QUINIENTOS CUATRO PESOS</v>
          </cell>
          <cell r="R209" t="str">
            <v>1 PERSONA NATURAL</v>
          </cell>
          <cell r="S209" t="str">
            <v>3 CÉDULA DE CIUDADANÍA</v>
          </cell>
          <cell r="T209">
            <v>52737477</v>
          </cell>
          <cell r="U209">
            <v>2</v>
          </cell>
          <cell r="V209" t="str">
            <v>N-A</v>
          </cell>
          <cell r="W209" t="str">
            <v>11 NO SE DILIGENCIA INFORMACIÓN PARA ESTE FORMULARIO EN ESTE PERÍODO DE REPORTE</v>
          </cell>
          <cell r="X209" t="str">
            <v>FEMENINO</v>
          </cell>
          <cell r="Y209" t="str">
            <v>VALLE DEL CAUCA</v>
          </cell>
          <cell r="Z209" t="str">
            <v>SEVILLA</v>
          </cell>
          <cell r="AA209" t="str">
            <v>LUZ</v>
          </cell>
          <cell r="AB209" t="str">
            <v>PATRICIA</v>
          </cell>
          <cell r="AC209" t="str">
            <v>HERNÁNDEZ</v>
          </cell>
          <cell r="AD209" t="str">
            <v>ARANGO</v>
          </cell>
          <cell r="AE209" t="str">
            <v>SI</v>
          </cell>
          <cell r="AF209" t="str">
            <v>1 PÓLIZA</v>
          </cell>
          <cell r="AG209" t="str">
            <v>8 MUNDIAL SEGUROS</v>
          </cell>
          <cell r="AH209" t="str">
            <v>2 CUMPLIMIENTO</v>
          </cell>
          <cell r="AI209">
            <v>45699</v>
          </cell>
          <cell r="AJ209" t="str">
            <v>NB - 100369591</v>
          </cell>
          <cell r="AK209" t="str">
            <v>SGMAP-SUBDIRECCION DE GESTION Y MANEJO DE AREAS PROTEGIDAS</v>
          </cell>
          <cell r="AL209" t="str">
            <v>MARTA CECILIA DÍAZ LEGUIZAMÓN</v>
          </cell>
          <cell r="AM209">
            <v>40023756</v>
          </cell>
          <cell r="AN209" t="str">
            <v>GRUPO DE GESTIÓN DEL CONOCIMIENTO E INNOVACIÓN</v>
          </cell>
          <cell r="AO209" t="str">
            <v>2 SUPERVISOR</v>
          </cell>
          <cell r="AP209" t="str">
            <v>3 CÉDULA DE CIUDADANÍA</v>
          </cell>
          <cell r="AQ209">
            <v>51723033</v>
          </cell>
          <cell r="AR209" t="str">
            <v>LUZ MILA SOTELO DELGADILLO</v>
          </cell>
          <cell r="AS209">
            <v>309</v>
          </cell>
          <cell r="AT209" t="str">
            <v>3 NO PACTADOS</v>
          </cell>
          <cell r="AU209" t="str">
            <v>4 NO SE HA ADICIONADO NI EN VALOR y EN TIEMPO</v>
          </cell>
          <cell r="AV209">
            <v>0</v>
          </cell>
          <cell r="AW209">
            <v>0</v>
          </cell>
          <cell r="AX209" t="str">
            <v>-</v>
          </cell>
          <cell r="AY209">
            <v>0</v>
          </cell>
          <cell r="AZ209" t="str">
            <v>-</v>
          </cell>
          <cell r="BA209">
            <v>45694</v>
          </cell>
          <cell r="BB209">
            <v>45700</v>
          </cell>
          <cell r="BC209">
            <v>45700</v>
          </cell>
          <cell r="BD209">
            <v>46011</v>
          </cell>
          <cell r="BO209" t="str">
            <v>2025420501000206E</v>
          </cell>
          <cell r="BP209">
            <v>65383504</v>
          </cell>
          <cell r="BQ209" t="str">
            <v>ALBERTO GAONA</v>
          </cell>
          <cell r="BR209" t="str">
            <v>https://www.secop.gov.co/CO1BusinessLine/Tendering/BuyerWorkArea/Index?docUniqueIdentifier=CO1.BDOS.7570912</v>
          </cell>
          <cell r="BS209" t="str">
            <v>VIGENTE</v>
          </cell>
          <cell r="BU209" t="str">
            <v>https://community.secop.gov.co/Public/Tendering/ContractNoticePhases/View?PPI=CO1.PPI.37348091&amp;isFromPublicArea=True&amp;isModal=False</v>
          </cell>
          <cell r="BV209" t="str">
            <v>luz.hernandez</v>
          </cell>
          <cell r="BW209" t="str">
            <v>@parquesnacionales.gov.co</v>
          </cell>
          <cell r="BX209" t="str">
            <v>luz.hernandez@parquesnacionales.gov.co</v>
          </cell>
          <cell r="BY209" t="str">
            <v>INGENIERA FORESTAL</v>
          </cell>
          <cell r="BZ209" t="str">
            <v>BANCOLOMBIA</v>
          </cell>
          <cell r="CA209" t="str">
            <v>AHORROS</v>
          </cell>
          <cell r="CB209" t="str">
            <v>56738828351</v>
          </cell>
          <cell r="CC209" t="str">
            <v>21/12/1981</v>
          </cell>
          <cell r="CD209" t="str">
            <v>NO</v>
          </cell>
        </row>
        <row r="210">
          <cell r="A210" t="str">
            <v>CD-NC-211-2025</v>
          </cell>
          <cell r="B210" t="str">
            <v>2 NACION</v>
          </cell>
          <cell r="C210" t="str">
            <v>NC-CPS-207-2025</v>
          </cell>
          <cell r="D210" t="str">
            <v>JOHN MANUEL VARELA MORENO</v>
          </cell>
          <cell r="E210">
            <v>45699</v>
          </cell>
          <cell r="F210" t="str">
            <v>NC24-3202008-11-028 Prestación de servicios profesionales con plena autonomía técnica y administrativa en el Grupo de Trámites y Evaluación Ambiental para efectuar las actividades técnicas en la evaluación y seguimiento de obras de infraestructura que se pretendan realizar en las áreas protegidas, en el marco del proyecto de inversión Conservación de la diversidad biológica de las áreas protegidas del SINAP Nacional.</v>
          </cell>
          <cell r="G210" t="str">
            <v>PROFESIONAL</v>
          </cell>
          <cell r="H210" t="str">
            <v>2 CONTRATACIÓN DIRECTA</v>
          </cell>
          <cell r="I210" t="str">
            <v>14 PRESTACIÓN DE SERVICIOS</v>
          </cell>
          <cell r="J210" t="str">
            <v>N/A</v>
          </cell>
          <cell r="K210">
            <v>80111600</v>
          </cell>
          <cell r="L210">
            <v>36025</v>
          </cell>
          <cell r="M210">
            <v>27725</v>
          </cell>
          <cell r="N210">
            <v>45699</v>
          </cell>
          <cell r="O210">
            <v>7014443</v>
          </cell>
          <cell r="P210">
            <v>75288355</v>
          </cell>
          <cell r="Q210" t="str">
            <v>SETENTA Y CINCO MILLONES DOSCIENTOS OCHENTA Y OCHO MIL TRESCIENTOS CINCUENTA Y CINCO PESOS</v>
          </cell>
          <cell r="R210" t="str">
            <v>1 PERSONA NATURAL</v>
          </cell>
          <cell r="S210" t="str">
            <v>3 CÉDULA DE CIUDADANÍA</v>
          </cell>
          <cell r="T210">
            <v>16847184</v>
          </cell>
          <cell r="U210">
            <v>0</v>
          </cell>
          <cell r="V210" t="str">
            <v>N-A</v>
          </cell>
          <cell r="W210" t="str">
            <v>11 NO SE DILIGENCIA INFORMACIÓN PARA ESTE FORMULARIO EN ESTE PERÍODO DE REPORTE</v>
          </cell>
          <cell r="X210" t="str">
            <v>MASCULINO</v>
          </cell>
          <cell r="Y210" t="str">
            <v>VALLE DEL CAUCA</v>
          </cell>
          <cell r="Z210" t="str">
            <v>TULUA</v>
          </cell>
          <cell r="AA210" t="str">
            <v>JOHN</v>
          </cell>
          <cell r="AB210" t="str">
            <v>MANUEL</v>
          </cell>
          <cell r="AC210" t="str">
            <v>VARELA</v>
          </cell>
          <cell r="AD210" t="str">
            <v>MORENO</v>
          </cell>
          <cell r="AE210" t="str">
            <v>SI</v>
          </cell>
          <cell r="AF210" t="str">
            <v>1 PÓLIZA</v>
          </cell>
          <cell r="AG210" t="str">
            <v>12 SEGUROS DEL ESTADO</v>
          </cell>
          <cell r="AH210" t="str">
            <v>2 CUMPLIMIENTO</v>
          </cell>
          <cell r="AI210">
            <v>45699</v>
          </cell>
          <cell r="AJ210" t="str">
            <v>21-46-101109027</v>
          </cell>
          <cell r="AK210" t="str">
            <v>SGMAP-SUBDIRECCION DE GESTION Y MANEJO DE AREAS PROTEGIDAS</v>
          </cell>
          <cell r="AL210" t="str">
            <v>MARTA CECILIA DÍAZ LEGUIZAMÓN</v>
          </cell>
          <cell r="AM210">
            <v>40023756</v>
          </cell>
          <cell r="AN210" t="str">
            <v>GRUPO DE TRÁMITES Y EVALUACIÓN AMBIENTAL</v>
          </cell>
          <cell r="AO210" t="str">
            <v>2 SUPERVISOR</v>
          </cell>
          <cell r="AP210" t="str">
            <v>3 CÉDULA DE CIUDADANÍA</v>
          </cell>
          <cell r="AQ210">
            <v>79690000</v>
          </cell>
          <cell r="AR210" t="str">
            <v>GUILLERMO ALBERTO SANTOS CEBALLOS</v>
          </cell>
          <cell r="AS210">
            <v>320</v>
          </cell>
          <cell r="AT210" t="str">
            <v>3 NO PACTADOS</v>
          </cell>
          <cell r="AU210" t="str">
            <v>4 NO SE HA ADICIONADO NI EN VALOR y EN TIEMPO</v>
          </cell>
          <cell r="AV210">
            <v>0</v>
          </cell>
          <cell r="AW210">
            <v>0</v>
          </cell>
          <cell r="AX210" t="str">
            <v>-</v>
          </cell>
          <cell r="AY210">
            <v>0</v>
          </cell>
          <cell r="AZ210" t="str">
            <v>-</v>
          </cell>
          <cell r="BA210">
            <v>45695</v>
          </cell>
          <cell r="BB210">
            <v>45700</v>
          </cell>
          <cell r="BC210">
            <v>45700</v>
          </cell>
          <cell r="BD210">
            <v>46022</v>
          </cell>
          <cell r="BO210" t="str">
            <v>2025420501000207E</v>
          </cell>
          <cell r="BP210">
            <v>75288355</v>
          </cell>
          <cell r="BQ210" t="str">
            <v>HECTOR ALFONSO CUESTA</v>
          </cell>
          <cell r="BR210" t="str">
            <v>https://www.secop.gov.co/CO1BusinessLine/Tendering/BuyerWorkArea/Index?docUniqueIdentifier=CO1.BDOS.7570347</v>
          </cell>
          <cell r="BS210" t="str">
            <v>VIGENTE</v>
          </cell>
          <cell r="BU210" t="str">
            <v>https://community.secop.gov.co/Public/Tendering/ContractNoticePhases/View?PPI=CO1.PPI.37346184&amp;isFromPublicArea=True&amp;isModal=False</v>
          </cell>
          <cell r="BV210" t="str">
            <v>john.varela</v>
          </cell>
          <cell r="BW210" t="str">
            <v>@parquesnacionales.gov.co</v>
          </cell>
          <cell r="BX210" t="str">
            <v>john.varela@parquesnacionales.gov.co</v>
          </cell>
          <cell r="BY210" t="str">
            <v>INGENIERO AMBIENTAL</v>
          </cell>
          <cell r="BZ210" t="str">
            <v>BOGOTA</v>
          </cell>
          <cell r="CA210" t="str">
            <v>AHORROS</v>
          </cell>
          <cell r="CB210" t="str">
            <v>480061803</v>
          </cell>
          <cell r="CC210" t="str">
            <v>09/09/1983</v>
          </cell>
          <cell r="CD210" t="str">
            <v>NO</v>
          </cell>
        </row>
        <row r="211">
          <cell r="A211" t="str">
            <v>CD-NC-210-2025</v>
          </cell>
          <cell r="B211" t="str">
            <v>2 NACION</v>
          </cell>
          <cell r="C211" t="str">
            <v>NC-CPS-209-2025</v>
          </cell>
          <cell r="D211" t="str">
            <v>NEIL ARMSTRONG LOZANO FALLA</v>
          </cell>
          <cell r="E211">
            <v>45699</v>
          </cell>
          <cell r="F211" t="str">
            <v xml:space="preserve">NC05.3299056-11-002 -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el mandato que confiera la entidad para la defensa de sus intereses y las gestiones administrativas y judiciales que se requieran, en el marco del fortalecimiento de la capacidad institucional de Parques Nacionales Naturales de Colombia.
</v>
          </cell>
          <cell r="G211" t="str">
            <v>PROFESIONAL</v>
          </cell>
          <cell r="H211" t="str">
            <v>2 CONTRATACIÓN DIRECTA</v>
          </cell>
          <cell r="I211" t="str">
            <v>14 PRESTACIÓN DE SERVICIOS</v>
          </cell>
          <cell r="J211" t="str">
            <v>N/A</v>
          </cell>
          <cell r="K211">
            <v>80111600</v>
          </cell>
          <cell r="L211">
            <v>26925</v>
          </cell>
          <cell r="M211">
            <v>28325</v>
          </cell>
          <cell r="N211">
            <v>45699</v>
          </cell>
          <cell r="O211">
            <v>8855572</v>
          </cell>
          <cell r="P211">
            <v>97411292</v>
          </cell>
          <cell r="Q211" t="str">
            <v>NOVENTA Y SIETE MILLONES CUATROCIENTOS ONCE MIL DOSCIENTOS NOVENTA Y DOS PESOS</v>
          </cell>
          <cell r="R211" t="str">
            <v>1 PERSONA NATURAL</v>
          </cell>
          <cell r="S211" t="str">
            <v>3 CÉDULA DE CIUDADANÍA</v>
          </cell>
          <cell r="T211">
            <v>80418734</v>
          </cell>
          <cell r="U211">
            <v>4</v>
          </cell>
          <cell r="V211" t="str">
            <v>N-A</v>
          </cell>
          <cell r="W211" t="str">
            <v>11 NO SE DILIGENCIA INFORMACIÓN PARA ESTE FORMULARIO EN ESTE PERÍODO DE REPORTE</v>
          </cell>
          <cell r="X211" t="str">
            <v>MASCULINO</v>
          </cell>
          <cell r="Y211" t="str">
            <v>CUNDINAMARCA</v>
          </cell>
          <cell r="Z211" t="str">
            <v>BOGOTÁ</v>
          </cell>
          <cell r="AA211" t="str">
            <v>NEIL</v>
          </cell>
          <cell r="AB211" t="str">
            <v>ARMSTRONG</v>
          </cell>
          <cell r="AC211" t="str">
            <v>LOZANO</v>
          </cell>
          <cell r="AD211" t="str">
            <v>FALLA</v>
          </cell>
          <cell r="AE211" t="str">
            <v>SI</v>
          </cell>
          <cell r="AF211" t="str">
            <v>1 PÓLIZA</v>
          </cell>
          <cell r="AG211" t="str">
            <v>12 SEGUROS DEL ESTADO</v>
          </cell>
          <cell r="AH211" t="str">
            <v>2 CUMPLIMIENTO</v>
          </cell>
          <cell r="AI211">
            <v>45699</v>
          </cell>
          <cell r="AJ211" t="str">
            <v>21-46-101109024</v>
          </cell>
          <cell r="AK211" t="str">
            <v>OTRAS OFICINAS DE LA SAF - SUBDIRECCION ADMINISTRATIVA Y FINANCIERA</v>
          </cell>
          <cell r="AL211" t="str">
            <v>JULIA ASTRID DEL CASTILLO SABOGAL</v>
          </cell>
          <cell r="AM211">
            <v>51790514</v>
          </cell>
          <cell r="AN211" t="str">
            <v>OFICINA ASESORA JURIDICA</v>
          </cell>
          <cell r="AO211" t="str">
            <v>2 SUPERVISOR</v>
          </cell>
          <cell r="AP211" t="str">
            <v>3 CÉDULA DE CIUDADANÍA</v>
          </cell>
          <cell r="AQ211">
            <v>79058110</v>
          </cell>
          <cell r="AR211" t="str">
            <v>MANUEL RAUL AVILA OLARTE</v>
          </cell>
          <cell r="AS211">
            <v>320</v>
          </cell>
          <cell r="AT211" t="str">
            <v>3 NO PACTADOS</v>
          </cell>
          <cell r="AU211" t="str">
            <v>4 NO SE HA ADICIONADO NI EN VALOR y EN TIEMPO</v>
          </cell>
          <cell r="AV211">
            <v>0</v>
          </cell>
          <cell r="AW211">
            <v>0</v>
          </cell>
          <cell r="AX211" t="str">
            <v>-</v>
          </cell>
          <cell r="AY211">
            <v>0</v>
          </cell>
          <cell r="AZ211" t="str">
            <v>-</v>
          </cell>
          <cell r="BA211">
            <v>45691</v>
          </cell>
          <cell r="BB211">
            <v>45700</v>
          </cell>
          <cell r="BC211">
            <v>45700</v>
          </cell>
          <cell r="BD211">
            <v>46022</v>
          </cell>
          <cell r="BO211" t="str">
            <v>2025420501000208E</v>
          </cell>
          <cell r="BP211">
            <v>97411292</v>
          </cell>
          <cell r="BQ211" t="str">
            <v>MARIA PAULA PEÑA</v>
          </cell>
          <cell r="BR211" t="str">
            <v>https://www.secop.gov.co/CO1BusinessLine/Tendering/BuyerWorkArea/Index?docUniqueIdentifier=CO1.BDOS.7573638</v>
          </cell>
          <cell r="BS211" t="str">
            <v>VIGENTE</v>
          </cell>
          <cell r="BU211" t="str">
            <v>https://community.secop.gov.co/Public/Tendering/OpportunityDetail/Index?noticeUID=CO1.NTC.7596415&amp;isFromPublicArea=True&amp;isModal=False</v>
          </cell>
          <cell r="BV211" t="str">
            <v>neil.lozano</v>
          </cell>
          <cell r="BW211" t="str">
            <v>@parquesnacionales.gov.co</v>
          </cell>
          <cell r="BX211" t="str">
            <v>neil.lozano@parquesnacionales.gov.co</v>
          </cell>
          <cell r="BY211" t="str">
            <v>ABOGADO</v>
          </cell>
          <cell r="CC211" t="str">
            <v>05/11/1969</v>
          </cell>
          <cell r="CD211" t="str">
            <v>NO</v>
          </cell>
        </row>
        <row r="212">
          <cell r="A212" t="str">
            <v>CD-NC-213-2025</v>
          </cell>
          <cell r="B212" t="str">
            <v>2 NACION</v>
          </cell>
          <cell r="C212" t="str">
            <v>NC-CPS-210-2025</v>
          </cell>
          <cell r="D212" t="str">
            <v>LUISA FERNANDA MALDONADO MORALES</v>
          </cell>
          <cell r="E212">
            <v>45699</v>
          </cell>
          <cell r="F212" t="str">
            <v>NC23-3202008-9-001 Prestación de servicios profesionales con plena autonomía técnica y administrativa para el Grupo de Planeación y Manejo con el fin de orientar el desarrollo de las acciones del proceso ordenamiento de los recursos hidrobiológicos-pesqueros y los ecosistemas acuáticos estratégicos asociados, con actores comunitarios e intersectoriales relacionados con las áreas protegidas administradas por Parques Nacionales Naturales de Colombia en el marco del producto Áreas Administradas del proyecto de conservación.</v>
          </cell>
          <cell r="G212" t="str">
            <v>PROFESIONAL</v>
          </cell>
          <cell r="H212" t="str">
            <v>2 CONTRATACIÓN DIRECTA</v>
          </cell>
          <cell r="I212" t="str">
            <v>14 PRESTACIÓN DE SERVICIOS</v>
          </cell>
          <cell r="J212" t="str">
            <v>N/A</v>
          </cell>
          <cell r="K212">
            <v>80111600</v>
          </cell>
          <cell r="L212">
            <v>21225</v>
          </cell>
          <cell r="M212">
            <v>28025</v>
          </cell>
          <cell r="N212">
            <v>45699</v>
          </cell>
          <cell r="O212">
            <v>7435309</v>
          </cell>
          <cell r="P212">
            <v>76583683</v>
          </cell>
          <cell r="Q212" t="str">
            <v>SETENTA Y SEIS MILLONES QUINIENTOS OCHENTA Y TRES MIL SEISCIENTOS OCHENTA Y TRES PESOS</v>
          </cell>
          <cell r="R212" t="str">
            <v>1 PERSONA NATURAL</v>
          </cell>
          <cell r="S212" t="str">
            <v>3 CÉDULA DE CIUDADANÍA</v>
          </cell>
          <cell r="T212">
            <v>52347683</v>
          </cell>
          <cell r="U212">
            <v>1</v>
          </cell>
          <cell r="V212" t="str">
            <v>N-A</v>
          </cell>
          <cell r="W212" t="str">
            <v>11 NO SE DILIGENCIA INFORMACIÓN PARA ESTE FORMULARIO EN ESTE PERÍODO DE REPORTE</v>
          </cell>
          <cell r="X212" t="str">
            <v>FEMENINO</v>
          </cell>
          <cell r="Y212" t="str">
            <v>CUNDINAMARCA</v>
          </cell>
          <cell r="Z212" t="str">
            <v>BOGOTÁ</v>
          </cell>
          <cell r="AA212" t="str">
            <v>LUISA</v>
          </cell>
          <cell r="AB212" t="str">
            <v>FERNANDA</v>
          </cell>
          <cell r="AC212" t="str">
            <v>MALDONADO</v>
          </cell>
          <cell r="AD212" t="str">
            <v>MORALES</v>
          </cell>
          <cell r="AE212" t="str">
            <v>SI</v>
          </cell>
          <cell r="AF212" t="str">
            <v>1 PÓLIZA</v>
          </cell>
          <cell r="AG212" t="str">
            <v>12 SEGUROS DEL ESTADO</v>
          </cell>
          <cell r="AH212" t="str">
            <v>2 CUMPLIMIENTO</v>
          </cell>
          <cell r="AI212">
            <v>45699</v>
          </cell>
          <cell r="AJ212" t="str">
            <v>21-46-101109029</v>
          </cell>
          <cell r="AK212" t="str">
            <v>SGMAP-SUBDIRECCION DE GESTION Y MANEJO DE AREAS PROTEGIDAS</v>
          </cell>
          <cell r="AL212" t="str">
            <v>MARTA CECILIA DÍAZ LEGUIZAMÓN</v>
          </cell>
          <cell r="AM212">
            <v>40023756</v>
          </cell>
          <cell r="AN212" t="str">
            <v>GRUPO DE PLANEACIÓN Y MANEJO</v>
          </cell>
          <cell r="AO212" t="str">
            <v>2 SUPERVISOR</v>
          </cell>
          <cell r="AP212" t="str">
            <v>3 CÉDULA DE CIUDADANÍA</v>
          </cell>
          <cell r="AQ212">
            <v>80875190</v>
          </cell>
          <cell r="AR212" t="str">
            <v>CESAR ANDRES DELGADO HERNANDEZ</v>
          </cell>
          <cell r="AS212">
            <v>309</v>
          </cell>
          <cell r="AT212" t="str">
            <v>3 NO PACTADOS</v>
          </cell>
          <cell r="AU212" t="str">
            <v>4 NO SE HA ADICIONADO NI EN VALOR y EN TIEMPO</v>
          </cell>
          <cell r="AV212">
            <v>0</v>
          </cell>
          <cell r="AW212">
            <v>0</v>
          </cell>
          <cell r="AX212" t="str">
            <v>-</v>
          </cell>
          <cell r="AY212">
            <v>0</v>
          </cell>
          <cell r="AZ212" t="str">
            <v>-</v>
          </cell>
          <cell r="BA212">
            <v>45694</v>
          </cell>
          <cell r="BB212">
            <v>45700</v>
          </cell>
          <cell r="BC212">
            <v>45700</v>
          </cell>
          <cell r="BD212">
            <v>46011</v>
          </cell>
          <cell r="BO212" t="str">
            <v>2025420501000209E</v>
          </cell>
          <cell r="BP212">
            <v>76583683</v>
          </cell>
          <cell r="BQ212" t="str">
            <v>MARIA PAULA PEÑA</v>
          </cell>
          <cell r="BR212" t="str">
            <v>https://www.secop.gov.co/CO1BusinessLine/Tendering/BuyerWorkArea/Index?docUniqueIdentifier=CO1.BDOS.7579349</v>
          </cell>
          <cell r="BS212" t="str">
            <v>VIGENTE</v>
          </cell>
          <cell r="BU212" t="str">
            <v>https://community.secop.gov.co/Public/Tendering/OpportunityDetail/Index?noticeUID=CO1.NTC.7596284&amp;isFromPublicArea=True&amp;isModal=False</v>
          </cell>
          <cell r="BV212" t="str">
            <v>luisa.maldonado</v>
          </cell>
          <cell r="BW212" t="str">
            <v>@parquesnacionales.gov.co</v>
          </cell>
          <cell r="BX212" t="str">
            <v>luisa.maldonado@parquesnacionales.gov.co</v>
          </cell>
          <cell r="BY212" t="str">
            <v>BIOLOGA MARINA</v>
          </cell>
          <cell r="BZ212" t="str">
            <v>BANCOLOMBIA</v>
          </cell>
          <cell r="CA212" t="str">
            <v>AHORROS</v>
          </cell>
          <cell r="CB212" t="str">
            <v>20630016605</v>
          </cell>
          <cell r="CC212" t="str">
            <v>30/01/1977</v>
          </cell>
          <cell r="CD212" t="str">
            <v>NO</v>
          </cell>
        </row>
        <row r="213">
          <cell r="A213" t="str">
            <v>CD-NC-214-2025</v>
          </cell>
          <cell r="B213" t="str">
            <v>2 NACION</v>
          </cell>
          <cell r="C213" t="str">
            <v>NC-CPS-211-2025</v>
          </cell>
          <cell r="D213" t="str">
            <v>CAMILA ANDREA BELTRAN BELTRAN</v>
          </cell>
          <cell r="E213">
            <v>45699</v>
          </cell>
          <cell r="F213" t="str">
            <v>NC24-3202008-11-013 Prestación de servicios profesionales con plena autonomía técnica y administrativa, en el Grupo de Trámites y Evaluación Ambiental para validar los insumos técnicos en el marco del registro de reservas naturales de la sociedad civil, en el marco del producto Servicio de administración y manejo de áreas protegidas del proyecto de inversión Conservación</v>
          </cell>
          <cell r="G213" t="str">
            <v>PROFESIONAL</v>
          </cell>
          <cell r="H213" t="str">
            <v>2 CONTRATACIÓN DIRECTA</v>
          </cell>
          <cell r="I213" t="str">
            <v>14 PRESTACIÓN DE SERVICIOS</v>
          </cell>
          <cell r="J213" t="str">
            <v>N/A</v>
          </cell>
          <cell r="K213">
            <v>80111600</v>
          </cell>
          <cell r="L213">
            <v>22825</v>
          </cell>
          <cell r="M213">
            <v>28125</v>
          </cell>
          <cell r="N213">
            <v>45699</v>
          </cell>
          <cell r="O213">
            <v>4620818</v>
          </cell>
          <cell r="P213">
            <v>47594425</v>
          </cell>
          <cell r="Q213" t="str">
            <v>CUARENTA Y SIETE MILLONES QUINIENTOS NOVENTA Y CUATRO MIL CUATROCIENTOS VEINTICINCO PESOS</v>
          </cell>
          <cell r="R213" t="str">
            <v>1 PERSONA NATURAL</v>
          </cell>
          <cell r="S213" t="str">
            <v>3 CÉDULA DE CIUDADANÍA</v>
          </cell>
          <cell r="T213">
            <v>53118460</v>
          </cell>
          <cell r="U213">
            <v>6</v>
          </cell>
          <cell r="V213" t="str">
            <v>N-A</v>
          </cell>
          <cell r="W213" t="str">
            <v>11 NO SE DILIGENCIA INFORMACIÓN PARA ESTE FORMULARIO EN ESTE PERÍODO DE REPORTE</v>
          </cell>
          <cell r="X213" t="str">
            <v>FEMENINO</v>
          </cell>
          <cell r="Y213" t="str">
            <v>CUNDINAMARCA</v>
          </cell>
          <cell r="Z213" t="str">
            <v>BOGOTÁ</v>
          </cell>
          <cell r="AA213" t="str">
            <v>CAMILA</v>
          </cell>
          <cell r="AB213" t="str">
            <v>ANDREA</v>
          </cell>
          <cell r="AC213" t="str">
            <v>BELTRAN</v>
          </cell>
          <cell r="AD213" t="str">
            <v>BELTRAN</v>
          </cell>
          <cell r="AE213" t="str">
            <v>NO</v>
          </cell>
          <cell r="AF213" t="str">
            <v>6 NO CONSTITUYÓ GARANTÍAS</v>
          </cell>
          <cell r="AG213" t="str">
            <v>N-A</v>
          </cell>
          <cell r="AH213" t="str">
            <v>99999998 NO SE DILIGENCIA INFORMACIÓN PARA ESTE FORMULARIO EN ESTE PERÍODO DE REPORTE</v>
          </cell>
          <cell r="AI213">
            <v>2</v>
          </cell>
          <cell r="AJ213" t="str">
            <v>N-A</v>
          </cell>
          <cell r="AK213" t="str">
            <v>SGMAP-SUBDIRECCION DE GESTION Y MANEJO DE AREAS PROTEGIDAS</v>
          </cell>
          <cell r="AL213" t="str">
            <v>MARTA CECILIA DÍAZ LEGUIZAMÓN</v>
          </cell>
          <cell r="AM213">
            <v>40023756</v>
          </cell>
          <cell r="AN213" t="str">
            <v>GRUPO DE TRÁMITES Y EVALUACIÓN AMBIENTAL</v>
          </cell>
          <cell r="AO213" t="str">
            <v>2 SUPERVISOR</v>
          </cell>
          <cell r="AP213" t="str">
            <v>3 CÉDULA DE CIUDADANÍA</v>
          </cell>
          <cell r="AQ213">
            <v>79690000</v>
          </cell>
          <cell r="AR213" t="str">
            <v>GUILLERMO ALBERTO SANTOS CEBALLOS</v>
          </cell>
          <cell r="AS213">
            <v>309</v>
          </cell>
          <cell r="AT213" t="str">
            <v>3 NO PACTADOS</v>
          </cell>
          <cell r="AU213" t="str">
            <v>4 NO SE HA ADICIONADO NI EN VALOR y EN TIEMPO</v>
          </cell>
          <cell r="AV213">
            <v>0</v>
          </cell>
          <cell r="AW213">
            <v>0</v>
          </cell>
          <cell r="AX213" t="str">
            <v>-</v>
          </cell>
          <cell r="AY213">
            <v>0</v>
          </cell>
          <cell r="AZ213" t="str">
            <v>-</v>
          </cell>
          <cell r="BA213">
            <v>45694</v>
          </cell>
          <cell r="BB213" t="str">
            <v>N/A</v>
          </cell>
          <cell r="BC213">
            <v>45699</v>
          </cell>
          <cell r="BD213">
            <v>46010</v>
          </cell>
          <cell r="BO213" t="str">
            <v>2025420501000210E</v>
          </cell>
          <cell r="BP213">
            <v>47594425</v>
          </cell>
          <cell r="BQ213" t="str">
            <v>MARIA PAULA PEÑA</v>
          </cell>
          <cell r="BR213" t="str">
            <v>https://www.secop.gov.co/CO1BusinessLine/Tendering/BuyerWorkArea/Index?docUniqueIdentifier=CO1.BDOS.7579332&amp;prevCtxUrl=https%3a%2f%2fwww.secop.gov.co%2fCO1BusinessLine%2fTendering%2fBuyerDossierWorkspace%2fIndex%3fallWords2Search%3d214-%26createDateFrom%3d26%2f08%2f2024+00%3a20%3a24%26createDateTo%3d26%2f02%2f2025+00%3a20%3a24%26filteringState%3d0%26sortingState%3dLastModifiedDESC%26showAdvancedSearch%3dFalse%26showAdvancedSearchFields%3dFalse%26folderCode%3dALL%26selectedDossier%3dCO1.BDOS.7579332%26selectedRequest%3dCO1.REQ.7714045%26&amp;prevCtxLbl=Procesos+de+la+Entidad+Estatal</v>
          </cell>
          <cell r="BS213" t="str">
            <v>VIGENTE</v>
          </cell>
          <cell r="BU213" t="str">
            <v>https://community.secop.gov.co/Public/Tendering/OpportunityDetail/Index?noticeUID=CO1.NTC.7597491&amp;isFromPublicArea=True&amp;isModal=False</v>
          </cell>
          <cell r="BV213" t="str">
            <v>camila.beltran</v>
          </cell>
          <cell r="BW213" t="str">
            <v>@parquesnacionales.gov.co</v>
          </cell>
          <cell r="BX213" t="str">
            <v>camila.beltran@parquesnacionales.gov.co</v>
          </cell>
          <cell r="BY213" t="str">
            <v>BIOLOGA</v>
          </cell>
          <cell r="CC213" t="str">
            <v>02/10/1985</v>
          </cell>
        </row>
        <row r="214">
          <cell r="A214" t="str">
            <v>CD-NC-217-2025</v>
          </cell>
          <cell r="B214" t="str">
            <v>2 NACION</v>
          </cell>
          <cell r="C214" t="str">
            <v>NC-CPS-212-2025</v>
          </cell>
          <cell r="D214" t="str">
            <v>MONICA PATRICIA CAMACHO HERNANDEZ</v>
          </cell>
          <cell r="E214">
            <v>45699</v>
          </cell>
          <cell r="F214" t="str">
            <v>NC22-3202008-15-026 Prestación de servicios de apoyo a la gestión en la Subdirección de Gestión y Manejo de Áreas Protegidas, para adelantar la gestión administrativa del programa de conservación y uso sostenible de los recursos naturales financiado por el KFW, en el marco del producto servicio de administración y manejo de áreas protegidas del proyecto de conservación.</v>
          </cell>
          <cell r="G214" t="str">
            <v>APOYO A LA GESTIÓN</v>
          </cell>
          <cell r="H214" t="str">
            <v>2 CONTRATACIÓN DIRECTA</v>
          </cell>
          <cell r="I214" t="str">
            <v>14 PRESTACIÓN DE SERVICIOS</v>
          </cell>
          <cell r="J214" t="str">
            <v>N/A</v>
          </cell>
          <cell r="K214">
            <v>80111600</v>
          </cell>
          <cell r="L214">
            <v>11125</v>
          </cell>
          <cell r="M214">
            <v>27925</v>
          </cell>
          <cell r="N214">
            <v>45699</v>
          </cell>
          <cell r="O214">
            <v>3226850</v>
          </cell>
          <cell r="P214">
            <v>26352608</v>
          </cell>
          <cell r="Q214" t="str">
            <v>VEINTISEIS MILLONES TRESCIENTOS CINCUENTA Y DOS MIL SEISCIENTOS OCHO PESOS</v>
          </cell>
          <cell r="R214" t="str">
            <v>1 PERSONA NATURAL</v>
          </cell>
          <cell r="S214" t="str">
            <v>3 CÉDULA DE CIUDADANÍA</v>
          </cell>
          <cell r="T214">
            <v>52430225</v>
          </cell>
          <cell r="U214">
            <v>4</v>
          </cell>
          <cell r="V214" t="str">
            <v>N-A</v>
          </cell>
          <cell r="W214" t="str">
            <v>11 NO SE DILIGENCIA INFORMACIÓN PARA ESTE FORMULARIO EN ESTE PERÍODO DE REPORTE</v>
          </cell>
          <cell r="X214" t="str">
            <v>FEMENINO</v>
          </cell>
          <cell r="Y214" t="str">
            <v>CUNDINAMARCA</v>
          </cell>
          <cell r="Z214" t="str">
            <v>BOGOTÁ</v>
          </cell>
          <cell r="AA214" t="str">
            <v>MONICA</v>
          </cell>
          <cell r="AB214" t="str">
            <v>PATRICIA</v>
          </cell>
          <cell r="AC214" t="str">
            <v>CAMACHO</v>
          </cell>
          <cell r="AD214" t="str">
            <v>HERNANDEZ</v>
          </cell>
          <cell r="AE214" t="str">
            <v>NO</v>
          </cell>
          <cell r="AF214" t="str">
            <v>6 NO CONSTITUYÓ GARANTÍAS</v>
          </cell>
          <cell r="AG214" t="str">
            <v>N-A</v>
          </cell>
          <cell r="AH214" t="str">
            <v>99999998 NO SE DILIGENCIA INFORMACIÓN PARA ESTE FORMULARIO EN ESTE PERÍODO DE REPORTE</v>
          </cell>
          <cell r="AI214">
            <v>2</v>
          </cell>
          <cell r="AJ214" t="str">
            <v>N-A</v>
          </cell>
          <cell r="AK214" t="str">
            <v>SGMAP-SUBDIRECCION DE GESTION Y MANEJO DE AREAS PROTEGIDAS</v>
          </cell>
          <cell r="AL214" t="str">
            <v>MARTA CECILIA DÍAZ LEGUIZAMÓN</v>
          </cell>
          <cell r="AM214">
            <v>40023756</v>
          </cell>
          <cell r="AN214" t="str">
            <v>SUBDIRECCIÓN DE GESTIÓN Y MANEJO DE ÁREAS PROTEGIDAS</v>
          </cell>
          <cell r="AO214" t="str">
            <v>2 SUPERVISOR</v>
          </cell>
          <cell r="AP214" t="str">
            <v>3 CÉDULA DE CIUDADANÍA</v>
          </cell>
          <cell r="AQ214">
            <v>5947992</v>
          </cell>
          <cell r="AR214" t="str">
            <v>LUIS ALBERTO CRUZ COLORADO</v>
          </cell>
          <cell r="AS214">
            <v>245</v>
          </cell>
          <cell r="AT214" t="str">
            <v>3 NO PACTADOS</v>
          </cell>
          <cell r="AU214" t="str">
            <v>4 NO SE HA ADICIONADO NI EN VALOR y EN TIEMPO</v>
          </cell>
          <cell r="AV214">
            <v>1</v>
          </cell>
          <cell r="AW214">
            <v>8067125</v>
          </cell>
          <cell r="AX214">
            <v>45944</v>
          </cell>
          <cell r="AY214">
            <v>75</v>
          </cell>
          <cell r="AZ214">
            <v>45944</v>
          </cell>
          <cell r="BA214">
            <v>45699</v>
          </cell>
          <cell r="BB214" t="str">
            <v>N/A</v>
          </cell>
          <cell r="BC214">
            <v>45699</v>
          </cell>
          <cell r="BD214">
            <v>45945</v>
          </cell>
          <cell r="BE214">
            <v>46022</v>
          </cell>
          <cell r="BO214" t="str">
            <v>2025420501000211E</v>
          </cell>
          <cell r="BP214">
            <v>34419733</v>
          </cell>
          <cell r="BQ214" t="str">
            <v>EDNA ROCIO CASTRO</v>
          </cell>
          <cell r="BR214" t="str">
            <v>https://www.secop.gov.co/CO1BusinessLine/Tendering/BuyerWorkArea/Index?docUniqueIdentifier=CO1.BDOS.7582091&amp;prevCtxUrl=https%3a%2f%2fwww.secop.gov.co%2fCO1BusinessLine%2fTendering%2fBuyerDossierWorkspace%2fIndex%3fallWords2Search%3d217-%26createDateFrom%3d26%2f08%2f2024+00%3a29%3a21%26createDateTo%3d26%2f02%2f2025+00%3a29%3a21%26filteringState%3d0%26sortingState%3dLastModifiedDESC%26showAdvancedSearch%3dFalse%26showAdvancedSearchFields%3dFalse%26folderCode%3dALL%26selectedDossier%3dCO1.BDOS.7582091%26selectedRequest%3dCO1.REQ.7717165%26&amp;prevCtxLbl=Procesos+de+la+Entidad+Estatal</v>
          </cell>
          <cell r="BS214" t="str">
            <v>VIGENTE</v>
          </cell>
          <cell r="BU214" t="str">
            <v>https://community.secop.gov.co/Public/Tendering/OpportunityDetail/Index?noticeUID=CO1.NTC.7597757&amp;isFromPublicArea=True&amp;isModal=False</v>
          </cell>
          <cell r="BV214" t="str">
            <v>monica.camacho</v>
          </cell>
          <cell r="BW214" t="str">
            <v>@parquesnacionales.gov.co</v>
          </cell>
          <cell r="BX214" t="str">
            <v>monica.camacho@parquesnacionales.gov.co</v>
          </cell>
          <cell r="BY214" t="str">
            <v>TÉCNICA PROFESIONAL EN ADMINISTRACIÓN DEL TALENTO HUMANO</v>
          </cell>
          <cell r="CC214" t="str">
            <v>15/12/1978</v>
          </cell>
        </row>
        <row r="215">
          <cell r="A215" t="str">
            <v>CD-NC-212-2025</v>
          </cell>
          <cell r="B215" t="str">
            <v>2 NACION</v>
          </cell>
          <cell r="C215" t="str">
            <v>NC-CPS-213-2025</v>
          </cell>
          <cell r="D215" t="str">
            <v>BETSY VIVIANA RODRÍGUEZ CABEZA</v>
          </cell>
          <cell r="E215">
            <v>45699</v>
          </cell>
          <cell r="F215" t="str">
            <v>NC23-3202008-9-013 Prestación de servicios profesionales con plena autonomía técnica y administrativa para el Grupo de Planeación y Manejo con el fin de orientar técnicamente a las áreas protegidas y direcciones territoriales para el desarrollo de procesos de monitoreo de Valores Objeto de Conservación en el marco del producto Áreas Administradas del proyecto de conservación.</v>
          </cell>
          <cell r="G215" t="str">
            <v>PROFESIONAL</v>
          </cell>
          <cell r="H215" t="str">
            <v>2 CONTRATACIÓN DIRECTA</v>
          </cell>
          <cell r="I215" t="str">
            <v>14 PRESTACIÓN DE SERVICIOS</v>
          </cell>
          <cell r="J215" t="str">
            <v>N/A</v>
          </cell>
          <cell r="K215">
            <v>80111600</v>
          </cell>
          <cell r="L215">
            <v>18625</v>
          </cell>
          <cell r="M215">
            <v>28225</v>
          </cell>
          <cell r="N215">
            <v>45699</v>
          </cell>
          <cell r="O215">
            <v>7435309</v>
          </cell>
          <cell r="P215">
            <v>76583683</v>
          </cell>
          <cell r="Q215" t="str">
            <v>SETENTA Y SEIS MILLONES QUINIENTOS OCHENTA Y TRES MIL SEISCIENTOS OCHENTA Y TRES PESOS</v>
          </cell>
          <cell r="R215" t="str">
            <v>1 PERSONA NATURAL</v>
          </cell>
          <cell r="S215" t="str">
            <v>3 CÉDULA DE CIUDADANÍA</v>
          </cell>
          <cell r="T215">
            <v>28049312</v>
          </cell>
          <cell r="U215">
            <v>7</v>
          </cell>
          <cell r="V215" t="str">
            <v>N-A</v>
          </cell>
          <cell r="W215" t="str">
            <v>11 NO SE DILIGENCIA INFORMACIÓN PARA ESTE FORMULARIO EN ESTE PERÍODO DE REPORTE</v>
          </cell>
          <cell r="X215" t="str">
            <v>FEMENINO</v>
          </cell>
          <cell r="Y215" t="str">
            <v>SANTANDER</v>
          </cell>
          <cell r="Z215" t="str">
            <v>VETAS</v>
          </cell>
          <cell r="AA215" t="str">
            <v>BETSY</v>
          </cell>
          <cell r="AB215" t="str">
            <v>VIVIANA</v>
          </cell>
          <cell r="AC215" t="str">
            <v>RODRÍGUEZ</v>
          </cell>
          <cell r="AD215" t="str">
            <v>CABEZA</v>
          </cell>
          <cell r="AE215" t="str">
            <v>SI</v>
          </cell>
          <cell r="AF215" t="str">
            <v>1 PÓLIZA</v>
          </cell>
          <cell r="AG215" t="str">
            <v>12 SEGUROS DEL ESTADO</v>
          </cell>
          <cell r="AH215" t="str">
            <v>2 CUMPLIMIENTO</v>
          </cell>
          <cell r="AI215">
            <v>45700</v>
          </cell>
          <cell r="AJ215" t="str">
            <v>21-46-101109025</v>
          </cell>
          <cell r="AK215" t="str">
            <v>SGMAP-SUBDIRECCION DE GESTION Y MANEJO DE AREAS PROTEGIDAS</v>
          </cell>
          <cell r="AL215" t="str">
            <v>MARTA CECILIA DÍAZ LEGUIZAMÓN</v>
          </cell>
          <cell r="AM215">
            <v>40023756</v>
          </cell>
          <cell r="AN215" t="str">
            <v>GRUPO DE PLANEACIÓN Y MANEJO</v>
          </cell>
          <cell r="AO215" t="str">
            <v>2 SUPERVISOR</v>
          </cell>
          <cell r="AP215" t="str">
            <v>3 CÉDULA DE CIUDADANÍA</v>
          </cell>
          <cell r="AQ215">
            <v>80875190</v>
          </cell>
          <cell r="AR215" t="str">
            <v>CESAR ANDRES DELGADO HERNANDEZ</v>
          </cell>
          <cell r="AS215">
            <v>309</v>
          </cell>
          <cell r="AT215" t="str">
            <v>3 NO PACTADOS</v>
          </cell>
          <cell r="AU215" t="str">
            <v>4 NO SE HA ADICIONADO NI EN VALOR y EN TIEMPO</v>
          </cell>
          <cell r="AV215">
            <v>0</v>
          </cell>
          <cell r="AW215">
            <v>0</v>
          </cell>
          <cell r="AX215" t="str">
            <v>-</v>
          </cell>
          <cell r="AY215">
            <v>0</v>
          </cell>
          <cell r="AZ215" t="str">
            <v>-</v>
          </cell>
          <cell r="BA215">
            <v>45694</v>
          </cell>
          <cell r="BB215">
            <v>45700</v>
          </cell>
          <cell r="BC215">
            <v>45700</v>
          </cell>
          <cell r="BD215">
            <v>46011</v>
          </cell>
          <cell r="BO215" t="str">
            <v>2025420501000212E</v>
          </cell>
          <cell r="BP215">
            <v>76583683</v>
          </cell>
          <cell r="BQ215" t="str">
            <v>ALBERTO GAONA</v>
          </cell>
          <cell r="BR215" t="str">
            <v>https://www.secop.gov.co/CO1BusinessLine/Tendering/BuyerWorkArea/Index?docUniqueIdentifier=CO1.BDOS.7571687&amp;prevCtxUrl=https%3a%2f%2fwww.secop.gov.co%2fCO1BusinessLine%2fTendering%2fBuyerDossierWorkspace%2fIndex%3fallWords2Search%3d212-%26createDateFrom%3d26%2f08%2f2024+00%3a36%3a29%26createDateTo%3d26%2f02%2f2025+00%3a36%3a29%26filteringState%3d0%26sortingState%3dLastModifiedDESC%26showAdvancedSearch%3dFalse%26showAdvancedSearchFields%3dFalse%26folderCode%3dALL%26selectedDossier%3dCO1.BDOS.7571687%26selectedRequest%3dCO1.REQ.7706744%26&amp;prevCtxLbl=Procesos+de+la+Entidad+Estatal</v>
          </cell>
          <cell r="BS215" t="str">
            <v>VIGENTE</v>
          </cell>
          <cell r="BU215" t="str">
            <v>https://community.secop.gov.co/Public/Tendering/ContractNoticePhases/View?PPI=CO1.PPI.37351651&amp;isFromPublicArea=True&amp;isModal=False</v>
          </cell>
          <cell r="BV215" t="str">
            <v>betsy.rodriguez</v>
          </cell>
          <cell r="BW215" t="str">
            <v>@parquesnacionales.gov.co</v>
          </cell>
          <cell r="BX215" t="str">
            <v>betsy.rodriguez@parquesnacionales.gov.co</v>
          </cell>
          <cell r="BY215" t="str">
            <v>BIOLOGA</v>
          </cell>
          <cell r="BZ215" t="str">
            <v>BANCO DE BOGOTA</v>
          </cell>
          <cell r="CA215" t="str">
            <v>AHORROS</v>
          </cell>
          <cell r="CB215" t="str">
            <v>184917086</v>
          </cell>
          <cell r="CC215" t="str">
            <v>13/01/1980</v>
          </cell>
          <cell r="CD215" t="str">
            <v>NO</v>
          </cell>
        </row>
        <row r="216">
          <cell r="A216" t="str">
            <v>CD-NC-220-2025</v>
          </cell>
          <cell r="B216" t="str">
            <v>2 NACION</v>
          </cell>
          <cell r="C216" t="str">
            <v>NC-CPS-214-2025</v>
          </cell>
          <cell r="D216" t="str">
            <v>URIEL LEONARDO VALDERRAMA LOPEZ</v>
          </cell>
          <cell r="E216">
            <v>45699</v>
          </cell>
          <cell r="F216" t="str">
            <v>NC10-3299060-7-006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ell>
          <cell r="G216" t="str">
            <v>PROFESIONAL</v>
          </cell>
          <cell r="H216" t="str">
            <v>2 CONTRATACIÓN DIRECTA</v>
          </cell>
          <cell r="I216" t="str">
            <v>14 PRESTACIÓN DE SERVICIOS</v>
          </cell>
          <cell r="J216" t="str">
            <v>N/A</v>
          </cell>
          <cell r="K216">
            <v>80111600</v>
          </cell>
          <cell r="L216">
            <v>36225</v>
          </cell>
          <cell r="M216">
            <v>28425</v>
          </cell>
          <cell r="N216">
            <v>45699</v>
          </cell>
          <cell r="O216">
            <v>8855572</v>
          </cell>
          <cell r="P216">
            <v>94459435</v>
          </cell>
          <cell r="Q216" t="str">
            <v>NOVENTA Y CUATRO MILLONES CUATROCIENTOS CINCUENTA Y NUEVE MIL CUATROCIENTOS TREINTA Y CINCO PESOS</v>
          </cell>
          <cell r="R216" t="str">
            <v>1 PERSONA NATURAL</v>
          </cell>
          <cell r="S216" t="str">
            <v>3 CÉDULA DE CIUDADANÍA</v>
          </cell>
          <cell r="T216">
            <v>7318503</v>
          </cell>
          <cell r="U216">
            <v>5</v>
          </cell>
          <cell r="V216" t="str">
            <v>N-A</v>
          </cell>
          <cell r="W216" t="str">
            <v>11 NO SE DILIGENCIA INFORMACIÓN PARA ESTE FORMULARIO EN ESTE PERÍODO DE REPORTE</v>
          </cell>
          <cell r="X216" t="str">
            <v>MASCULINO</v>
          </cell>
          <cell r="Y216" t="str">
            <v>BOYACA</v>
          </cell>
          <cell r="Z216" t="str">
            <v>CHIQUINQUIRA</v>
          </cell>
          <cell r="AA216" t="str">
            <v>URIEL</v>
          </cell>
          <cell r="AB216" t="str">
            <v>LEONARDO</v>
          </cell>
          <cell r="AC216" t="str">
            <v>VALDERRAMA</v>
          </cell>
          <cell r="AD216" t="str">
            <v>LOPEZ</v>
          </cell>
          <cell r="AE216" t="str">
            <v>SI</v>
          </cell>
          <cell r="AF216" t="str">
            <v>1 PÓLIZA</v>
          </cell>
          <cell r="AG216" t="str">
            <v>8 MUNDIAL SEGUROS</v>
          </cell>
          <cell r="AH216" t="str">
            <v>2 CUMPLIMIENTO</v>
          </cell>
          <cell r="AI216">
            <v>45700</v>
          </cell>
          <cell r="AJ216" t="str">
            <v>NB-100369617</v>
          </cell>
          <cell r="AK216" t="str">
            <v>SAF-SUBDIRECCION ADMINISTRATIVA Y FINANCIERA</v>
          </cell>
          <cell r="AL216" t="str">
            <v>JULIA ASTRID DEL CASTILLO SABOGAL</v>
          </cell>
          <cell r="AM216">
            <v>51790514</v>
          </cell>
          <cell r="AN216" t="str">
            <v>GRUPO DE CONTRATOS</v>
          </cell>
          <cell r="AO216" t="str">
            <v>2 SUPERVISOR</v>
          </cell>
          <cell r="AP216" t="str">
            <v>3 CÉDULA DE CIUDADANÍA</v>
          </cell>
          <cell r="AQ216">
            <v>51790514</v>
          </cell>
          <cell r="AR216" t="str">
            <v>JULIA ASTRID DEL CASTILLO SABOGAL</v>
          </cell>
          <cell r="AS216">
            <v>320</v>
          </cell>
          <cell r="AT216" t="str">
            <v>3 NO PACTADOS</v>
          </cell>
          <cell r="AU216" t="str">
            <v>4 NO SE HA ADICIONADO NI EN VALOR y EN TIEMPO</v>
          </cell>
          <cell r="AV216">
            <v>0</v>
          </cell>
          <cell r="AW216">
            <v>0</v>
          </cell>
          <cell r="AX216" t="str">
            <v>-</v>
          </cell>
          <cell r="AY216">
            <v>0</v>
          </cell>
          <cell r="AZ216" t="str">
            <v>-</v>
          </cell>
          <cell r="BA216">
            <v>45699</v>
          </cell>
          <cell r="BB216">
            <v>45700</v>
          </cell>
          <cell r="BC216">
            <v>45700</v>
          </cell>
          <cell r="BD216">
            <v>46022</v>
          </cell>
          <cell r="BO216" t="str">
            <v>2025420501000213E</v>
          </cell>
          <cell r="BP216">
            <v>94459435</v>
          </cell>
          <cell r="BQ216" t="str">
            <v>EDNA ROCIO CASTRO</v>
          </cell>
          <cell r="BR216" t="str">
            <v>https://www.secop.gov.co/CO1BusinessLine/Tendering/BuyerWorkArea/Index?docUniqueIdentifier=CO1.BDOS.7583999&amp;prevCtxUrl=https%3a%2f%2fwww.secop.gov.co%2fCO1BusinessLine%2fTendering%2fBuyerDossierWorkspace%2fIndex%3fallWords2Search%3d220-%26createDateFrom%3d26%2f08%2f2024+00%3a42%3a05%26createDateTo%3d26%2f02%2f2025+00%3a42%3a05%26filteringState%3d0%26sortingState%3dLastModifiedDESC%26showAdvancedSearch%3dFalse%26showAdvancedSearchFields%3dFalse%26folderCode%3dALL%26selectedDossier%3dCO1.BDOS.7583999%26selectedRequest%3dCO1.REQ.7719307%26&amp;prevCtxLbl=Procesos+de+la+Entidad+Estatal</v>
          </cell>
          <cell r="BS216" t="str">
            <v>VIGENTE</v>
          </cell>
          <cell r="BU216" t="str">
            <v>https://community.secop.gov.co/Public/Tendering/ContractNoticePhases/View?PPI=CO1.PPI.37390956&amp;isFromPublicArea=True&amp;isModal=False</v>
          </cell>
          <cell r="BV216" t="str">
            <v>uriel.valderrama</v>
          </cell>
          <cell r="BW216" t="str">
            <v>@parquesnacionales.gov.co</v>
          </cell>
          <cell r="BX216" t="str">
            <v>uriel.valderrama@parquesnacionales.gov.co</v>
          </cell>
          <cell r="BY216" t="str">
            <v>ABOGADO</v>
          </cell>
          <cell r="BZ216" t="str">
            <v>DAVIVIENDA</v>
          </cell>
          <cell r="CA216" t="str">
            <v>AHORROS</v>
          </cell>
          <cell r="CB216" t="str">
            <v>473100064756</v>
          </cell>
          <cell r="CC216" t="str">
            <v>01/11/1982</v>
          </cell>
          <cell r="CD216" t="str">
            <v>NO</v>
          </cell>
        </row>
        <row r="217">
          <cell r="A217" t="str">
            <v>CD-NC-219-2025</v>
          </cell>
          <cell r="B217" t="str">
            <v>2 NACION</v>
          </cell>
          <cell r="C217" t="str">
            <v>NC-CPS-215-2025</v>
          </cell>
          <cell r="D217" t="str">
            <v>LINA MARIA AVILA ZAPATA</v>
          </cell>
          <cell r="E217">
            <v>45699</v>
          </cell>
          <cell r="F217" t="str">
            <v>NC08-32399054-5-003 Prestación de servicios profesionales con plena autonomía técnica y administrativa en el Grupo de Asuntos Internacionales y Cooperación con énfasis en la planeación, formulación y seguimiento de proyectos de cooperación internacional que afiancen la articulación y acompañamiento a las diferentes dependencias de la entidad y permitan el cumplimiento de los compromisos internacionales y las metas del Plan Estratégico Institucional en el marco del fortalecimiento de la capacidad institucional y la generación de los documentos de planeación de Parques Nacionales Naturales de Colombia.</v>
          </cell>
          <cell r="G217" t="str">
            <v>PROFESIONAL</v>
          </cell>
          <cell r="H217" t="str">
            <v>2 CONTRATACIÓN DIRECTA</v>
          </cell>
          <cell r="I217" t="str">
            <v>14 PRESTACIÓN DE SERVICIOS</v>
          </cell>
          <cell r="J217" t="str">
            <v>N/A</v>
          </cell>
          <cell r="K217">
            <v>80111600</v>
          </cell>
          <cell r="L217">
            <v>9825</v>
          </cell>
          <cell r="M217">
            <v>28625</v>
          </cell>
          <cell r="N217">
            <v>45699</v>
          </cell>
          <cell r="O217">
            <v>8354314</v>
          </cell>
          <cell r="P217">
            <v>89112683</v>
          </cell>
          <cell r="Q217" t="str">
            <v>OCHENTA Y NUEVE MILLONES CIENTO DOCE MIL SEISCIENTOS OCHENTA Y TRES PESOS</v>
          </cell>
          <cell r="R217" t="str">
            <v>1 PERSONA NATURAL</v>
          </cell>
          <cell r="S217" t="str">
            <v>3 CÉDULA DE CIUDADANÍA</v>
          </cell>
          <cell r="T217">
            <v>1016029042</v>
          </cell>
          <cell r="U217">
            <v>5</v>
          </cell>
          <cell r="V217" t="str">
            <v>N-A</v>
          </cell>
          <cell r="W217" t="str">
            <v>11 NO SE DILIGENCIA INFORMACIÓN PARA ESTE FORMULARIO EN ESTE PERÍODO DE REPORTE</v>
          </cell>
          <cell r="X217" t="str">
            <v>FEMENINO</v>
          </cell>
          <cell r="Y217" t="str">
            <v>CUNDINAMARCA</v>
          </cell>
          <cell r="Z217" t="str">
            <v>BOGOTÁ</v>
          </cell>
          <cell r="AA217" t="str">
            <v>LINA</v>
          </cell>
          <cell r="AB217" t="str">
            <v>MARIA</v>
          </cell>
          <cell r="AC217" t="str">
            <v>AVILA</v>
          </cell>
          <cell r="AD217" t="str">
            <v>ZAPATA</v>
          </cell>
          <cell r="AE217" t="str">
            <v>SI</v>
          </cell>
          <cell r="AF217" t="str">
            <v>1 PÓLIZA</v>
          </cell>
          <cell r="AG217" t="str">
            <v>12 SEGUROS DEL ESTADO</v>
          </cell>
          <cell r="AH217" t="str">
            <v>2 CUMPLIMIENTO</v>
          </cell>
          <cell r="AI217">
            <v>45700</v>
          </cell>
          <cell r="AJ217" t="str">
            <v>42-44-101159595</v>
          </cell>
          <cell r="AK217" t="str">
            <v>OTRAS OFICINAS DE LA SAF - SUBDIRECCION ADMINISTRATIVA Y FINANCIERA</v>
          </cell>
          <cell r="AL217" t="str">
            <v>JULIA ASTRID DEL CASTILLO SABOGAL</v>
          </cell>
          <cell r="AM217">
            <v>51790514</v>
          </cell>
          <cell r="AN217" t="str">
            <v>GRUPO DE ASUNTOS INTERNACIONALES Y COOPERACIÓN</v>
          </cell>
          <cell r="AO217" t="str">
            <v>2 SUPERVISOR</v>
          </cell>
          <cell r="AP217" t="str">
            <v>3 CÉDULA DE CIUDADANÍA</v>
          </cell>
          <cell r="AQ217">
            <v>1026283811</v>
          </cell>
          <cell r="AR217" t="str">
            <v>ELIANA FERNANDA RODRIGUEZ MADERO</v>
          </cell>
          <cell r="AS217">
            <v>320</v>
          </cell>
          <cell r="AT217" t="str">
            <v>3 NO PACTADOS</v>
          </cell>
          <cell r="AU217" t="str">
            <v>4 NO SE HA ADICIONADO NI EN VALOR y EN TIEMPO</v>
          </cell>
          <cell r="AV217">
            <v>0</v>
          </cell>
          <cell r="AW217">
            <v>0</v>
          </cell>
          <cell r="AX217" t="str">
            <v>-</v>
          </cell>
          <cell r="AY217">
            <v>0</v>
          </cell>
          <cell r="AZ217" t="str">
            <v>-</v>
          </cell>
          <cell r="BA217">
            <v>45699</v>
          </cell>
          <cell r="BB217">
            <v>45700</v>
          </cell>
          <cell r="BC217">
            <v>45700</v>
          </cell>
          <cell r="BD217">
            <v>46022</v>
          </cell>
          <cell r="BO217" t="str">
            <v>2025420501000214E</v>
          </cell>
          <cell r="BP217">
            <v>89112683</v>
          </cell>
          <cell r="BQ217" t="str">
            <v>EDNA ROCIO CASTRO</v>
          </cell>
          <cell r="BR217" t="str">
            <v>https://www.secop.gov.co/CO1BusinessLine/Tendering/BuyerWorkArea/Index?docUniqueIdentifier=CO1.BDOS.7583206&amp;prevCtxUrl=https%3a%2f%2fwww.secop.gov.co%2fCO1BusinessLine%2fTendering%2fBuyerDossierWorkspace%2fIndex%3fallWords2Search%3d219-%26createDateFrom%3d26%2f08%2f2024+00%3a52%3a38%26createDateTo%3d26%2f02%2f2025+00%3a52%3a38%26filteringState%3d0%26sortingState%3dLastModifiedDESC%26showAdvancedSearch%3dFalse%26showAdvancedSearchFields%3dFalse%26folderCode%3dALL%26selectedDossier%3dCO1.BDOS.7583206%26selectedRequest%3dCO1.REQ.7718082%26&amp;prevCtxLbl=Procesos+de+la+Entidad+Estatal</v>
          </cell>
          <cell r="BS217" t="str">
            <v>VIGENTE</v>
          </cell>
          <cell r="BU217" t="str">
            <v>https://community.secop.gov.co/Public/Tendering/ContractNoticePhases/View?PPI=CO1.PPI.37387901&amp;isFromPublicArea=True&amp;isModal=False</v>
          </cell>
          <cell r="BV217" t="str">
            <v>lina.avila</v>
          </cell>
          <cell r="BW217" t="str">
            <v>@parquesnacionales.gov.co</v>
          </cell>
          <cell r="BX217" t="str">
            <v>lina.avila@parquesnacionales.gov.co</v>
          </cell>
          <cell r="BY217" t="str">
            <v>BIOLOGA</v>
          </cell>
          <cell r="CC217" t="str">
            <v>13/09/1990</v>
          </cell>
          <cell r="CD217" t="str">
            <v>NO</v>
          </cell>
        </row>
        <row r="218">
          <cell r="A218" t="str">
            <v>CD-NC-218-2025</v>
          </cell>
          <cell r="B218" t="str">
            <v>2 NACION</v>
          </cell>
          <cell r="C218" t="str">
            <v>NC-CPS-216-2025</v>
          </cell>
          <cell r="D218" t="str">
            <v>NORMA CAROLINA ESPEJO DELGADO</v>
          </cell>
          <cell r="E218">
            <v>45699</v>
          </cell>
          <cell r="F218" t="str">
            <v>NC21-3202008-9-024 Prestación de servicios profesionales con plena autonomía técnica y administrativa en el Grupo de Gestión de Conocimiento e Innovación, para la administración, estructuración, actualización y gestión de la información geográfica de la temática de restauración ecológica en las áreas protegidas administradas por Parques Nacionales Naturales de Colombia, en el marco del producto Servicio de administración y manejo de áreas protegidas, del proyecto de conservación.</v>
          </cell>
          <cell r="G218" t="str">
            <v>PROFESIONAL</v>
          </cell>
          <cell r="H218" t="str">
            <v>2 CONTRATACIÓN DIRECTA</v>
          </cell>
          <cell r="I218" t="str">
            <v>14 PRESTACIÓN DE SERVICIOS</v>
          </cell>
          <cell r="J218" t="str">
            <v>N/A</v>
          </cell>
          <cell r="K218">
            <v>80111600</v>
          </cell>
          <cell r="L218">
            <v>30725</v>
          </cell>
          <cell r="M218">
            <v>28725</v>
          </cell>
          <cell r="N218">
            <v>45699</v>
          </cell>
          <cell r="O218">
            <v>7014443</v>
          </cell>
          <cell r="P218">
            <v>72248763</v>
          </cell>
          <cell r="Q218" t="str">
            <v>SETENTA Y DOS MILLONES DOSCIENTOS CUARENTA Y OCHO MIL SETECIENTOS SESENTA Y TRES PESOS</v>
          </cell>
          <cell r="R218" t="str">
            <v>1 PERSONA NATURAL</v>
          </cell>
          <cell r="S218" t="str">
            <v>3 CÉDULA DE CIUDADANÍA</v>
          </cell>
          <cell r="T218">
            <v>52811163</v>
          </cell>
          <cell r="U218">
            <v>1</v>
          </cell>
          <cell r="V218" t="str">
            <v>N-A</v>
          </cell>
          <cell r="W218" t="str">
            <v>11 NO SE DILIGENCIA INFORMACIÓN PARA ESTE FORMULARIO EN ESTE PERÍODO DE REPORTE</v>
          </cell>
          <cell r="X218" t="str">
            <v>FEMENINO</v>
          </cell>
          <cell r="Y218" t="str">
            <v>CUNDINAMARCA</v>
          </cell>
          <cell r="Z218" t="str">
            <v>BOGOTÁ</v>
          </cell>
          <cell r="AA218" t="str">
            <v>NORMA</v>
          </cell>
          <cell r="AB218" t="str">
            <v>CAROLINA</v>
          </cell>
          <cell r="AC218" t="str">
            <v>ESPEJO</v>
          </cell>
          <cell r="AD218" t="str">
            <v>DELGADO</v>
          </cell>
          <cell r="AE218" t="str">
            <v>SI</v>
          </cell>
          <cell r="AF218" t="str">
            <v>1 PÓLIZA</v>
          </cell>
          <cell r="AG218" t="str">
            <v>12 SEGUROS DEL ESTADO</v>
          </cell>
          <cell r="AH218" t="str">
            <v>2 CUMPLIMIENTO</v>
          </cell>
          <cell r="AI218">
            <v>45699</v>
          </cell>
          <cell r="AJ218" t="str">
            <v>21-46-101109030</v>
          </cell>
          <cell r="AK218" t="str">
            <v>SGMAP-SUBDIRECCION DE GESTION Y MANEJO DE AREAS PROTEGIDAS</v>
          </cell>
          <cell r="AL218" t="str">
            <v>MARTA CECILIA DÍAZ LEGUIZAMÓN</v>
          </cell>
          <cell r="AM218">
            <v>40023756</v>
          </cell>
          <cell r="AN218" t="str">
            <v>GRUPO DE GESTIÓN DEL CONOCIMIENTO E INNOVACIÓN</v>
          </cell>
          <cell r="AO218" t="str">
            <v>2 SUPERVISOR</v>
          </cell>
          <cell r="AP218" t="str">
            <v>3 CÉDULA DE CIUDADANÍA</v>
          </cell>
          <cell r="AQ218">
            <v>51723033</v>
          </cell>
          <cell r="AR218" t="str">
            <v>LUZ MILA SOTELO DELGADILLO</v>
          </cell>
          <cell r="AS218">
            <v>309</v>
          </cell>
          <cell r="AT218" t="str">
            <v>3 NO PACTADOS</v>
          </cell>
          <cell r="AU218" t="str">
            <v>4 NO SE HA ADICIONADO NI EN VALOR y EN TIEMPO</v>
          </cell>
          <cell r="AV218">
            <v>0</v>
          </cell>
          <cell r="AW218">
            <v>0</v>
          </cell>
          <cell r="AX218" t="str">
            <v>-</v>
          </cell>
          <cell r="AY218">
            <v>0</v>
          </cell>
          <cell r="AZ218" t="str">
            <v>-</v>
          </cell>
          <cell r="BA218">
            <v>45695</v>
          </cell>
          <cell r="BB218">
            <v>45700</v>
          </cell>
          <cell r="BC218">
            <v>45700</v>
          </cell>
          <cell r="BD218">
            <v>46011</v>
          </cell>
          <cell r="BO218" t="str">
            <v>2025420501000215E</v>
          </cell>
          <cell r="BP218">
            <v>72248763</v>
          </cell>
          <cell r="BQ218" t="str">
            <v>ALBERTO GAONA</v>
          </cell>
          <cell r="BR218" t="str">
            <v>https://www.secop.gov.co/CO1BusinessLine/Tendering/BuyerWorkArea/Index?docUniqueIdentifier=CO1.BDOS.7571687&amp;prevCtxUrl=https%3a%2f%2fwww.secop.gov.co%2fCO1BusinessLine%2fTendering%2fBuyerDossierWorkspace%2fIndex%3fallWords2Search%3d212-%26createDateFrom%3d26%2f08%2f2024+00%3a36%3a29%26createDateTo%3d26%2f02%2f2025+00%3a36%3a29%26filteringState%3d0%26sortingState%3dLastModifiedDESC%26showAdvancedSearch%3dFalse%26showAdvancedSearchFields%3dFalse%26folderCode%3dALL%26selectedDossier%3dCO1.BDOS.7571687%26selectedRequest%3dCO1.REQ.7706744%26&amp;prevCtxLbl=Procesos+de+la+Entidad+Estatal</v>
          </cell>
          <cell r="BS218" t="str">
            <v>VIGENTE</v>
          </cell>
          <cell r="BU218" t="str">
            <v>https://community.secop.gov.co/Public/Tendering/ContractNoticePhases/View?PPI=CO1.PPI.37383595&amp;isFromPublicArea=True&amp;isModal=False</v>
          </cell>
          <cell r="BV218" t="str">
            <v>carolina.espejo</v>
          </cell>
          <cell r="BW218" t="str">
            <v>@parquesnacionales.gov.co</v>
          </cell>
          <cell r="BX218" t="str">
            <v>carolina.espejo@parquesnacionales.gov.co</v>
          </cell>
          <cell r="BY218" t="str">
            <v>INGENIERA FORESTAL</v>
          </cell>
          <cell r="BZ218" t="str">
            <v>DAVIVIENDA</v>
          </cell>
          <cell r="CA218" t="str">
            <v>AHORROS</v>
          </cell>
          <cell r="CB218" t="str">
            <v>473300000840</v>
          </cell>
          <cell r="CC218" t="str">
            <v>31/01/1982</v>
          </cell>
          <cell r="CD218" t="str">
            <v>NO</v>
          </cell>
        </row>
        <row r="219">
          <cell r="A219" t="str">
            <v>CD-NC-157-2025</v>
          </cell>
          <cell r="B219" t="str">
            <v>2 NACION</v>
          </cell>
          <cell r="C219" t="str">
            <v>NC-CPS-217-2025</v>
          </cell>
          <cell r="D219" t="str">
            <v>JUAN CAMILO CLAVIJO SANDOVAL</v>
          </cell>
          <cell r="E219">
            <v>45700</v>
          </cell>
          <cell r="F219" t="str">
            <v>NC03-3299065-19-008. Prestar los servicios profesionales con autonomía técnica y administrativa en el grupo de Tecnologías de la Información y las Comunicaciones para optimizar la calidad de los datos geográficos, migrar servicios a la nube y mejorar el desempeño de los servicios geográficos expuestos en Internet, en el marco del fortalecimiento de la capacidad institucional y el producto de servicios tecnológicos.</v>
          </cell>
          <cell r="G219" t="str">
            <v>PROFESIONAL</v>
          </cell>
          <cell r="H219" t="str">
            <v>2 CONTRATACIÓN DIRECTA</v>
          </cell>
          <cell r="I219" t="str">
            <v>14 PRESTACIÓN DE SERVICIOS</v>
          </cell>
          <cell r="J219" t="str">
            <v>N/A</v>
          </cell>
          <cell r="K219">
            <v>80111600</v>
          </cell>
          <cell r="L219">
            <v>31825</v>
          </cell>
          <cell r="M219">
            <v>29325</v>
          </cell>
          <cell r="N219">
            <v>45700</v>
          </cell>
          <cell r="O219">
            <v>6347913</v>
          </cell>
          <cell r="P219">
            <v>67922669</v>
          </cell>
          <cell r="Q219" t="str">
            <v>SESENTA Y SIETE MILLONES NOVECIENTOS VEINTIDOS MIL SEISCIENTOS SESENTA Y NUEVE PESOS</v>
          </cell>
          <cell r="R219" t="str">
            <v>1 PERSONA NATURAL</v>
          </cell>
          <cell r="S219" t="str">
            <v>3 CÉDULA DE CIUDADANÍA</v>
          </cell>
          <cell r="T219">
            <v>1107519505</v>
          </cell>
          <cell r="U219">
            <v>6</v>
          </cell>
          <cell r="V219" t="str">
            <v>N-A</v>
          </cell>
          <cell r="W219" t="str">
            <v>11 NO SE DILIGENCIA INFORMACIÓN PARA ESTE FORMULARIO EN ESTE PERÍODO DE REPORTE</v>
          </cell>
          <cell r="X219" t="str">
            <v>MASCULINO</v>
          </cell>
          <cell r="Y219" t="str">
            <v>CUNDINAMARCA</v>
          </cell>
          <cell r="Z219" t="str">
            <v>PACHO</v>
          </cell>
          <cell r="AA219" t="str">
            <v>JUAN</v>
          </cell>
          <cell r="AB219" t="str">
            <v>CAMILO</v>
          </cell>
          <cell r="AC219" t="str">
            <v>CLAVIJO</v>
          </cell>
          <cell r="AD219" t="str">
            <v>SANDOVAL</v>
          </cell>
          <cell r="AE219" t="str">
            <v>SI</v>
          </cell>
          <cell r="AF219" t="str">
            <v>1 PÓLIZA</v>
          </cell>
          <cell r="AG219" t="str">
            <v>12 SEGUROS DEL ESTADO</v>
          </cell>
          <cell r="AH219" t="str">
            <v>2 CUMPLIMIENTO</v>
          </cell>
          <cell r="AI219">
            <v>45700</v>
          </cell>
          <cell r="AJ219" t="str">
            <v>14-46-1011134585</v>
          </cell>
          <cell r="AK219" t="str">
            <v>OTRAS OFICINAS DE LA SAF - SUBDIRECCION ADMINISTRATIVA Y FINANCIERA</v>
          </cell>
          <cell r="AL219" t="str">
            <v>JULIA ASTRID DEL CASTILLO SABOGAL</v>
          </cell>
          <cell r="AM219">
            <v>51790514</v>
          </cell>
          <cell r="AN219" t="str">
            <v>GRUPO DE TECNOLOGÍAS DE LA INFORMACIÓN Y LAS COMUNICACIONES</v>
          </cell>
          <cell r="AO219" t="str">
            <v>2 SUPERVISOR</v>
          </cell>
          <cell r="AP219" t="str">
            <v>3 CÉDULA DE CIUDADANÍA</v>
          </cell>
          <cell r="AQ219">
            <v>1026272261</v>
          </cell>
          <cell r="AR219" t="str">
            <v>GIPSY VIVIAN ARENAS HERNANDEZ</v>
          </cell>
          <cell r="AS219">
            <v>319</v>
          </cell>
          <cell r="AT219" t="str">
            <v>3 NO PACTADOS</v>
          </cell>
          <cell r="AU219" t="str">
            <v>4 NO SE HA ADICIONADO NI EN VALOR y EN TIEMPO</v>
          </cell>
          <cell r="AV219">
            <v>0</v>
          </cell>
          <cell r="AW219">
            <v>0</v>
          </cell>
          <cell r="AX219" t="str">
            <v>-</v>
          </cell>
          <cell r="AY219">
            <v>0</v>
          </cell>
          <cell r="AZ219" t="str">
            <v>-</v>
          </cell>
          <cell r="BA219">
            <v>45691</v>
          </cell>
          <cell r="BB219">
            <v>45700</v>
          </cell>
          <cell r="BC219">
            <v>45700</v>
          </cell>
          <cell r="BD219">
            <v>46022</v>
          </cell>
          <cell r="BO219" t="str">
            <v>2025420501000216E</v>
          </cell>
          <cell r="BP219">
            <v>67922669</v>
          </cell>
          <cell r="BQ219" t="str">
            <v>YULY ANDREA LEON BUSTOS</v>
          </cell>
          <cell r="BR219" t="str">
            <v>https://www.secop.gov.co/CO1BusinessLine/Tendering/BuyerWorkArea/Index?docUniqueIdentifier=CO1.BDOS.7516048&amp;prevCtxUrl=https%3a%2f%2fwww.secop.gov.co%2fCO1BusinessLine%2fTendering%2fBuyerDossierWorkspace%2fIndex%3fallWords2Search%3d157-%26createDateFrom%3d26%2f08%2f2024+01%3a40%3a06%26createDateTo%3d26%2f02%2f2025+01%3a40%3a06%26filteringState%3d0%26sortingState%3dLastModifiedDESC%26showAdvancedSearch%3dFalse%26showAdvancedSearchFields%3dFalse%26folderCode%3dALL%26selectedDossier%3dCO1.BDOS.7516048%26selectedRequest%3dCO1.REQ.7707425%26&amp;prevCtxLbl=Procesos+de+la+Entidad+Estatal</v>
          </cell>
          <cell r="BS219" t="str">
            <v>VIGENTE</v>
          </cell>
          <cell r="BU219" t="str">
            <v>https://community.secop.gov.co/Public/Tendering/OpportunityDetail/Index?noticeUID=CO1.NTC.7601890&amp;isFromPublicArea=True&amp;isModal=False</v>
          </cell>
          <cell r="BV219" t="str">
            <v>juan.clavijo</v>
          </cell>
          <cell r="BW219" t="str">
            <v>@parquesnacionales.gov.co</v>
          </cell>
          <cell r="BX219" t="str">
            <v>juan.clavijo@parquesnacionales.gov.co</v>
          </cell>
          <cell r="BY219" t="str">
            <v>CONTADORA PUBLICA</v>
          </cell>
          <cell r="CC219" t="str">
            <v>22/01/1993</v>
          </cell>
          <cell r="CD219" t="str">
            <v>NO</v>
          </cell>
        </row>
        <row r="220">
          <cell r="A220" t="str">
            <v>CD-NC-216-2025</v>
          </cell>
          <cell r="B220" t="str">
            <v>2 NACION</v>
          </cell>
          <cell r="C220" t="str">
            <v>NC-CPS-218-2025</v>
          </cell>
          <cell r="D220" t="str">
            <v>OSCAR ALEXANDER PEREZ PINEDA</v>
          </cell>
          <cell r="E220">
            <v>45700</v>
          </cell>
          <cell r="F220" t="str">
            <v>NC21-3202008-9-013 Prestación de servicios profesionales , con plena autonomía técnica y administrativa, al Grupo de Gestión de Conocimiento e Innovación para apoyar la consolidación, generación de reportes geográficos y alfanuméricos de la información catastral que se desarrollan en las áreas protegidas administradas por Parques Nacionales Naturales de Colombia. para migrar, disponer y validar información predial multipropósito generada por los gestores catastrales de los municipios que presenten intersección espacial con las SPNNC, en el marco del producto Servicio de administración y manejo de áreas protegidas, del proyecto de conservación</v>
          </cell>
          <cell r="G220" t="str">
            <v>PROFESIONAL</v>
          </cell>
          <cell r="H220" t="str">
            <v>2 CONTRATACIÓN DIRECTA</v>
          </cell>
          <cell r="I220" t="str">
            <v>14 PRESTACIÓN DE SERVICIOS</v>
          </cell>
          <cell r="J220" t="str">
            <v>N/A</v>
          </cell>
          <cell r="K220">
            <v>80111600</v>
          </cell>
          <cell r="L220">
            <v>34625</v>
          </cell>
          <cell r="M220">
            <v>29425</v>
          </cell>
          <cell r="N220">
            <v>45700</v>
          </cell>
          <cell r="O220">
            <v>6347913</v>
          </cell>
          <cell r="P220">
            <v>65383504</v>
          </cell>
          <cell r="Q220" t="str">
            <v>SESENTA Y CINCO MILLONES TRESCIENTOS OCHENTA Y TRES MIL QUINIENTOS CUATRO PESOS</v>
          </cell>
          <cell r="R220" t="str">
            <v>1 PERSONA NATURAL</v>
          </cell>
          <cell r="S220" t="str">
            <v>3 CÉDULA DE CIUDADANÍA</v>
          </cell>
          <cell r="T220">
            <v>10302347</v>
          </cell>
          <cell r="U220">
            <v>3</v>
          </cell>
          <cell r="V220" t="str">
            <v>N-A</v>
          </cell>
          <cell r="W220" t="str">
            <v>11 NO SE DILIGENCIA INFORMACIÓN PARA ESTE FORMULARIO EN ESTE PERÍODO DE REPORTE</v>
          </cell>
          <cell r="X220" t="str">
            <v>MASCULINO</v>
          </cell>
          <cell r="Y220" t="str">
            <v>CAQUETA</v>
          </cell>
          <cell r="Z220" t="str">
            <v>EL DONCELLO</v>
          </cell>
          <cell r="AA220" t="str">
            <v>OSCAR</v>
          </cell>
          <cell r="AB220" t="str">
            <v>ALEXANDER</v>
          </cell>
          <cell r="AC220" t="str">
            <v>PEREZ</v>
          </cell>
          <cell r="AD220" t="str">
            <v>PINEDA</v>
          </cell>
          <cell r="AE220" t="str">
            <v>SI</v>
          </cell>
          <cell r="AF220" t="str">
            <v>1 PÓLIZA</v>
          </cell>
          <cell r="AG220" t="str">
            <v>12 SEGUROS DEL ESTADO</v>
          </cell>
          <cell r="AH220" t="str">
            <v>2 CUMPLIMIENTO</v>
          </cell>
          <cell r="AI220">
            <v>45700</v>
          </cell>
          <cell r="AJ220" t="str">
            <v>21-46-101109242</v>
          </cell>
          <cell r="AK220" t="str">
            <v>SGMAP-SUBDIRECCION DE GESTION Y MANEJO DE AREAS PROTEGIDAS</v>
          </cell>
          <cell r="AL220" t="str">
            <v>MARTA CECILIA DÍAZ LEGUIZAMÓN</v>
          </cell>
          <cell r="AM220">
            <v>40023756</v>
          </cell>
          <cell r="AN220" t="str">
            <v>GRUPO DE GESTIÓN DEL CONOCIMIENTO E INNOVACIÓN</v>
          </cell>
          <cell r="AO220" t="str">
            <v>2 SUPERVISOR</v>
          </cell>
          <cell r="AP220" t="str">
            <v>3 CÉDULA DE CIUDADANÍA</v>
          </cell>
          <cell r="AQ220">
            <v>51723033</v>
          </cell>
          <cell r="AR220" t="str">
            <v>LUZ MILA SOTELO DELGADILLO</v>
          </cell>
          <cell r="AS220">
            <v>309</v>
          </cell>
          <cell r="AT220" t="str">
            <v>3 NO PACTADOS</v>
          </cell>
          <cell r="AU220" t="str">
            <v>4 NO SE HA ADICIONADO NI EN VALOR y EN TIEMPO</v>
          </cell>
          <cell r="AV220">
            <v>0</v>
          </cell>
          <cell r="AW220">
            <v>0</v>
          </cell>
          <cell r="AX220" t="str">
            <v>-</v>
          </cell>
          <cell r="AY220">
            <v>0</v>
          </cell>
          <cell r="AZ220" t="str">
            <v>-</v>
          </cell>
          <cell r="BA220">
            <v>45700</v>
          </cell>
          <cell r="BB220">
            <v>45700</v>
          </cell>
          <cell r="BC220">
            <v>45700</v>
          </cell>
          <cell r="BD220">
            <v>46011</v>
          </cell>
          <cell r="BO220" t="str">
            <v>2025420501000217E</v>
          </cell>
          <cell r="BP220">
            <v>65383504</v>
          </cell>
          <cell r="BQ220" t="str">
            <v>YULY ANDREA LEON BUSTOS</v>
          </cell>
          <cell r="BR220" t="str">
            <v>https://www.secop.gov.co/CO1BusinessLine/Tendering/BuyerWorkArea/Index?docUniqueIdentifier=CO1.BDOS.7584642&amp;prevCtxUrl=https%3a%2f%2fwww.secop.gov.co%2fCO1BusinessLine%2fTendering%2fBuyerDossierWorkspace%2fIndex%3fallWords2Search%3d216-%26createDateFrom%3d26%2f08%2f2024+01%3a48%3a02%26createDateTo%3d26%2f02%2f2025+01%3a48%3a02%26filteringState%3d0%26sortingState%3dLastModifiedDESC%26showAdvancedSearch%3dFalse%26showAdvancedSearchFields%3dFalse%26folderCode%3dALL%26selectedDossier%3dCO1.BDOS.7584642%26selectedRequest%3dCO1.REQ.7719985%26&amp;prevCtxLbl=Procesos+de+la+Entidad+Estatal</v>
          </cell>
          <cell r="BS220" t="str">
            <v>VIGENTE</v>
          </cell>
          <cell r="BU220" t="str">
            <v>https://community.secop.gov.co/Public/Tendering/OpportunityDetail/Index?noticeUID=CO1.NTC.7609825&amp;isFromPublicArea=True&amp;isModal=False</v>
          </cell>
          <cell r="BV220" t="str">
            <v>oscar.perez</v>
          </cell>
          <cell r="BW220" t="str">
            <v>@parquesnacionales.gov.co</v>
          </cell>
          <cell r="BX220" t="str">
            <v>oscar.perez@parquesnacionales.gov.co</v>
          </cell>
          <cell r="BY220" t="str">
            <v>INGENIERO DE SISTEMAS Y COMPUTACION</v>
          </cell>
          <cell r="BZ220" t="str">
            <v>DAVIVIENDA</v>
          </cell>
          <cell r="CA220" t="str">
            <v>AHORROS</v>
          </cell>
          <cell r="CB220" t="str">
            <v>176070371669</v>
          </cell>
          <cell r="CC220" t="str">
            <v>14/05/1984</v>
          </cell>
          <cell r="CD220" t="str">
            <v>NO</v>
          </cell>
        </row>
        <row r="221">
          <cell r="A221" t="str">
            <v>CD-NC-215-2025</v>
          </cell>
          <cell r="B221" t="str">
            <v>2 NACION</v>
          </cell>
          <cell r="C221" t="str">
            <v>NC-CPS-219-2025</v>
          </cell>
          <cell r="D221" t="str">
            <v>MARIA CAMILA RAMIREZ HERNANDEZ</v>
          </cell>
          <cell r="E221">
            <v>45700</v>
          </cell>
          <cell r="F221" t="str">
            <v>NC21-3202008-9-022 Prestación de servicios profesionales, con plena autonomía técnica y administrativa, en el Grupo de Gestión de Conocimiento e Innovación, para realizar el diagnóstico de las áreas transformadas al interior de las áreas protegidas continentales, realizando control de calidad temático, semántico y topológico según metodología establecida por Parques Nacionales Naturales, de la interpretación de sensores remotos y del monitoreo de coberturas de la tierra, con énfasis en las coberturas antrópicas a escala 1:25.000, en el marco del producto Servicio de administración y manejo de áreas protegidas, del proyecto de conservación.</v>
          </cell>
          <cell r="G221" t="str">
            <v>PROFESIONAL</v>
          </cell>
          <cell r="H221" t="str">
            <v>2 CONTRATACIÓN DIRECTA</v>
          </cell>
          <cell r="I221" t="str">
            <v>14 PRESTACIÓN DE SERVICIOS</v>
          </cell>
          <cell r="J221" t="str">
            <v>N/A</v>
          </cell>
          <cell r="K221">
            <v>80111600</v>
          </cell>
          <cell r="L221">
            <v>30525</v>
          </cell>
          <cell r="M221">
            <v>29925</v>
          </cell>
          <cell r="N221">
            <v>45700</v>
          </cell>
          <cell r="O221">
            <v>7014443</v>
          </cell>
          <cell r="P221">
            <v>72248763</v>
          </cell>
          <cell r="Q221" t="str">
            <v>SETENTA Y DOS MILLONES DOSCIENTOS CUARENTA Y OCHO MIL SETECIENTOS SESENTA Y TRES PESOS</v>
          </cell>
          <cell r="R221" t="str">
            <v>1 PERSONA NATURAL</v>
          </cell>
          <cell r="S221" t="str">
            <v>3 CÉDULA DE CIUDADANÍA</v>
          </cell>
          <cell r="T221">
            <v>46458312</v>
          </cell>
          <cell r="U221">
            <v>7</v>
          </cell>
          <cell r="V221" t="str">
            <v>N-A</v>
          </cell>
          <cell r="W221" t="str">
            <v>11 NO SE DILIGENCIA INFORMACIÓN PARA ESTE FORMULARIO EN ESTE PERÍODO DE REPORTE</v>
          </cell>
          <cell r="X221" t="str">
            <v>FEMENINO</v>
          </cell>
          <cell r="Y221" t="str">
            <v>BOYACA</v>
          </cell>
          <cell r="Z221" t="str">
            <v>DUITAMA</v>
          </cell>
          <cell r="AA221" t="str">
            <v>MARIA</v>
          </cell>
          <cell r="AB221" t="str">
            <v>CAMILA</v>
          </cell>
          <cell r="AC221" t="str">
            <v>RAMIREZ</v>
          </cell>
          <cell r="AD221" t="str">
            <v>HERNANDEZ</v>
          </cell>
          <cell r="AE221" t="str">
            <v>SI</v>
          </cell>
          <cell r="AF221" t="str">
            <v>1 PÓLIZA</v>
          </cell>
          <cell r="AG221" t="str">
            <v>12 SEGUROS DEL ESTADO</v>
          </cell>
          <cell r="AH221" t="str">
            <v>2 CUMPLIMIENTO</v>
          </cell>
          <cell r="AI221">
            <v>45700</v>
          </cell>
          <cell r="AJ221" t="str">
            <v>21-46-101109230</v>
          </cell>
          <cell r="AK221" t="str">
            <v>SGMAP-SUBDIRECCION DE GESTION Y MANEJO DE AREAS PROTEGIDAS</v>
          </cell>
          <cell r="AL221" t="str">
            <v>MARTA CECILIA DÍAZ LEGUIZAMÓN</v>
          </cell>
          <cell r="AM221">
            <v>40023756</v>
          </cell>
          <cell r="AN221" t="str">
            <v>GRUPO DE GESTIÓN DEL CONOCIMIENTO E INNOVACIÓN</v>
          </cell>
          <cell r="AO221" t="str">
            <v>2 SUPERVISOR</v>
          </cell>
          <cell r="AP221" t="str">
            <v>3 CÉDULA DE CIUDADANÍA</v>
          </cell>
          <cell r="AQ221">
            <v>51723033</v>
          </cell>
          <cell r="AR221" t="str">
            <v>LUZ MILA SOTELO DELGADILLO</v>
          </cell>
          <cell r="AS221">
            <v>309</v>
          </cell>
          <cell r="AT221" t="str">
            <v>3 NO PACTADOS</v>
          </cell>
          <cell r="AU221" t="str">
            <v>4 NO SE HA ADICIONADO NI EN VALOR y EN TIEMPO</v>
          </cell>
          <cell r="AV221">
            <v>0</v>
          </cell>
          <cell r="AW221">
            <v>0</v>
          </cell>
          <cell r="AX221" t="str">
            <v>-</v>
          </cell>
          <cell r="AY221">
            <v>0</v>
          </cell>
          <cell r="AZ221" t="str">
            <v>-</v>
          </cell>
          <cell r="BA221">
            <v>45699</v>
          </cell>
          <cell r="BB221">
            <v>45700</v>
          </cell>
          <cell r="BC221">
            <v>45700</v>
          </cell>
          <cell r="BD221">
            <v>46011</v>
          </cell>
          <cell r="BO221" t="str">
            <v>2025420501000218E</v>
          </cell>
          <cell r="BP221">
            <v>72248763</v>
          </cell>
          <cell r="BQ221" t="str">
            <v>YULY ANDREA LEON BUSTOS</v>
          </cell>
          <cell r="BR221" t="str">
            <v>https://www.secop.gov.co/CO1BusinessLine/Tendering/BuyerWorkArea/Index?docUniqueIdentifier=CO1.BDOS.7579834&amp;prevCtxUrl=https%3a%2f%2fwww.secop.gov.co%2fCO1BusinessLine%2fTendering%2fBuyerDossierWorkspace%2fIndex%3fallWords2Search%3d215-%26createDateFrom%3d26%2f08%2f2024+01%3a54%3a47%26createDateTo%3d26%2f02%2f2025+01%3a54%3a47%26filteringState%3d0%26sortingState%3dLastModifiedDESC%26showAdvancedSearch%3dFalse%26showAdvancedSearchFields%3dFalse%26folderCode%3dALL%26selectedDossier%3dCO1.BDOS.7579834%26selectedRequest%3dCO1.REQ.7718813%26&amp;prevCtxLbl=Procesos+de+la+Entidad+Estatal</v>
          </cell>
          <cell r="BS221" t="str">
            <v>VIGENTE</v>
          </cell>
          <cell r="BU221" t="str">
            <v>https://community.secop.gov.co/Public/Tendering/OpportunityDetail/Index?noticeUID=CO1.NTC.7598770&amp;isFromPublicArea=True&amp;isModal=False</v>
          </cell>
          <cell r="BV221" t="str">
            <v>maria.ramirez</v>
          </cell>
          <cell r="BW221" t="str">
            <v>@parquesnacionales.gov.co</v>
          </cell>
          <cell r="BX221" t="str">
            <v>maria.ramirez@parquesnacionales.gov.co</v>
          </cell>
          <cell r="BY221" t="str">
            <v>INGENIERA FORESTAL</v>
          </cell>
          <cell r="BZ221" t="str">
            <v>BANCOLOMBIA</v>
          </cell>
          <cell r="CA221" t="str">
            <v>AHORROS</v>
          </cell>
          <cell r="CB221" t="str">
            <v>57652289641</v>
          </cell>
          <cell r="CC221" t="str">
            <v>24/12/1985</v>
          </cell>
          <cell r="CD221" t="str">
            <v>NO</v>
          </cell>
        </row>
        <row r="222">
          <cell r="A222" t="str">
            <v>CD-NC-224-2025</v>
          </cell>
          <cell r="B222" t="str">
            <v>2 NACION</v>
          </cell>
          <cell r="C222" t="str">
            <v>NC-CPS-220-2025</v>
          </cell>
          <cell r="D222" t="str">
            <v>EDGAR CAMILO PIRAJAN PRIETO</v>
          </cell>
          <cell r="E222">
            <v>45700</v>
          </cell>
          <cell r="F222" t="str">
            <v>NC23-3202008-9-042 Prestación de servicios profesionales con plena autonomía técnica y administrativa para el Grupo de Planeación y Manejo con el fin de orientar temas de salud de la vida silvestre con el enfoque UNA SALUD en el contexto de vigilancia, rescates por riesgo y desastre, reintroducción y repoblamiento, entre otros procesos de manejo de vida silvestre, en el marco del producto Áreas Administradas del proyecto de conservación de PNNC.</v>
          </cell>
          <cell r="G222" t="str">
            <v>PROFESIONAL</v>
          </cell>
          <cell r="H222" t="str">
            <v>2 CONTRATACIÓN DIRECTA</v>
          </cell>
          <cell r="I222" t="str">
            <v>14 PRESTACIÓN DE SERVICIOS</v>
          </cell>
          <cell r="J222" t="str">
            <v>N/A</v>
          </cell>
          <cell r="K222">
            <v>80111600</v>
          </cell>
          <cell r="L222">
            <v>22425</v>
          </cell>
          <cell r="M222">
            <v>29525</v>
          </cell>
          <cell r="N222">
            <v>45700</v>
          </cell>
          <cell r="O222">
            <v>7014443</v>
          </cell>
          <cell r="P222">
            <v>72248763</v>
          </cell>
          <cell r="Q222" t="str">
            <v>SETENTA Y DOS MILLONES DOSCIENTOS CUARENTA Y OCHO MIL SETECIENTOS SESENTA Y TRES PESOS</v>
          </cell>
          <cell r="R222" t="str">
            <v>1 PERSONA NATURAL</v>
          </cell>
          <cell r="S222" t="str">
            <v>3 CÉDULA DE CIUDADANÍA</v>
          </cell>
          <cell r="T222">
            <v>80067505</v>
          </cell>
          <cell r="U222">
            <v>7</v>
          </cell>
          <cell r="V222" t="str">
            <v>N-A</v>
          </cell>
          <cell r="W222" t="str">
            <v>11 NO SE DILIGENCIA INFORMACIÓN PARA ESTE FORMULARIO EN ESTE PERÍODO DE REPORTE</v>
          </cell>
          <cell r="X222" t="str">
            <v>MASCULINO</v>
          </cell>
          <cell r="Y222" t="str">
            <v>CUNDINAMARCA</v>
          </cell>
          <cell r="Z222" t="str">
            <v>BOGOTÁ</v>
          </cell>
          <cell r="AA222" t="str">
            <v>EDGAR</v>
          </cell>
          <cell r="AB222" t="str">
            <v>CAMILO</v>
          </cell>
          <cell r="AC222" t="str">
            <v>PIRAJAN</v>
          </cell>
          <cell r="AD222" t="str">
            <v>PRIETO</v>
          </cell>
          <cell r="AE222" t="str">
            <v>SI</v>
          </cell>
          <cell r="AF222" t="str">
            <v>1 PÓLIZA</v>
          </cell>
          <cell r="AG222" t="str">
            <v>12 SEGUROS DEL ESTADO</v>
          </cell>
          <cell r="AH222" t="str">
            <v>2 CUMPLIMIENTO</v>
          </cell>
          <cell r="AI222">
            <v>45700</v>
          </cell>
          <cell r="AJ222" t="str">
            <v>96-46-101027116</v>
          </cell>
          <cell r="AK222" t="str">
            <v>SGMAP-SUBDIRECCION DE GESTION Y MANEJO DE AREAS PROTEGIDAS</v>
          </cell>
          <cell r="AL222" t="str">
            <v>MARTA CECILIA DÍAZ LEGUIZAMÓN</v>
          </cell>
          <cell r="AM222">
            <v>40023756</v>
          </cell>
          <cell r="AN222" t="str">
            <v>GRUPO DE PLANEACIÓN Y MANEJO</v>
          </cell>
          <cell r="AO222" t="str">
            <v>2 SUPERVISOR</v>
          </cell>
          <cell r="AP222" t="str">
            <v>3 CÉDULA DE CIUDADANÍA</v>
          </cell>
          <cell r="AQ222">
            <v>80875190</v>
          </cell>
          <cell r="AR222" t="str">
            <v>CESAR ANDRES DELGADO HERNANDEZ</v>
          </cell>
          <cell r="AS222">
            <v>309</v>
          </cell>
          <cell r="AT222" t="str">
            <v>3 NO PACTADOS</v>
          </cell>
          <cell r="AU222" t="str">
            <v>4 NO SE HA ADICIONADO NI EN VALOR y EN TIEMPO</v>
          </cell>
          <cell r="AV222">
            <v>0</v>
          </cell>
          <cell r="AW222">
            <v>0</v>
          </cell>
          <cell r="AX222" t="str">
            <v>-</v>
          </cell>
          <cell r="AY222">
            <v>0</v>
          </cell>
          <cell r="AZ222" t="str">
            <v>-</v>
          </cell>
          <cell r="BA222">
            <v>45699</v>
          </cell>
          <cell r="BB222">
            <v>45700</v>
          </cell>
          <cell r="BC222">
            <v>45700</v>
          </cell>
          <cell r="BD222">
            <v>46011</v>
          </cell>
          <cell r="BO222" t="str">
            <v>2025420501000219E</v>
          </cell>
          <cell r="BP222">
            <v>72248763</v>
          </cell>
          <cell r="BQ222" t="str">
            <v>LEIDY SANCHEZ</v>
          </cell>
          <cell r="BR222" t="str">
            <v>https://www.secop.gov.co/CO1BusinessLine/Tendering/BuyerWorkArea/Index?docUniqueIdentifier=CO1.BDOS.7587144&amp;prevCtxUrl=https%3a%2f%2fwww.secop.gov.co%2fCO1BusinessLine%2fTendering%2fBuyerDossierWorkspace%2fIndex%3fallWords2Search%3d224-%26createDateFrom%3d26%2f08%2f2024+02%3a03%3a39%26createDateTo%3d26%2f02%2f2025+02%3a03%3a39%26filteringState%3d0%26sortingState%3dLastModifiedDESC%26showAdvancedSearch%3dFalse%26showAdvancedSearchFields%3dFalse%26folderCode%3dALL%26selectedDossier%3dCO1.BDOS.7587144%26selectedRequest%3dCO1.REQ.7722124%26&amp;prevCtxLbl=Procesos+de+la+Entidad+Estatal</v>
          </cell>
          <cell r="BS222" t="str">
            <v>VIGENTE</v>
          </cell>
          <cell r="BU222" t="str">
            <v>https://community.secop.gov.co/Public/Tendering/OpportunityDetail/Index?noticeUID=CO1.NTC.7610045&amp;isFromPublicArea=True&amp;isModal=False</v>
          </cell>
          <cell r="BV222" t="str">
            <v>edgar.pirajan</v>
          </cell>
          <cell r="BW222" t="str">
            <v>@parquesnacionales.gov.co</v>
          </cell>
          <cell r="BX222" t="str">
            <v>edgar.pirajan@parquesnacionales.gov.co</v>
          </cell>
          <cell r="BY222" t="str">
            <v>MEDICO VETERINARIO</v>
          </cell>
          <cell r="CC222" t="str">
            <v>12/11/1979</v>
          </cell>
          <cell r="CD222" t="str">
            <v>NO</v>
          </cell>
        </row>
        <row r="223">
          <cell r="A223" t="str">
            <v>CD-NC-226-2025</v>
          </cell>
          <cell r="B223" t="str">
            <v>2 NACION</v>
          </cell>
          <cell r="C223" t="str">
            <v>NC-CPS-221-2025</v>
          </cell>
          <cell r="D223" t="str">
            <v>MONICA MARIA RODRIGUEZ ARIAS</v>
          </cell>
          <cell r="E223">
            <v>45700</v>
          </cell>
          <cell r="F223" t="str">
            <v>NC22-3202008-15-023.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v>
          </cell>
          <cell r="G223" t="str">
            <v>PROFESIONAL</v>
          </cell>
          <cell r="H223" t="str">
            <v>2 CONTRATACIÓN DIRECTA</v>
          </cell>
          <cell r="I223" t="str">
            <v>14 PRESTACIÓN DE SERVICIOS</v>
          </cell>
          <cell r="J223" t="str">
            <v>N/A</v>
          </cell>
          <cell r="K223">
            <v>80111600</v>
          </cell>
          <cell r="L223">
            <v>11025</v>
          </cell>
          <cell r="M223">
            <v>29625</v>
          </cell>
          <cell r="N223">
            <v>45700</v>
          </cell>
          <cell r="O223">
            <v>8855572</v>
          </cell>
          <cell r="P223">
            <v>75272362</v>
          </cell>
          <cell r="Q223" t="str">
            <v>SETENTA Y CINCO MILLONES DOSCIENTOS SETENTA Y DOS MIL TRESCIENTOS SESENTA Y DOS PESOS</v>
          </cell>
          <cell r="R223" t="str">
            <v>1 PERSONA NATURAL</v>
          </cell>
          <cell r="S223" t="str">
            <v>3 CÉDULA DE CIUDADANÍA</v>
          </cell>
          <cell r="T223">
            <v>24582254</v>
          </cell>
          <cell r="U223">
            <v>8</v>
          </cell>
          <cell r="V223" t="str">
            <v>N-A</v>
          </cell>
          <cell r="W223" t="str">
            <v>11 NO SE DILIGENCIA INFORMACIÓN PARA ESTE FORMULARIO EN ESTE PERÍODO DE REPORTE</v>
          </cell>
          <cell r="X223" t="str">
            <v>FEMENINO</v>
          </cell>
          <cell r="Y223" t="str">
            <v>CUNDINAMARCA</v>
          </cell>
          <cell r="Z223" t="str">
            <v>GUASCA</v>
          </cell>
          <cell r="AA223" t="str">
            <v>MONICA</v>
          </cell>
          <cell r="AB223" t="str">
            <v>MARIA</v>
          </cell>
          <cell r="AC223" t="str">
            <v>RODRIGUEZ</v>
          </cell>
          <cell r="AD223" t="str">
            <v>ARIAS</v>
          </cell>
          <cell r="AE223" t="str">
            <v>SI</v>
          </cell>
          <cell r="AF223" t="str">
            <v>1 PÓLIZA</v>
          </cell>
          <cell r="AG223" t="str">
            <v>12 SEGUROS DEL ESTADO</v>
          </cell>
          <cell r="AH223" t="str">
            <v>2 CUMPLIMIENTO</v>
          </cell>
          <cell r="AI223">
            <v>45700</v>
          </cell>
          <cell r="AJ223" t="str">
            <v>65-46-101055080</v>
          </cell>
          <cell r="AK223" t="str">
            <v>SGMAP-SUBDIRECCION DE GESTION Y MANEJO DE AREAS PROTEGIDAS</v>
          </cell>
          <cell r="AL223" t="str">
            <v>MARTA CECILIA DÍAZ LEGUIZAMÓN</v>
          </cell>
          <cell r="AM223">
            <v>40023756</v>
          </cell>
          <cell r="AN223" t="str">
            <v>SUBDIRECCIÓN DE GESTIÓN Y MANEJO DE ÁREAS PROTEGIDAS</v>
          </cell>
          <cell r="AO223" t="str">
            <v>2 SUPERVISOR</v>
          </cell>
          <cell r="AP223" t="str">
            <v>3 CÉDULA DE CIUDADANÍA</v>
          </cell>
          <cell r="AQ223">
            <v>5947992</v>
          </cell>
          <cell r="AR223" t="str">
            <v>LUIS ALBERTO CRUZ COLORADO</v>
          </cell>
          <cell r="AS223">
            <v>255</v>
          </cell>
          <cell r="AT223" t="str">
            <v>3 NO PACTADOS</v>
          </cell>
          <cell r="AU223" t="str">
            <v>4 NO SE HA ADICIONADO NI EN VALOR y EN TIEMPO</v>
          </cell>
          <cell r="AV223">
            <v>0</v>
          </cell>
          <cell r="AW223">
            <v>-43097117</v>
          </cell>
          <cell r="AX223" t="str">
            <v>-</v>
          </cell>
          <cell r="AY223">
            <v>0</v>
          </cell>
          <cell r="AZ223" t="str">
            <v>-</v>
          </cell>
          <cell r="BA223">
            <v>45695</v>
          </cell>
          <cell r="BB223">
            <v>45700</v>
          </cell>
          <cell r="BC223">
            <v>45700</v>
          </cell>
          <cell r="BD223">
            <v>45956</v>
          </cell>
          <cell r="BE223">
            <v>45807</v>
          </cell>
          <cell r="BF223">
            <v>45807</v>
          </cell>
          <cell r="BO223" t="str">
            <v>2025420501000220E</v>
          </cell>
          <cell r="BP223">
            <v>32175245</v>
          </cell>
          <cell r="BQ223" t="str">
            <v>LEIDY SANCHEZ</v>
          </cell>
          <cell r="BR223" t="str">
            <v>https://www.secop.gov.co/CO1BusinessLine/Tendering/BuyerWorkArea/Index?docUniqueIdentifier=CO1.BDOS.7588009&amp;prevCtxUrl=https%3a%2f%2fwww.secop.gov.co%2fCO1BusinessLine%2fTendering%2fBuyerDossierWorkspace%2fIndex%3fallWords2Search%3d226-%26createDateFrom%3d26%2f08%2f2024+04%3a14%3a44%26createDateTo%3d26%2f02%2f2025+04%3a14%3a44%26filteringState%3d0%26sortingState%3dLastModifiedDESC%26showAdvancedSearch%3dFalse%26showAdvancedSearchFields%3dFalse%26folderCode%3dALL%26selectedDossier%3dCO1.BDOS.7588009%26selectedRequest%3dCO1.REQ.7724233%26&amp;prevCtxLbl=Procesos+de+la+Entidad+Estatal</v>
          </cell>
          <cell r="BS223" t="str">
            <v>TERA-LIQUIDADO</v>
          </cell>
          <cell r="BU223" t="str">
            <v>https://community.secop.gov.co/Public/Tendering/OpportunityDetail/Index?noticeUID=CO1.NTC.7610413&amp;isFromPublicArea=True&amp;isModal=False</v>
          </cell>
          <cell r="BV223" t="str">
            <v>monica.rodriguez</v>
          </cell>
          <cell r="BW223" t="str">
            <v>@parquesnacionales.gov.co</v>
          </cell>
          <cell r="BX223" t="str">
            <v>monica.rodriguez@parquesnacionales.gov.co</v>
          </cell>
          <cell r="BY223" t="str">
            <v>ABOGADA</v>
          </cell>
          <cell r="BZ223" t="str">
            <v>DAVIVIENDA</v>
          </cell>
          <cell r="CA223" t="str">
            <v>AHORROS</v>
          </cell>
          <cell r="CB223" t="str">
            <v>005100107407</v>
          </cell>
          <cell r="CC223" t="str">
            <v>29/07/1971</v>
          </cell>
          <cell r="CD223" t="str">
            <v>NO</v>
          </cell>
        </row>
        <row r="224">
          <cell r="A224" t="str">
            <v>CD-NC-222-2025</v>
          </cell>
          <cell r="B224" t="str">
            <v>2 NACION</v>
          </cell>
          <cell r="C224" t="str">
            <v>NC-CPS-222-2025</v>
          </cell>
          <cell r="D224" t="str">
            <v>DAIRA EMILCE RECALDE RODRIGUEZ</v>
          </cell>
          <cell r="E224">
            <v>45700</v>
          </cell>
          <cell r="F224" t="str">
            <v>NC23-3202008-10-029 Prestación de servicios profesionales con plena autonomía técnica y administrativa para el Grupo de Planeación y Manejo con el fin de impulsar la articulación con grupos étnicos para la implementación o formulación de medidas de manejo en áreas protegidas con enfoque diferencial en el marco del producto Áreas Administradas del proyecto de conservación de PNNC.</v>
          </cell>
          <cell r="G224" t="str">
            <v>PROFESIONAL</v>
          </cell>
          <cell r="H224" t="str">
            <v>2 CONTRATACIÓN DIRECTA</v>
          </cell>
          <cell r="I224" t="str">
            <v>14 PRESTACIÓN DE SERVICIOS</v>
          </cell>
          <cell r="J224" t="str">
            <v>N/A</v>
          </cell>
          <cell r="K224">
            <v>80111600</v>
          </cell>
          <cell r="L224">
            <v>30925</v>
          </cell>
          <cell r="M224">
            <v>29725</v>
          </cell>
          <cell r="N224">
            <v>45700</v>
          </cell>
          <cell r="O224">
            <v>7435309</v>
          </cell>
          <cell r="P224">
            <v>76583683</v>
          </cell>
          <cell r="Q224" t="str">
            <v>SETENTA Y SEIS MILLONES QUINIENTOS OCHENTA Y TRES MIL SEISCIENTOS OCHENTA Y TRES PESOS</v>
          </cell>
          <cell r="R224" t="str">
            <v>1 PERSONA NATURAL</v>
          </cell>
          <cell r="S224" t="str">
            <v>3 CÉDULA DE CIUDADANÍA</v>
          </cell>
          <cell r="T224">
            <v>27080661</v>
          </cell>
          <cell r="U224">
            <v>9</v>
          </cell>
          <cell r="V224" t="str">
            <v>N-A</v>
          </cell>
          <cell r="W224" t="str">
            <v>11 NO SE DILIGENCIA INFORMACIÓN PARA ESTE FORMULARIO EN ESTE PERÍODO DE REPORTE</v>
          </cell>
          <cell r="X224" t="str">
            <v>FEMENINO</v>
          </cell>
          <cell r="Y224" t="str">
            <v>NARIÑO</v>
          </cell>
          <cell r="Z224" t="str">
            <v>PASTO</v>
          </cell>
          <cell r="AA224" t="str">
            <v>DAIRA</v>
          </cell>
          <cell r="AB224" t="str">
            <v>EMILCE</v>
          </cell>
          <cell r="AC224" t="str">
            <v>RECALDE</v>
          </cell>
          <cell r="AD224" t="str">
            <v>RODRIGUEZ</v>
          </cell>
          <cell r="AE224" t="str">
            <v>SI</v>
          </cell>
          <cell r="AF224" t="str">
            <v>1 PÓLIZA</v>
          </cell>
          <cell r="AG224" t="str">
            <v>12 SEGUROS DEL ESTADO</v>
          </cell>
          <cell r="AH224" t="str">
            <v>2 CUMPLIMIENTO</v>
          </cell>
          <cell r="AI224">
            <v>45700</v>
          </cell>
          <cell r="AJ224" t="str">
            <v>21-46-101109225</v>
          </cell>
          <cell r="AK224" t="str">
            <v>SGMAP-SUBDIRECCION DE GESTION Y MANEJO DE AREAS PROTEGIDAS</v>
          </cell>
          <cell r="AL224" t="str">
            <v>MARTA CECILIA DÍAZ LEGUIZAMÓN</v>
          </cell>
          <cell r="AM224">
            <v>40023756</v>
          </cell>
          <cell r="AN224" t="str">
            <v>GRUPO DE PLANEACIÓN Y MANEJO</v>
          </cell>
          <cell r="AO224" t="str">
            <v>2 SUPERVISOR</v>
          </cell>
          <cell r="AP224" t="str">
            <v>3 CÉDULA DE CIUDADANÍA</v>
          </cell>
          <cell r="AQ224">
            <v>80875190</v>
          </cell>
          <cell r="AR224" t="str">
            <v>CESAR ANDRES DELGADO HERNANDEZ</v>
          </cell>
          <cell r="AS224">
            <v>309</v>
          </cell>
          <cell r="AT224" t="str">
            <v>3 NO PACTADOS</v>
          </cell>
          <cell r="AU224" t="str">
            <v>4 NO SE HA ADICIONADO NI EN VALOR y EN TIEMPO</v>
          </cell>
          <cell r="AV224">
            <v>0</v>
          </cell>
          <cell r="AW224">
            <v>0</v>
          </cell>
          <cell r="AX224" t="str">
            <v>-</v>
          </cell>
          <cell r="AY224">
            <v>0</v>
          </cell>
          <cell r="AZ224" t="str">
            <v>-</v>
          </cell>
          <cell r="BA224">
            <v>45699</v>
          </cell>
          <cell r="BB224">
            <v>45700</v>
          </cell>
          <cell r="BC224">
            <v>45700</v>
          </cell>
          <cell r="BD224">
            <v>46011</v>
          </cell>
          <cell r="BO224" t="str">
            <v>2025420501000221E</v>
          </cell>
          <cell r="BP224">
            <v>76583683</v>
          </cell>
          <cell r="BQ224" t="str">
            <v>EDNA ROCIO CASTRO</v>
          </cell>
          <cell r="BR224" t="str">
            <v>https://www.secop.gov.co/CO1BusinessLine/Tendering/BuyerWorkArea/Index?docUniqueIdentifier=CO1.BDOS.7586127&amp;prevCtxUrl=https%3a%2f%2fwww.secop.gov.co%2fCO1BusinessLine%2fTendering%2fBuyerDossierWorkspace%2fIndex%3fallWords2Search%3d222-%26createDateFrom%3d26%2f08%2f2024+04%3a20%3a20%26createDateTo%3d26%2f02%2f2025+04%3a20%3a20%26filteringState%3d0%26sortingState%3dLastModifiedDESC%26showAdvancedSearch%3dFalse%26showAdvancedSearchFields%3dFalse%26folderCode%3dALL%26selectedDossier%3dCO1.BDOS.7586127%26selectedRequest%3dCO1.REQ.7720457%26&amp;prevCtxLbl=Procesos+de+la+Entidad+Estatal</v>
          </cell>
          <cell r="BS224" t="str">
            <v>VIGENTE</v>
          </cell>
          <cell r="BU224" t="str">
            <v>https://community.secop.gov.co/Public/Tendering/OpportunityDetail/Index?noticeUID=CO1.NTC.7610438&amp;isFromPublicArea=True&amp;isModal=False</v>
          </cell>
          <cell r="BV224" t="str">
            <v>daira.recalde</v>
          </cell>
          <cell r="BW224" t="str">
            <v>@parquesnacionales.gov.co</v>
          </cell>
          <cell r="BX224" t="str">
            <v>daira.recalde@parquesnacionales.gov.co</v>
          </cell>
          <cell r="BY224" t="str">
            <v>INGENIERA FORESTAL</v>
          </cell>
          <cell r="BZ224" t="str">
            <v>DAVIVIENDA</v>
          </cell>
          <cell r="CA224" t="str">
            <v>AHORROS</v>
          </cell>
          <cell r="CB224" t="str">
            <v xml:space="preserve">	457400030070</v>
          </cell>
          <cell r="CC224" t="str">
            <v>21/05/1977</v>
          </cell>
          <cell r="CD224" t="str">
            <v>NO</v>
          </cell>
        </row>
        <row r="225">
          <cell r="A225" t="str">
            <v>CD-NC-227-2025</v>
          </cell>
          <cell r="B225" t="str">
            <v>2 NACION</v>
          </cell>
          <cell r="C225" t="str">
            <v>NC-CPS-223-2025</v>
          </cell>
          <cell r="D225" t="str">
            <v>IVÁN ANDRÉS POSADA CÉSPEDES</v>
          </cell>
          <cell r="E225">
            <v>45700</v>
          </cell>
          <cell r="F225" t="str">
            <v>NC21-3202008-9-017 Prestación de servicios profesionales con plena autonomía técnica y administrativa, en el Grupo de Gestión de Conocimiento e Innovación para el procesamiento, análisis y revisión temática en la Interpretación y reinterpretación de la capa anual de coberturas de la tierra a escala 1:25.000 mediante la metodología monitoreo de coberturas de la tierra en las áreas de PNN, identificación las presiones antrópicas al interior de las áreas protegidas asignadas conforme a los lineamientos y metas del grupo sensores remotos en el marco del producto Servicio de administración y manejo de áreas protegidas, del proyecto de conservación.</v>
          </cell>
          <cell r="G225" t="str">
            <v>PROFESIONAL</v>
          </cell>
          <cell r="H225" t="str">
            <v>2 CONTRATACIÓN DIRECTA</v>
          </cell>
          <cell r="I225" t="str">
            <v>14 PRESTACIÓN DE SERVICIOS</v>
          </cell>
          <cell r="J225" t="str">
            <v>N/A</v>
          </cell>
          <cell r="K225">
            <v>80111600</v>
          </cell>
          <cell r="L225">
            <v>34425</v>
          </cell>
          <cell r="M225">
            <v>29825</v>
          </cell>
          <cell r="N225">
            <v>45700</v>
          </cell>
          <cell r="O225">
            <v>5693195</v>
          </cell>
          <cell r="P225">
            <v>61676279</v>
          </cell>
          <cell r="Q225" t="str">
            <v>SESENTA Y UN MILLONES SEISCIENTOS SETENTA Y SEIS MIL DOSCIENTOS SETENTA Y NUEVE PESOS</v>
          </cell>
          <cell r="R225" t="str">
            <v>1 PERSONA NATURAL</v>
          </cell>
          <cell r="S225" t="str">
            <v>3 CÉDULA DE CIUDADANÍA</v>
          </cell>
          <cell r="T225">
            <v>79881484</v>
          </cell>
          <cell r="U225">
            <v>8</v>
          </cell>
          <cell r="V225" t="str">
            <v>N-A</v>
          </cell>
          <cell r="W225" t="str">
            <v>11 NO SE DILIGENCIA INFORMACIÓN PARA ESTE FORMULARIO EN ESTE PERÍODO DE REPORTE</v>
          </cell>
          <cell r="X225" t="str">
            <v>MASCULINO</v>
          </cell>
          <cell r="Y225" t="str">
            <v>CUNDINAMARCA</v>
          </cell>
          <cell r="Z225" t="str">
            <v>BOGOTÁ</v>
          </cell>
          <cell r="AA225" t="str">
            <v>IVÁN</v>
          </cell>
          <cell r="AB225" t="str">
            <v>ANDRÉS</v>
          </cell>
          <cell r="AC225" t="str">
            <v>POSADA</v>
          </cell>
          <cell r="AD225" t="str">
            <v>CÉSPEDES</v>
          </cell>
          <cell r="AE225" t="str">
            <v>NO</v>
          </cell>
          <cell r="AF225" t="str">
            <v>6 NO CONSTITUYÓ GARANTÍAS</v>
          </cell>
          <cell r="AG225" t="str">
            <v>N-A</v>
          </cell>
          <cell r="AH225" t="str">
            <v>99999998 NO SE DILIGENCIA INFORMACIÓN PARA ESTE FORMULARIO EN ESTE PERÍODO DE REPORTE</v>
          </cell>
          <cell r="AI225">
            <v>2</v>
          </cell>
          <cell r="AJ225" t="str">
            <v>N-A</v>
          </cell>
          <cell r="AK225" t="str">
            <v>SGMAP-SUBDIRECCION DE GESTION Y MANEJO DE AREAS PROTEGIDAS</v>
          </cell>
          <cell r="AL225" t="str">
            <v>MARTA CECILIA DÍAZ LEGUIZAMÓN</v>
          </cell>
          <cell r="AM225">
            <v>40023756</v>
          </cell>
          <cell r="AN225" t="str">
            <v>GRUPO DE GESTIÓN DEL CONOCIMIENTO E INNOVACIÓN</v>
          </cell>
          <cell r="AO225" t="str">
            <v>2 SUPERVISOR</v>
          </cell>
          <cell r="AP225" t="str">
            <v>3 CÉDULA DE CIUDADANÍA</v>
          </cell>
          <cell r="AQ225">
            <v>51723033</v>
          </cell>
          <cell r="AR225" t="str">
            <v>LUZ MILA SOTELO DELGADILLO</v>
          </cell>
          <cell r="AS225">
            <v>319</v>
          </cell>
          <cell r="AT225" t="str">
            <v>3 NO PACTADOS</v>
          </cell>
          <cell r="AU225" t="str">
            <v>4 NO SE HA ADICIONADO NI EN VALOR y EN TIEMPO</v>
          </cell>
          <cell r="AV225">
            <v>0</v>
          </cell>
          <cell r="AW225">
            <v>0</v>
          </cell>
          <cell r="AX225" t="str">
            <v>-</v>
          </cell>
          <cell r="AY225">
            <v>0</v>
          </cell>
          <cell r="AZ225" t="str">
            <v>-</v>
          </cell>
          <cell r="BA225">
            <v>45701</v>
          </cell>
          <cell r="BB225" t="str">
            <v>N/A</v>
          </cell>
          <cell r="BC225">
            <v>45701</v>
          </cell>
          <cell r="BD225">
            <v>46022</v>
          </cell>
          <cell r="BO225" t="str">
            <v>2025420501000222E</v>
          </cell>
          <cell r="BP225">
            <v>61676279</v>
          </cell>
          <cell r="BQ225" t="str">
            <v>ALBERTO GAONA</v>
          </cell>
          <cell r="BR225" t="str">
            <v>https://www.secop.gov.co/CO1BusinessLine/Tendering/BuyerWorkArea/Index?docUniqueIdentifier=CO1.BDOS.7585557&amp;prevCtxUrl=https%3a%2f%2fwww.secop.gov.co%2fCO1BusinessLine%2fTendering%2fBuyerDossierWorkspace%2fIndex%3fallWords2Search%3d227-%26createDateFrom%3d26%2f08%2f2024+04%3a26%3a14%26createDateTo%3d26%2f02%2f2025+04%3a26%3a14%26filteringState%3d0%26sortingState%3dLastModifiedDESC%26showAdvancedSearch%3dFalse%26showAdvancedSearchFields%3dFalse%26folderCode%3dALL%26selectedDossier%3dCO1.BDOS.7585557%26selectedRequest%3dCO1.REQ.7720750%26&amp;prevCtxLbl=Procesos+de+la+Entidad+Estatal</v>
          </cell>
          <cell r="BS225" t="str">
            <v>VIGENTE</v>
          </cell>
          <cell r="BU225" t="str">
            <v>https://community.secop.gov.co/Public/Tendering/OpportunityDetail/Index?noticeUID=CO1.NTC.7610370&amp;isFromPublicArea=True&amp;isModal=False</v>
          </cell>
          <cell r="BV225" t="str">
            <v>ivan.posada</v>
          </cell>
          <cell r="BW225" t="str">
            <v>@parquesnacionales.gov.co</v>
          </cell>
          <cell r="BX225" t="str">
            <v>ivan.posada@parquesnacionales.gov.co</v>
          </cell>
          <cell r="BY225" t="str">
            <v>INGENIERO FORESTAL</v>
          </cell>
          <cell r="BZ225" t="str">
            <v>BANCOLOMBIA</v>
          </cell>
          <cell r="CA225" t="str">
            <v>AHORROS</v>
          </cell>
          <cell r="CB225" t="str">
            <v>20362614041</v>
          </cell>
          <cell r="CC225" t="str">
            <v>10/12/1979</v>
          </cell>
        </row>
        <row r="226">
          <cell r="A226" t="str">
            <v>CD-NC-231-2025</v>
          </cell>
          <cell r="B226" t="str">
            <v>2 NACION</v>
          </cell>
          <cell r="C226" t="str">
            <v>NC-CPS-224-2025</v>
          </cell>
          <cell r="D226" t="str">
            <v>LUISA PALOMINO MORERA</v>
          </cell>
          <cell r="E226">
            <v>45700</v>
          </cell>
          <cell r="F226" t="str">
            <v>NC23-3202008-9-020 Prestación de servicios profesionales con plena autonomía técnica y administrativa para el Grupo de Planeación y Manejo con el fin de adelantar con los equipos de las áreas del SPNN la implementación de la herramienta de seguimiento y evaluación a los planes estratégicos de los planes de manejo y colaborar con la formulación y/o seguimiento de proyectos y convenios en el marco del producto Áreas Administradas del proyecto de conservación.</v>
          </cell>
          <cell r="G226" t="str">
            <v>PROFESIONAL</v>
          </cell>
          <cell r="H226" t="str">
            <v>2 CONTRATACIÓN DIRECTA</v>
          </cell>
          <cell r="I226" t="str">
            <v>14 PRESTACIÓN DE SERVICIOS</v>
          </cell>
          <cell r="J226" t="str">
            <v>N/A</v>
          </cell>
          <cell r="K226">
            <v>80111600</v>
          </cell>
          <cell r="L226">
            <v>30125</v>
          </cell>
          <cell r="M226">
            <v>30025</v>
          </cell>
          <cell r="N226">
            <v>45700</v>
          </cell>
          <cell r="O226">
            <v>6347912</v>
          </cell>
          <cell r="P226">
            <v>65383494</v>
          </cell>
          <cell r="Q226" t="str">
            <v>SESENTA Y CINCO MILLONES TRESCIENTOS OCHENTA Y TRES MIL CUATROCIENTOS NOVENTA Y CUATRO PESOS</v>
          </cell>
          <cell r="R226" t="str">
            <v>1 PERSONA NATURAL</v>
          </cell>
          <cell r="S226" t="str">
            <v>3 CÉDULA DE CIUDADANÍA</v>
          </cell>
          <cell r="T226">
            <v>1013627806</v>
          </cell>
          <cell r="U226">
            <v>1</v>
          </cell>
          <cell r="V226" t="str">
            <v>N-A</v>
          </cell>
          <cell r="W226" t="str">
            <v>11 NO SE DILIGENCIA INFORMACIÓN PARA ESTE FORMULARIO EN ESTE PERÍODO DE REPORTE</v>
          </cell>
          <cell r="X226" t="str">
            <v>FEMENINO</v>
          </cell>
          <cell r="Y226" t="str">
            <v>CUNDINAMARCA</v>
          </cell>
          <cell r="Z226" t="str">
            <v>BOGOTÁ</v>
          </cell>
          <cell r="AA226" t="str">
            <v>LUISA</v>
          </cell>
          <cell r="AB226" t="str">
            <v>PALOMINO</v>
          </cell>
          <cell r="AC226" t="str">
            <v>MORERA</v>
          </cell>
          <cell r="AD226" t="str">
            <v>-</v>
          </cell>
          <cell r="AE226" t="str">
            <v>SI</v>
          </cell>
          <cell r="AF226" t="str">
            <v>1 PÓLIZA</v>
          </cell>
          <cell r="AG226" t="str">
            <v>12 SEGUROS DEL ESTADO</v>
          </cell>
          <cell r="AH226" t="str">
            <v>2 CUMPLIMIENTO</v>
          </cell>
          <cell r="AI226">
            <v>45700</v>
          </cell>
          <cell r="AJ226" t="str">
            <v>21-46-101109246</v>
          </cell>
          <cell r="AK226" t="str">
            <v>SGMAP-SUBDIRECCION DE GESTION Y MANEJO DE AREAS PROTEGIDAS</v>
          </cell>
          <cell r="AL226" t="str">
            <v>MARTA CECILIA DÍAZ LEGUIZAMÓN</v>
          </cell>
          <cell r="AM226">
            <v>40023756</v>
          </cell>
          <cell r="AN226" t="str">
            <v>GRUPO DE PLANEACIÓN Y MANEJO</v>
          </cell>
          <cell r="AO226" t="str">
            <v>2 SUPERVISOR</v>
          </cell>
          <cell r="AP226" t="str">
            <v>3 CÉDULA DE CIUDADANÍA</v>
          </cell>
          <cell r="AQ226">
            <v>80875190</v>
          </cell>
          <cell r="AR226" t="str">
            <v>CESAR ANDRES DELGADO HERNANDEZ</v>
          </cell>
          <cell r="AS226">
            <v>309</v>
          </cell>
          <cell r="AT226" t="str">
            <v>3 NO PACTADOS</v>
          </cell>
          <cell r="AU226" t="str">
            <v>4 NO SE HA ADICIONADO NI EN VALOR y EN TIEMPO</v>
          </cell>
          <cell r="AV226">
            <v>0</v>
          </cell>
          <cell r="AW226">
            <v>0</v>
          </cell>
          <cell r="AX226" t="str">
            <v>-</v>
          </cell>
          <cell r="AY226">
            <v>0</v>
          </cell>
          <cell r="AZ226" t="str">
            <v>-</v>
          </cell>
          <cell r="BA226">
            <v>45695</v>
          </cell>
          <cell r="BB226">
            <v>45700</v>
          </cell>
          <cell r="BC226">
            <v>45700</v>
          </cell>
          <cell r="BD226">
            <v>46011</v>
          </cell>
          <cell r="BO226" t="str">
            <v>2025420501000223E</v>
          </cell>
          <cell r="BP226">
            <v>65383494</v>
          </cell>
          <cell r="BQ226" t="str">
            <v>ALBERTO GAONA</v>
          </cell>
          <cell r="BR226" t="str">
            <v>https://www.secop.gov.co/CO1BusinessLine/Tendering/BuyerWorkArea/Index?docUniqueIdentifier=CO1.BDOS.7595503&amp;prevCtxUrl=https%3a%2f%2fwww.secop.gov.co%2fCO1BusinessLine%2fTendering%2fBuyerDossierWorkspace%2fIndex%3fallWords2Search%3d231-%26createDateFrom%3d26%2f08%2f2024+04%3a31%3a25%26createDateTo%3d26%2f02%2f2025+04%3a31%3a25%26filteringState%3d0%26sortingState%3dLastModifiedDESC%26showAdvancedSearch%3dFalse%26showAdvancedSearchFields%3dFalse%26folderCode%3dALL%26selectedDossier%3dCO1.BDOS.7595503%26selectedRequest%3dCO1.REQ.7729941%26&amp;prevCtxLbl=Procesos+de+la+Entidad+Estatal</v>
          </cell>
          <cell r="BS226" t="str">
            <v>VIGENTE</v>
          </cell>
          <cell r="BU226" t="str">
            <v>https://community.secop.gov.co/Public/Tendering/ContractNoticePhases/View?PPI=CO1.PPI.37424471&amp;isFromPublicArea=True&amp;isModal=False</v>
          </cell>
          <cell r="BV226" t="str">
            <v>luisa.palomino</v>
          </cell>
          <cell r="BW226" t="str">
            <v>@parquesnacionales.gov.co</v>
          </cell>
          <cell r="BX226" t="str">
            <v>luisa.palomino@parquesnacionales.gov.co</v>
          </cell>
          <cell r="BY226" t="str">
            <v>INGENIERO AMBIENTAL</v>
          </cell>
          <cell r="BZ226" t="str">
            <v>DAVIVIENDA</v>
          </cell>
          <cell r="CA226" t="str">
            <v>AHORROS</v>
          </cell>
          <cell r="CB226" t="str">
            <v>0550005800249459</v>
          </cell>
          <cell r="CC226" t="str">
            <v>20/11/1991</v>
          </cell>
          <cell r="CD226" t="str">
            <v>NO</v>
          </cell>
        </row>
        <row r="227">
          <cell r="A227" t="str">
            <v>CD-NC-225-2025</v>
          </cell>
          <cell r="B227" t="str">
            <v>2 NACION</v>
          </cell>
          <cell r="C227" t="str">
            <v>NC-CPS-225-2025</v>
          </cell>
          <cell r="D227" t="str">
            <v>JUAN SEBASTIAN GARZON ARIZA</v>
          </cell>
          <cell r="E227">
            <v>45700</v>
          </cell>
          <cell r="F227" t="str">
            <v>NC07-3202032-1-007 Prestar los servicios profesionales con plena autonomía técnica y administrativa en la Oficina Gestión del Riesgo para la implementación de acciones de conocimiento, reducción y manejo del riesgo de desastres en las áreas protegidas marinas y costeras de PNNC, en el marco del servicio de prevención, vigilancia y control de las áreas protegidas del proyecto de conservación de la diversidad biológica de las áreas protegidas del SINAP Nacional.</v>
          </cell>
          <cell r="G227" t="str">
            <v>PROFESIONAL</v>
          </cell>
          <cell r="H227" t="str">
            <v>2 CONTRATACIÓN DIRECTA</v>
          </cell>
          <cell r="I227" t="str">
            <v>14 PRESTACIÓN DE SERVICIOS</v>
          </cell>
          <cell r="J227" t="str">
            <v>N/A</v>
          </cell>
          <cell r="K227">
            <v>80111600</v>
          </cell>
          <cell r="L227">
            <v>28525</v>
          </cell>
          <cell r="M227">
            <v>30125</v>
          </cell>
          <cell r="N227">
            <v>45700</v>
          </cell>
          <cell r="O227">
            <v>7014443</v>
          </cell>
          <cell r="P227">
            <v>74820725</v>
          </cell>
          <cell r="Q227" t="str">
            <v>SETENTA Y CUATRO MILLONES OCHOCIENTOS VEINTE MIL SETECIENTOS VEINTICINCO PESOS</v>
          </cell>
          <cell r="R227" t="str">
            <v>1 PERSONA NATURAL</v>
          </cell>
          <cell r="S227" t="str">
            <v>3 CÉDULA DE CIUDADANÍA</v>
          </cell>
          <cell r="T227">
            <v>1018466009</v>
          </cell>
          <cell r="U227">
            <v>2</v>
          </cell>
          <cell r="V227" t="str">
            <v>N-A</v>
          </cell>
          <cell r="W227" t="str">
            <v>11 NO SE DILIGENCIA INFORMACIÓN PARA ESTE FORMULARIO EN ESTE PERÍODO DE REPORTE</v>
          </cell>
          <cell r="X227" t="str">
            <v>MASCULINO</v>
          </cell>
          <cell r="Y227" t="str">
            <v>CUNDINAMARCA</v>
          </cell>
          <cell r="Z227" t="str">
            <v>BOGOTÁ</v>
          </cell>
          <cell r="AA227" t="str">
            <v>JUAN</v>
          </cell>
          <cell r="AB227" t="str">
            <v>SEBASTIAN</v>
          </cell>
          <cell r="AC227" t="str">
            <v>GARZON</v>
          </cell>
          <cell r="AD227" t="str">
            <v>ARIZA</v>
          </cell>
          <cell r="AE227" t="str">
            <v>SI</v>
          </cell>
          <cell r="AF227" t="str">
            <v>1 PÓLIZA</v>
          </cell>
          <cell r="AG227" t="str">
            <v>12 SEGUROS DEL ESTADO</v>
          </cell>
          <cell r="AH227" t="str">
            <v>2 CUMPLIMIENTO</v>
          </cell>
          <cell r="AI227">
            <v>45700</v>
          </cell>
          <cell r="AJ227" t="str">
            <v>21-46-101109245</v>
          </cell>
          <cell r="AK227" t="str">
            <v>OTRAS OFICINAS DE LA SAF - SUBDIRECCION ADMINISTRATIVA Y FINANCIERA</v>
          </cell>
          <cell r="AL227" t="str">
            <v>JULIA ASTRID DEL CASTILLO SABOGAL</v>
          </cell>
          <cell r="AM227">
            <v>51790514</v>
          </cell>
          <cell r="AN227" t="str">
            <v>OFICINA GESTION DEL RIESGO</v>
          </cell>
          <cell r="AO227" t="str">
            <v>2 SUPERVISOR</v>
          </cell>
          <cell r="AP227" t="str">
            <v>3 CÉDULA DE CIUDADANÍA</v>
          </cell>
          <cell r="AQ227">
            <v>1026272261</v>
          </cell>
          <cell r="AR227" t="str">
            <v>GIPSY VIVIAN ARENAS HERNANDEZ</v>
          </cell>
          <cell r="AS227">
            <v>319</v>
          </cell>
          <cell r="AT227" t="str">
            <v>3 NO PACTADOS</v>
          </cell>
          <cell r="AU227" t="str">
            <v>4 NO SE HA ADICIONADO NI EN VALOR y EN TIEMPO</v>
          </cell>
          <cell r="AV227">
            <v>0</v>
          </cell>
          <cell r="AW227">
            <v>0</v>
          </cell>
          <cell r="AX227" t="str">
            <v>-</v>
          </cell>
          <cell r="AY227">
            <v>0</v>
          </cell>
          <cell r="AZ227" t="str">
            <v>-</v>
          </cell>
          <cell r="BA227">
            <v>45700</v>
          </cell>
          <cell r="BB227">
            <v>45700</v>
          </cell>
          <cell r="BC227">
            <v>45700</v>
          </cell>
          <cell r="BD227">
            <v>46022</v>
          </cell>
          <cell r="BO227" t="str">
            <v>2025420501000224E</v>
          </cell>
          <cell r="BP227">
            <v>74820725</v>
          </cell>
          <cell r="BQ227" t="str">
            <v>LEIDY SANCHEZ</v>
          </cell>
          <cell r="BR227" t="str">
            <v>https://www.secop.gov.co/CO1BusinessLine/Tendering/BuyerWorkArea/Index?docUniqueIdentifier=CO1.BDOS.7587446&amp;prevCtxUrl=https%3a%2f%2fwww.secop.gov.co%2fCO1BusinessLine%2fTendering%2fBuyerDossierWorkspace%2fIndex%3fallWords2Search%3d225-%26createDateFrom%3d26%2f08%2f2024+04%3a36%3a48%26createDateTo%3d26%2f02%2f2025+04%3a36%3a48%26filteringState%3d0%26sortingState%3dLastModifiedDESC%26showAdvancedSearch%3dFalse%26showAdvancedSearchFields%3dFalse%26folderCode%3dALL%26selectedDossier%3dCO1.BDOS.7587446%26selectedRequest%3dCO1.REQ.7722344%26&amp;prevCtxLbl=Procesos+de+la+Entidad+Estatal</v>
          </cell>
          <cell r="BS227" t="str">
            <v>VIGENTE</v>
          </cell>
          <cell r="BU227" t="str">
            <v>https://community.secop.gov.co/Public/Tendering/OpportunityDetail/Index?noticeUID=CO1.NTC.7612345&amp;isFromPublicArea=True&amp;isModal=False</v>
          </cell>
          <cell r="BV227" t="str">
            <v>juan.garzon</v>
          </cell>
          <cell r="BW227" t="str">
            <v>@parquesnacionales.gov.co</v>
          </cell>
          <cell r="BX227" t="str">
            <v>juan.garzon@parquesnacionales.gov.co</v>
          </cell>
          <cell r="BY227" t="str">
            <v>INGENIERO AMBIENTAL</v>
          </cell>
          <cell r="CC227" t="str">
            <v>13/04/1984</v>
          </cell>
          <cell r="CD227" t="str">
            <v>NO</v>
          </cell>
        </row>
        <row r="228">
          <cell r="A228" t="str">
            <v>CD-NC-232-2025</v>
          </cell>
          <cell r="B228" t="str">
            <v>2 NACION</v>
          </cell>
          <cell r="C228" t="str">
            <v>NC-CPS-226-2025</v>
          </cell>
          <cell r="D228" t="str">
            <v>ROSMERY CHAPARRO FORERO</v>
          </cell>
          <cell r="E228">
            <v>45700</v>
          </cell>
          <cell r="F228" t="str">
            <v>NC05.3299056-12-004 Prestar los servicios profesionales con autonomía técnica y administrativa en la Oficina Asesora Jurídica, para el soporte jurídico, en especial, el apoyo en la sustanciación de las actuaciones disciplinarias, administrativas ambientales, así como en los diversos asuntos misionales de la entidad, en el marco del fortalecimiento de la capacidad institucional de Parques Nacionales Naturales a Nivel Nacional</v>
          </cell>
          <cell r="G228" t="str">
            <v>PROFESIONAL</v>
          </cell>
          <cell r="H228" t="str">
            <v>2 CONTRATACIÓN DIRECTA</v>
          </cell>
          <cell r="I228" t="str">
            <v>14 PRESTACIÓN DE SERVICIOS</v>
          </cell>
          <cell r="J228" t="str">
            <v>N/A</v>
          </cell>
          <cell r="K228">
            <v>80111600</v>
          </cell>
          <cell r="L228">
            <v>26025</v>
          </cell>
          <cell r="M228">
            <v>30625</v>
          </cell>
          <cell r="N228">
            <v>45701</v>
          </cell>
          <cell r="O228">
            <v>7435309</v>
          </cell>
          <cell r="P228">
            <v>81788399</v>
          </cell>
          <cell r="Q228" t="str">
            <v>OCHENTA Y UN MILLONES SETECIENTOS OCHENTA Y OCHO MIL TRESCIENTOS NOVENTA Y NUEVE PESOS</v>
          </cell>
          <cell r="R228" t="str">
            <v>1 PERSONA NATURAL</v>
          </cell>
          <cell r="S228" t="str">
            <v>3 CÉDULA DE CIUDADANÍA</v>
          </cell>
          <cell r="T228">
            <v>52886559</v>
          </cell>
          <cell r="U228">
            <v>6</v>
          </cell>
          <cell r="V228" t="str">
            <v>N-A</v>
          </cell>
          <cell r="W228" t="str">
            <v>11 NO SE DILIGENCIA INFORMACIÓN PARA ESTE FORMULARIO EN ESTE PERÍODO DE REPORTE</v>
          </cell>
          <cell r="X228" t="str">
            <v>FEMENINO</v>
          </cell>
          <cell r="Y228" t="str">
            <v>CUNDINAMARCA</v>
          </cell>
          <cell r="Z228" t="str">
            <v>BOGOTÁ</v>
          </cell>
          <cell r="AA228" t="str">
            <v>ROSMERY</v>
          </cell>
          <cell r="AB228" t="str">
            <v>CHAPARRO</v>
          </cell>
          <cell r="AC228" t="str">
            <v>FORERO</v>
          </cell>
          <cell r="AD228" t="str">
            <v>-</v>
          </cell>
          <cell r="AE228" t="str">
            <v>SI</v>
          </cell>
          <cell r="AF228" t="str">
            <v>1 PÓLIZA</v>
          </cell>
          <cell r="AG228" t="str">
            <v>12 SEGUROS DEL ESTADO</v>
          </cell>
          <cell r="AH228" t="str">
            <v>2 CUMPLIMIENTO</v>
          </cell>
          <cell r="AI228">
            <v>45701</v>
          </cell>
          <cell r="AJ228" t="str">
            <v>21-46-101109340</v>
          </cell>
          <cell r="AK228" t="str">
            <v>OTRAS OFICINAS DE LA SAF - SUBDIRECCION ADMINISTRATIVA Y FINANCIERA</v>
          </cell>
          <cell r="AL228" t="str">
            <v>JULIA ASTRID DEL CASTILLO SABOGAL</v>
          </cell>
          <cell r="AM228">
            <v>51790514</v>
          </cell>
          <cell r="AN228" t="str">
            <v>OFICINA ASESORA JURIDICA</v>
          </cell>
          <cell r="AO228" t="str">
            <v>2 SUPERVISOR</v>
          </cell>
          <cell r="AP228" t="str">
            <v>3 CÉDULA DE CIUDADANÍA</v>
          </cell>
          <cell r="AQ228">
            <v>79058110</v>
          </cell>
          <cell r="AR228" t="str">
            <v>MANUEL AVILA OLARTE</v>
          </cell>
          <cell r="AS228">
            <v>319</v>
          </cell>
          <cell r="AT228" t="str">
            <v>3 NO PACTADOS</v>
          </cell>
          <cell r="AU228" t="str">
            <v>4 NO SE HA ADICIONADO NI EN VALOR y EN TIEMPO</v>
          </cell>
          <cell r="AV228">
            <v>0</v>
          </cell>
          <cell r="AW228">
            <v>0</v>
          </cell>
          <cell r="AX228" t="str">
            <v>-</v>
          </cell>
          <cell r="AY228">
            <v>0</v>
          </cell>
          <cell r="AZ228" t="str">
            <v>-</v>
          </cell>
          <cell r="BA228">
            <v>45695</v>
          </cell>
          <cell r="BB228">
            <v>45701</v>
          </cell>
          <cell r="BC228">
            <v>45701</v>
          </cell>
          <cell r="BD228">
            <v>46022</v>
          </cell>
          <cell r="BO228" t="str">
            <v>2025420501000225E</v>
          </cell>
          <cell r="BP228">
            <v>81788399</v>
          </cell>
          <cell r="BQ228" t="str">
            <v>MARIA PAULA PEÑA</v>
          </cell>
          <cell r="BR228" t="str">
            <v>https://www.secop.gov.co/CO1BusinessLine/Tendering/BuyerWorkArea/Index?docUniqueIdentifier=CO1.BDOS.7601084&amp;prevCtxUrl=https%3a%2f%2fwww.secop.gov.co%2fCO1BusinessLine%2fTendering%2fBuyerDossierWorkspace%2fIndex%3fallWords2Search%3d232-%26createDateFrom%3d26%2f08%2f2024+04%3a41%3a39%26createDateTo%3d26%2f02%2f2025+04%3a41%3a39%26filteringState%3d0%26sortingState%3dLastModifiedDESC%26showAdvancedSearch%3dFalse%26showAdvancedSearchFields%3dFalse%26folderCode%3dALL%26selectedDossier%3dCO1.BDOS.7601084%26selectedRequest%3dCO1.REQ.7736329%26&amp;prevCtxLbl=Procesos+de+la+Entidad+Estatal</v>
          </cell>
          <cell r="BS228" t="str">
            <v>VIGENTE</v>
          </cell>
          <cell r="BU228" t="str">
            <v>https://community.secop.gov.co/Public/Tendering/OpportunityDetail/Index?noticeUID=CO1.NTC.7615282&amp;isFromPublicArea=True&amp;isModal=False</v>
          </cell>
          <cell r="BV228" t="str">
            <v>rosmery.chaparro</v>
          </cell>
          <cell r="BW228" t="str">
            <v>@parquesnacionales.gov.co</v>
          </cell>
          <cell r="BX228" t="str">
            <v>rosmery.chaparro@parquesnacionales.gov.co</v>
          </cell>
          <cell r="BY228" t="str">
            <v>ABOGADA</v>
          </cell>
          <cell r="BZ228" t="str">
            <v>BANCOLOMBIA</v>
          </cell>
          <cell r="CA228" t="str">
            <v>AHORROS</v>
          </cell>
          <cell r="CB228" t="str">
            <v>68936141157</v>
          </cell>
          <cell r="CC228" t="str">
            <v>10/03/1982</v>
          </cell>
          <cell r="CD228" t="str">
            <v>NO</v>
          </cell>
        </row>
        <row r="229">
          <cell r="A229" t="str">
            <v>CD-NC-229-2025</v>
          </cell>
          <cell r="B229" t="str">
            <v>2 NACION</v>
          </cell>
          <cell r="C229" t="str">
            <v>NC-CPS-227-2025</v>
          </cell>
          <cell r="D229" t="str">
            <v>DENISSE CASTRO ROA</v>
          </cell>
          <cell r="E229">
            <v>45700</v>
          </cell>
          <cell r="F229" t="str">
            <v>NC23-3202008-9-012 Prestación de servicios profesionales con plena autonomía técnica y administrativa para el Grupo de Planeación y Manejo con el fin de impulsar la gestión y desarrollo de proyectos de investigación de acuerdo con las necesidades identificadas en las áreas protegidas en el marco del producto Áreas Administradas del proyecto de conservación.</v>
          </cell>
          <cell r="G229" t="str">
            <v>PROFESIONAL</v>
          </cell>
          <cell r="H229" t="str">
            <v>2 CONTRATACIÓN DIRECTA</v>
          </cell>
          <cell r="I229" t="str">
            <v>14 PRESTACIÓN DE SERVICIOS</v>
          </cell>
          <cell r="J229" t="str">
            <v>N/A</v>
          </cell>
          <cell r="K229">
            <v>80111600</v>
          </cell>
          <cell r="L229">
            <v>19625</v>
          </cell>
          <cell r="M229">
            <v>30225</v>
          </cell>
          <cell r="N229">
            <v>45700</v>
          </cell>
          <cell r="O229">
            <v>7014443</v>
          </cell>
          <cell r="P229">
            <v>72248763</v>
          </cell>
          <cell r="Q229" t="str">
            <v>SETENTA Y DOS MILLONES DOSCIENTOS CUARENTA Y OCHO MIL SETECIENTOS SESENTA Y TRES PESOS</v>
          </cell>
          <cell r="R229" t="str">
            <v>1 PERSONA NATURAL</v>
          </cell>
          <cell r="S229" t="str">
            <v>3 CÉDULA DE CIUDADANÍA</v>
          </cell>
          <cell r="T229">
            <v>53050037</v>
          </cell>
          <cell r="U229">
            <v>9</v>
          </cell>
          <cell r="V229" t="str">
            <v>N-A</v>
          </cell>
          <cell r="W229" t="str">
            <v>11 NO SE DILIGENCIA INFORMACIÓN PARA ESTE FORMULARIO EN ESTE PERÍODO DE REPORTE</v>
          </cell>
          <cell r="X229" t="str">
            <v>FEMENINO</v>
          </cell>
          <cell r="Y229" t="str">
            <v>CUNDINAMARCA</v>
          </cell>
          <cell r="Z229" t="str">
            <v>BOGOTÁ</v>
          </cell>
          <cell r="AA229" t="str">
            <v>DENISSE</v>
          </cell>
          <cell r="AB229" t="str">
            <v>CASTRO</v>
          </cell>
          <cell r="AC229" t="str">
            <v>ROA</v>
          </cell>
          <cell r="AD229" t="str">
            <v>-</v>
          </cell>
          <cell r="AE229" t="str">
            <v>SI</v>
          </cell>
          <cell r="AF229" t="str">
            <v>1 PÓLIZA</v>
          </cell>
          <cell r="AG229" t="str">
            <v>12 SEGUROS DEL ESTADO</v>
          </cell>
          <cell r="AH229" t="str">
            <v>2 CUMPLIMIENTO</v>
          </cell>
          <cell r="AI229">
            <v>45701</v>
          </cell>
          <cell r="AJ229" t="str">
            <v>14-46-101134769</v>
          </cell>
          <cell r="AK229" t="str">
            <v>SGMAP-SUBDIRECCION DE GESTION Y MANEJO DE AREAS PROTEGIDAS</v>
          </cell>
          <cell r="AL229" t="str">
            <v>MARTA CECILIA DÍAZ LEGUIZAMÓN</v>
          </cell>
          <cell r="AM229">
            <v>40023756</v>
          </cell>
          <cell r="AN229" t="str">
            <v>GRUPO DE PLANEACIÓN Y MANEJO</v>
          </cell>
          <cell r="AO229" t="str">
            <v>2 SUPERVISOR</v>
          </cell>
          <cell r="AP229" t="str">
            <v>3 CÉDULA DE CIUDADANÍA</v>
          </cell>
          <cell r="AQ229">
            <v>80875190</v>
          </cell>
          <cell r="AR229" t="str">
            <v>CESAR ANDRES DELGADO HERNANDEZ</v>
          </cell>
          <cell r="AS229">
            <v>309</v>
          </cell>
          <cell r="AT229" t="str">
            <v>3 NO PACTADOS</v>
          </cell>
          <cell r="AU229" t="str">
            <v>4 NO SE HA ADICIONADO NI EN VALOR y EN TIEMPO</v>
          </cell>
          <cell r="AV229">
            <v>0</v>
          </cell>
          <cell r="AW229">
            <v>0</v>
          </cell>
          <cell r="AX229" t="str">
            <v>-</v>
          </cell>
          <cell r="AY229">
            <v>0</v>
          </cell>
          <cell r="AZ229" t="str">
            <v>-</v>
          </cell>
          <cell r="BA229">
            <v>45694</v>
          </cell>
          <cell r="BB229">
            <v>45701</v>
          </cell>
          <cell r="BC229">
            <v>45701</v>
          </cell>
          <cell r="BD229">
            <v>46012</v>
          </cell>
          <cell r="BO229" t="str">
            <v>2025420501000226E</v>
          </cell>
          <cell r="BP229">
            <v>72248763</v>
          </cell>
          <cell r="BQ229" t="str">
            <v>MARIA PAULA PEÑA</v>
          </cell>
          <cell r="BR229" t="str">
            <v>https://www.secop.gov.co/CO1BusinessLine/Tendering/BuyerWorkArea/Index?docUniqueIdentifier=CO1.BDOS.7599347&amp;prevCtxUrl=https%3a%2f%2fwww.secop.gov.co%2fCO1BusinessLine%2fTendering%2fBuyerDossierWorkspace%2fIndex%3fallWords2Search%3d229-%26createDateFrom%3d26%2f08%2f2024+04%3a48%3a57%26createDateTo%3d26%2f02%2f2025+04%3a48%3a57%26filteringState%3d0%26sortingState%3dLastModifiedDESC%26showAdvancedSearch%3dFalse%26showAdvancedSearchFields%3dFalse%26folderCode%3dALL%26selectedDossier%3dCO1.BDOS.7599347%26selectedRequest%3dCO1.REQ.7734353%26&amp;prevCtxLbl=Procesos+de+la+Entidad+Estatal</v>
          </cell>
          <cell r="BS229" t="str">
            <v>VIGENTE</v>
          </cell>
          <cell r="BU229" t="str">
            <v>https://community.secop.gov.co/Public/Tendering/OpportunityDetail/Index?noticeUID=CO1.NTC.7614740&amp;isFromPublicArea=True&amp;isModal=False</v>
          </cell>
          <cell r="BV229" t="str">
            <v>denisse.castro</v>
          </cell>
          <cell r="BW229" t="str">
            <v>@parquesnacionales.gov.co</v>
          </cell>
          <cell r="BX229" t="str">
            <v>denisse.castro@parquesnacionales.gov.co</v>
          </cell>
          <cell r="BY229" t="str">
            <v>BIOLOGA</v>
          </cell>
          <cell r="BZ229" t="str">
            <v>BANCOLOMBIA</v>
          </cell>
          <cell r="CA229" t="str">
            <v>AHORROS</v>
          </cell>
          <cell r="CB229" t="str">
            <v>80715796089</v>
          </cell>
          <cell r="CC229" t="str">
            <v>04/03/1983</v>
          </cell>
          <cell r="CD229" t="str">
            <v>NO</v>
          </cell>
        </row>
        <row r="230">
          <cell r="A230" t="str">
            <v>CD-NC-230-2025</v>
          </cell>
          <cell r="B230" t="str">
            <v>2 NACION</v>
          </cell>
          <cell r="C230" t="str">
            <v>NC-CPS-228-2025</v>
          </cell>
          <cell r="D230" t="str">
            <v>DIEGO MAURICIO  MURILLO MARIN</v>
          </cell>
          <cell r="E230">
            <v>45700</v>
          </cell>
          <cell r="F230" t="str">
            <v>NC23-3202056-6-009 Prestación de servicios profesionales con plena autonomía técnica y administrativa para el Grupo de Planeación y Manejo con el fin de facilitar la elaboración de marcos y guiones interpretativos, planes interpretativos y en el fortalecimiento de capacidades técnicas en interpretación para comunidades y los equipos de las áreas protegidas, siguiendo la metodología establecida por la dependencia en el marco del producto Personas Capacitadas con Educación Informal del proyecto de conservación.</v>
          </cell>
          <cell r="G230" t="str">
            <v>PROFESIONAL</v>
          </cell>
          <cell r="H230" t="str">
            <v>2 CONTRATACIÓN DIRECTA</v>
          </cell>
          <cell r="I230" t="str">
            <v>14 PRESTACIÓN DE SERVICIOS</v>
          </cell>
          <cell r="J230" t="str">
            <v>N/A</v>
          </cell>
          <cell r="K230">
            <v>80111600</v>
          </cell>
          <cell r="L230">
            <v>19525</v>
          </cell>
          <cell r="M230">
            <v>30325</v>
          </cell>
          <cell r="N230">
            <v>45700</v>
          </cell>
          <cell r="O230">
            <v>4620818</v>
          </cell>
          <cell r="P230">
            <v>47594425</v>
          </cell>
          <cell r="Q230" t="str">
            <v>CUARENTA Y SIETE MILLONES QUINIENTOS NOVENTA Y CUATRO MIL CUATROCIENTOS VEINTICINCO PESOS</v>
          </cell>
          <cell r="R230" t="str">
            <v>1 PERSONA NATURAL</v>
          </cell>
          <cell r="S230" t="str">
            <v>3 CÉDULA DE CIUDADANÍA</v>
          </cell>
          <cell r="T230">
            <v>79955066</v>
          </cell>
          <cell r="U230">
            <v>1</v>
          </cell>
          <cell r="V230" t="str">
            <v>N-A</v>
          </cell>
          <cell r="W230" t="str">
            <v>11 NO SE DILIGENCIA INFORMACIÓN PARA ESTE FORMULARIO EN ESTE PERÍODO DE REPORTE</v>
          </cell>
          <cell r="X230" t="str">
            <v>MASCULINO</v>
          </cell>
          <cell r="Y230" t="str">
            <v>CUNDINAMARCA</v>
          </cell>
          <cell r="Z230" t="str">
            <v>VILLETA</v>
          </cell>
          <cell r="AA230" t="str">
            <v>DIEGO</v>
          </cell>
          <cell r="AB230" t="str">
            <v>MAURICIO</v>
          </cell>
          <cell r="AC230" t="str">
            <v>MURILLO</v>
          </cell>
          <cell r="AD230" t="str">
            <v>MARIN</v>
          </cell>
          <cell r="AE230" t="str">
            <v>NO</v>
          </cell>
          <cell r="AF230" t="str">
            <v>6 NO CONSTITUYÓ GARANTÍAS</v>
          </cell>
          <cell r="AG230" t="str">
            <v>N-A</v>
          </cell>
          <cell r="AH230" t="str">
            <v>99999998 NO SE DILIGENCIA INFORMACIÓN PARA ESTE FORMULARIO EN ESTE PERÍODO DE REPORTE</v>
          </cell>
          <cell r="AI230">
            <v>2</v>
          </cell>
          <cell r="AJ230" t="str">
            <v>N-A</v>
          </cell>
          <cell r="AK230" t="str">
            <v>SGMAP-SUBDIRECCION DE GESTION Y MANEJO DE AREAS PROTEGIDAS</v>
          </cell>
          <cell r="AL230" t="str">
            <v>MARTA CECILIA DÍAZ LEGUIZAMÓN</v>
          </cell>
          <cell r="AM230">
            <v>40023756</v>
          </cell>
          <cell r="AN230" t="str">
            <v>GRUPO DE PLANEACIÓN Y MANEJO</v>
          </cell>
          <cell r="AO230" t="str">
            <v>2 SUPERVISOR</v>
          </cell>
          <cell r="AP230" t="str">
            <v>3 CÉDULA DE CIUDADANÍA</v>
          </cell>
          <cell r="AQ230">
            <v>80875190</v>
          </cell>
          <cell r="AR230" t="str">
            <v>CESAR ANDRES DELGADO HERNANDEZ</v>
          </cell>
          <cell r="AS230">
            <v>309</v>
          </cell>
          <cell r="AT230" t="str">
            <v>3 NO PACTADOS</v>
          </cell>
          <cell r="AU230" t="str">
            <v>4 NO SE HA ADICIONADO NI EN VALOR y EN TIEMPO</v>
          </cell>
          <cell r="AV230">
            <v>0</v>
          </cell>
          <cell r="AW230">
            <v>0</v>
          </cell>
          <cell r="AX230" t="str">
            <v>-</v>
          </cell>
          <cell r="AY230">
            <v>0</v>
          </cell>
          <cell r="AZ230" t="str">
            <v>-</v>
          </cell>
          <cell r="BA230">
            <v>45695</v>
          </cell>
          <cell r="BB230" t="str">
            <v>N/A</v>
          </cell>
          <cell r="BC230">
            <v>45700</v>
          </cell>
          <cell r="BD230">
            <v>46011</v>
          </cell>
          <cell r="BO230" t="str">
            <v>2025420501000227E</v>
          </cell>
          <cell r="BP230">
            <v>47594425</v>
          </cell>
          <cell r="BQ230" t="str">
            <v>MARIA PAULA PEÑA</v>
          </cell>
          <cell r="BR230" t="str">
            <v>https://www.secop.gov.co/CO1BusinessLine/Tendering/BuyerWorkArea/Index?docUniqueIdentifier=CO1.BDOS.7599496&amp;prevCtxUrl=https%3a%2f%2fwww.secop.gov.co%2fCO1BusinessLine%2fTendering%2fBuyerDossierWorkspace%2fIndex%3fallWords2Search%3d230-%26createDateFrom%3d26%2f08%2f2024+04%3a54%3a50%26createDateTo%3d26%2f02%2f2025+04%3a54%3a50%26filteringState%3d0%26sortingState%3dLastModifiedDESC%26showAdvancedSearch%3dFalse%26showAdvancedSearchFields%3dFalse%26folderCode%3dALL%26selectedDossier%3dCO1.BDOS.7599496%26selectedRequest%3dCO1.REQ.7734845%26&amp;prevCtxLbl=Procesos+de+la+Entidad+Estatal</v>
          </cell>
          <cell r="BS230" t="str">
            <v>VIGENTE</v>
          </cell>
          <cell r="BU230" t="str">
            <v>https://community.secop.gov.co/Public/Tendering/OpportunityDetail/Index?noticeUID=CO1.NTC.7614984&amp;isFromPublicArea=True&amp;isModal=False</v>
          </cell>
          <cell r="BV230" t="str">
            <v>diego.murillo</v>
          </cell>
          <cell r="BW230" t="str">
            <v>@parquesnacionales.gov.co</v>
          </cell>
          <cell r="BX230" t="str">
            <v>diego.murillo@parquesnacionales.gov.co</v>
          </cell>
          <cell r="BY230" t="str">
            <v>ECOLOGO</v>
          </cell>
          <cell r="BZ230" t="str">
            <v>BANCOLOMBIA</v>
          </cell>
          <cell r="CA230" t="str">
            <v>AHORROS</v>
          </cell>
          <cell r="CB230" t="str">
            <v>19239424671</v>
          </cell>
          <cell r="CC230" t="str">
            <v>11/04/1980</v>
          </cell>
        </row>
        <row r="231">
          <cell r="A231" t="str">
            <v>CD-NC-223-2025</v>
          </cell>
          <cell r="B231" t="str">
            <v>2 NACION</v>
          </cell>
          <cell r="C231" t="str">
            <v>NC-CPS-229-2025</v>
          </cell>
          <cell r="D231" t="str">
            <v>KAROL CONSTANZA RAMIREZ</v>
          </cell>
          <cell r="E231">
            <v>45700</v>
          </cell>
          <cell r="F231" t="str">
            <v>NC21-3202008-9-021 Prestación de servicios profesionales con plena autonomía técnica y administrativa, en el Grupo de Gestión de Conocimiento e Innovación para la actualización y ajuste de la información generada a partir de la interpretación de imágenes satelitales, relacionada con el monitoreo de coberturas de la tierra a diferentes escalas al interior de las áreas protegidas continentales y aplicando la Metodología monitoreo de coberturas de la tierra en las áreas de PNN a partir de sensores remotos. en el marco del producto Servicio de administración y manejo de áreas protegidas, del proyecto de conservación.</v>
          </cell>
          <cell r="G231" t="str">
            <v>PROFESIONAL</v>
          </cell>
          <cell r="H231" t="str">
            <v>2 CONTRATACIÓN DIRECTA</v>
          </cell>
          <cell r="I231" t="str">
            <v>14 PRESTACIÓN DE SERVICIOS</v>
          </cell>
          <cell r="J231" t="str">
            <v>N/A</v>
          </cell>
          <cell r="K231">
            <v>80111600</v>
          </cell>
          <cell r="L231">
            <v>29625</v>
          </cell>
          <cell r="M231">
            <v>30425</v>
          </cell>
          <cell r="N231">
            <v>45700</v>
          </cell>
          <cell r="O231">
            <v>5106004</v>
          </cell>
          <cell r="P231">
            <v>52591841</v>
          </cell>
          <cell r="Q231" t="str">
            <v>CINCUENTA Y DOS MILLONES QUINIENTOS NOVENTA Y UN MIL OCHOCIENTOS CUARENTA Y UN PESOS</v>
          </cell>
          <cell r="R231" t="str">
            <v>1 PERSONA NATURAL</v>
          </cell>
          <cell r="S231" t="str">
            <v>3 CÉDULA DE CIUDADANÍA</v>
          </cell>
          <cell r="T231">
            <v>46454306</v>
          </cell>
          <cell r="U231">
            <v>4</v>
          </cell>
          <cell r="V231" t="str">
            <v>N-A</v>
          </cell>
          <cell r="W231" t="str">
            <v>11 NO SE DILIGENCIA INFORMACIÓN PARA ESTE FORMULARIO EN ESTE PERÍODO DE REPORTE</v>
          </cell>
          <cell r="X231" t="str">
            <v>FEMENINO</v>
          </cell>
          <cell r="Y231" t="str">
            <v>SANTANDER</v>
          </cell>
          <cell r="Z231" t="str">
            <v>BUCARAMANGA</v>
          </cell>
          <cell r="AA231" t="str">
            <v>KAROL</v>
          </cell>
          <cell r="AB231" t="str">
            <v>CONSTANZA</v>
          </cell>
          <cell r="AC231" t="str">
            <v>RAMIREZ</v>
          </cell>
          <cell r="AD231" t="str">
            <v>-</v>
          </cell>
          <cell r="AE231" t="str">
            <v>NO</v>
          </cell>
          <cell r="AF231" t="str">
            <v>6 NO CONSTITUYÓ GARANTÍAS</v>
          </cell>
          <cell r="AG231" t="str">
            <v>N-A</v>
          </cell>
          <cell r="AH231" t="str">
            <v>99999998 NO SE DILIGENCIA INFORMACIÓN PARA ESTE FORMULARIO EN ESTE PERÍODO DE REPORTE</v>
          </cell>
          <cell r="AI231">
            <v>2</v>
          </cell>
          <cell r="AJ231" t="str">
            <v>N-A</v>
          </cell>
          <cell r="AK231" t="str">
            <v>SGMAP-SUBDIRECCION DE GESTION Y MANEJO DE AREAS PROTEGIDAS</v>
          </cell>
          <cell r="AL231" t="str">
            <v>MARTA CECILIA DÍAZ LEGUIZAMÓN</v>
          </cell>
          <cell r="AM231">
            <v>40023756</v>
          </cell>
          <cell r="AN231" t="str">
            <v>GRUPO DE GESTIÓN DEL CONOCIMIENTO E INNOVACIÓN</v>
          </cell>
          <cell r="AO231" t="str">
            <v>2 SUPERVISOR</v>
          </cell>
          <cell r="AP231" t="str">
            <v>3 CÉDULA DE CIUDADANÍA</v>
          </cell>
          <cell r="AQ231">
            <v>51723033</v>
          </cell>
          <cell r="AR231" t="str">
            <v>LUZ MILA SOTELO DELGADILLO</v>
          </cell>
          <cell r="AS231">
            <v>309</v>
          </cell>
          <cell r="AT231" t="str">
            <v>3 NO PACTADOS</v>
          </cell>
          <cell r="AU231" t="str">
            <v>4 NO SE HA ADICIONADO NI EN VALOR y EN TIEMPO</v>
          </cell>
          <cell r="AV231">
            <v>0</v>
          </cell>
          <cell r="AW231">
            <v>0</v>
          </cell>
          <cell r="AX231" t="str">
            <v>-</v>
          </cell>
          <cell r="AY231">
            <v>0</v>
          </cell>
          <cell r="AZ231" t="str">
            <v>-</v>
          </cell>
          <cell r="BA231">
            <v>45699</v>
          </cell>
          <cell r="BB231" t="str">
            <v>N/A</v>
          </cell>
          <cell r="BC231">
            <v>45700</v>
          </cell>
          <cell r="BD231">
            <v>46011</v>
          </cell>
          <cell r="BO231" t="str">
            <v>2025420501000228E</v>
          </cell>
          <cell r="BP231">
            <v>52591841</v>
          </cell>
          <cell r="BQ231" t="str">
            <v>EVELYN OLARTE</v>
          </cell>
          <cell r="BR231" t="str">
            <v>https://www.secop.gov.co/CO1BusinessLine/Tendering/BuyerWorkArea/Index?docUniqueIdentifier=CO1.BDOS.7595213&amp;prevCtxUrl=https%3a%2f%2fwww.secop.gov.co%2fCO1BusinessLine%2fTendering%2fBuyerDossierWorkspace%2fIndex%3fallWords2Search%3d223-%26createDateFrom%3d26%2f08%2f2024+04%3a59%3a06%26createDateTo%3d26%2f02%2f2025+04%3a59%3a06%26filteringState%3d0%26sortingState%3dLastModifiedDESC%26showAdvancedSearch%3dFalse%26showAdvancedSearchFields%3dFalse%26folderCode%3dALL%26selectedDossier%3dCO1.BDOS.7595213%26selectedRequest%3dCO1.REQ.7730421%26&amp;prevCtxLbl=Procesos+de+la+Entidad+Estatal</v>
          </cell>
          <cell r="BS231" t="str">
            <v>VIGENTE</v>
          </cell>
          <cell r="BU231" t="str">
            <v>https://community.secop.gov.co/Public/Tendering/ContractNoticePhases/View?PPI=CO1.PPI.37424178&amp;isFromPublicArea=True&amp;isModal=False</v>
          </cell>
          <cell r="BV231" t="str">
            <v>karol.ramirez</v>
          </cell>
          <cell r="BW231" t="str">
            <v>@parquesnacionales.gov.co</v>
          </cell>
          <cell r="BX231" t="str">
            <v>karol.ramirez@parquesnacionales.gov.co</v>
          </cell>
          <cell r="BY231" t="str">
            <v>INGENIERA FORESTAL</v>
          </cell>
          <cell r="BZ231" t="str">
            <v>BANCO CAJA SOCIAL</v>
          </cell>
          <cell r="CA231" t="str">
            <v>AHORROS</v>
          </cell>
          <cell r="CB231" t="str">
            <v>24519537437</v>
          </cell>
          <cell r="CC231" t="str">
            <v>26/12/1979</v>
          </cell>
        </row>
        <row r="232">
          <cell r="A232" t="str">
            <v>CD-NC-228-2025</v>
          </cell>
          <cell r="B232" t="str">
            <v>2 NACION</v>
          </cell>
          <cell r="C232" t="str">
            <v>NC-CPS-230-2025</v>
          </cell>
          <cell r="D232" t="str">
            <v>ANDRES ALBERTO AGUIRRE LUNA</v>
          </cell>
          <cell r="E232">
            <v>45700</v>
          </cell>
          <cell r="F232" t="str">
            <v>NC03-3299065-19-005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ell>
          <cell r="G232" t="str">
            <v>PROFESIONAL</v>
          </cell>
          <cell r="H232" t="str">
            <v>2 CONTRATACIÓN DIRECTA</v>
          </cell>
          <cell r="I232" t="str">
            <v>14 PRESTACIÓN DE SERVICIOS</v>
          </cell>
          <cell r="J232" t="str">
            <v>N/A</v>
          </cell>
          <cell r="K232">
            <v>80111600</v>
          </cell>
          <cell r="L232">
            <v>32525</v>
          </cell>
          <cell r="M232">
            <v>30525</v>
          </cell>
          <cell r="N232">
            <v>45700</v>
          </cell>
          <cell r="O232">
            <v>8354314</v>
          </cell>
          <cell r="P232">
            <v>88834206</v>
          </cell>
          <cell r="Q232" t="str">
            <v>OCHENTA Y OCHO MILLONES OCHOCIENTOS TREINTA Y CUATRO MIL DOSCIENTOS SEIS PESOS</v>
          </cell>
          <cell r="R232" t="str">
            <v>1 PERSONA NATURAL</v>
          </cell>
          <cell r="S232" t="str">
            <v>3 CÉDULA DE CIUDADANÍA</v>
          </cell>
          <cell r="T232">
            <v>80795698</v>
          </cell>
          <cell r="U232">
            <v>2</v>
          </cell>
          <cell r="V232" t="str">
            <v>N-A</v>
          </cell>
          <cell r="W232" t="str">
            <v>11 NO SE DILIGENCIA INFORMACIÓN PARA ESTE FORMULARIO EN ESTE PERÍODO DE REPORTE</v>
          </cell>
          <cell r="X232" t="str">
            <v>MASCULINO</v>
          </cell>
          <cell r="Y232" t="str">
            <v>CUNDINAMARCA</v>
          </cell>
          <cell r="Z232" t="str">
            <v>BOGOTÁ</v>
          </cell>
          <cell r="AA232" t="str">
            <v>ANDRES</v>
          </cell>
          <cell r="AB232" t="str">
            <v>ALBERTO</v>
          </cell>
          <cell r="AC232" t="str">
            <v>AGUIRRE</v>
          </cell>
          <cell r="AD232" t="str">
            <v>LUNA</v>
          </cell>
          <cell r="AE232" t="str">
            <v>SI</v>
          </cell>
          <cell r="AF232" t="str">
            <v>1 PÓLIZA</v>
          </cell>
          <cell r="AG232" t="str">
            <v>12 SEGUROS DEL ESTADO</v>
          </cell>
          <cell r="AH232" t="str">
            <v>2 CUMPLIMIENTO</v>
          </cell>
          <cell r="AI232">
            <v>45701</v>
          </cell>
          <cell r="AJ232" t="str">
            <v>21-46-101109291</v>
          </cell>
          <cell r="AK232" t="str">
            <v>OTRAS OFICINAS DE LA SAF - SUBDIRECCION ADMINISTRATIVA Y FINANCIERA</v>
          </cell>
          <cell r="AL232" t="str">
            <v>JULIA ASTRID DEL CASTILLO SABOGAL</v>
          </cell>
          <cell r="AM232">
            <v>51790514</v>
          </cell>
          <cell r="AN232" t="str">
            <v>GRUPO DE TECNOLOGÍAS DE LA INFORMACIÓN Y LAS COMUNICACIONES</v>
          </cell>
          <cell r="AO232" t="str">
            <v>2 SUPERVISOR</v>
          </cell>
          <cell r="AP232" t="str">
            <v>3 CÉDULA DE CIUDADANÍA</v>
          </cell>
          <cell r="AQ232">
            <v>1026272261</v>
          </cell>
          <cell r="AR232" t="str">
            <v>GIPSY VIVIAN ARENAS HERNANDEZ</v>
          </cell>
          <cell r="AS232">
            <v>319</v>
          </cell>
          <cell r="AT232" t="str">
            <v>3 NO PACTADOS</v>
          </cell>
          <cell r="AU232" t="str">
            <v>4 NO SE HA ADICIONADO NI EN VALOR y EN TIEMPO</v>
          </cell>
          <cell r="AV232">
            <v>0</v>
          </cell>
          <cell r="AW232">
            <v>0</v>
          </cell>
          <cell r="AX232" t="str">
            <v>-</v>
          </cell>
          <cell r="AY232">
            <v>0</v>
          </cell>
          <cell r="AZ232" t="str">
            <v>-</v>
          </cell>
          <cell r="BA232">
            <v>45699</v>
          </cell>
          <cell r="BB232">
            <v>45701</v>
          </cell>
          <cell r="BC232">
            <v>45701</v>
          </cell>
          <cell r="BD232">
            <v>46022</v>
          </cell>
          <cell r="BO232" t="str">
            <v>2025420501000229E</v>
          </cell>
          <cell r="BP232">
            <v>88834206</v>
          </cell>
          <cell r="BQ232" t="str">
            <v>EDNA ROCIO CASTRO</v>
          </cell>
          <cell r="BR232" t="str">
            <v>https://www.secop.gov.co/CO1BusinessLine/Tendering/BuyerWorkArea/Index?docUniqueIdentifier=CO1.BDOS.7594342&amp;prevCtxUrl=https%3a%2f%2fwww.secop.gov.co%2fCO1BusinessLine%2fTendering%2fBuyerDossierWorkspace%2fIndex%3fallWords2Search%3d228-%26createDateFrom%3d26%2f08%2f2024+05%3a03%3a11%26createDateTo%3d26%2f02%2f2025+05%3a03%3a11%26filteringState%3d0%26sortingState%3dLastModifiedDESC%26showAdvancedSearch%3dFalse%26showAdvancedSearchFields%3dFalse%26folderCode%3dALL%26selectedDossier%3dCO1.BDOS.7594342%26selectedRequest%3dCO1.REQ.7728698%26&amp;prevCtxLbl=Procesos+de+la+Entidad+Estatal</v>
          </cell>
          <cell r="BS232" t="str">
            <v>VIGENTE</v>
          </cell>
          <cell r="BU232" t="str">
            <v>https://community.secop.gov.co/Public/Tendering/OpportunityDetail/Index?noticeUID=CO1.NTC.7610606&amp;isFromPublicArea=True&amp;isModal=False</v>
          </cell>
          <cell r="BV232" t="str">
            <v>andres.aguirre</v>
          </cell>
          <cell r="BW232" t="str">
            <v>@parquesnacionales.gov.co</v>
          </cell>
          <cell r="BX232" t="str">
            <v>andres.aguirre@parquesnacionales.gov.co</v>
          </cell>
          <cell r="BY232" t="str">
            <v>INGENIERO DE DISENO Y DE AUTOMOTIZACION ELECTRONICA</v>
          </cell>
          <cell r="CC232" t="str">
            <v>17/11/1984</v>
          </cell>
          <cell r="CD232" t="str">
            <v>NO</v>
          </cell>
        </row>
        <row r="233">
          <cell r="A233" t="str">
            <v>CD-NC-233-2025</v>
          </cell>
          <cell r="B233" t="str">
            <v>2 NACION</v>
          </cell>
          <cell r="C233" t="str">
            <v>NC-CPS-231-2025</v>
          </cell>
          <cell r="D233" t="str">
            <v>IVAN DARIO PINTO</v>
          </cell>
          <cell r="E233">
            <v>45701</v>
          </cell>
          <cell r="F233" t="str">
            <v>NC23-3202008-9-041 Prestación de servicios profesionales con plena autonomía técnica y administrativa para el Grupo de Planeación y Manejo con el fin de orientar el manejo de vida silvestre en el contexto de coexistencia gente-vida silvestre,control de especies exóticas, tráfico ilegal y otros procesos relacionados en el marco del producto Áreas Administradas del proyecto de conservación.</v>
          </cell>
          <cell r="G233" t="str">
            <v>PROFESIONAL</v>
          </cell>
          <cell r="H233" t="str">
            <v>2 CONTRATACIÓN DIRECTA</v>
          </cell>
          <cell r="I233" t="str">
            <v>14 PRESTACIÓN DE SERVICIOS</v>
          </cell>
          <cell r="J233" t="str">
            <v>N/A</v>
          </cell>
          <cell r="K233">
            <v>80111600</v>
          </cell>
          <cell r="L233">
            <v>29925</v>
          </cell>
          <cell r="M233">
            <v>30725</v>
          </cell>
          <cell r="N233">
            <v>45701</v>
          </cell>
          <cell r="O233">
            <v>7014443</v>
          </cell>
          <cell r="P233">
            <v>72248763</v>
          </cell>
          <cell r="Q233" t="str">
            <v>SETENTA Y DOS MILLONES DOSCIENTOS CUARENTA Y OCHO MIL SETECIENTOS SESENTA Y TRES PESOS</v>
          </cell>
          <cell r="R233" t="str">
            <v>1 PERSONA NATURAL</v>
          </cell>
          <cell r="S233" t="str">
            <v>3 CÉDULA DE CIUDADANÍA</v>
          </cell>
          <cell r="T233">
            <v>1010184555</v>
          </cell>
          <cell r="U233">
            <v>2</v>
          </cell>
          <cell r="V233" t="str">
            <v>N-A</v>
          </cell>
          <cell r="W233" t="str">
            <v>11 NO SE DILIGENCIA INFORMACIÓN PARA ESTE FORMULARIO EN ESTE PERÍODO DE REPORTE</v>
          </cell>
          <cell r="X233" t="str">
            <v>MASCULINO</v>
          </cell>
          <cell r="Y233" t="str">
            <v>CUNDINAMARCA</v>
          </cell>
          <cell r="Z233" t="str">
            <v>BOGOTÁ</v>
          </cell>
          <cell r="AA233" t="str">
            <v>IVAN</v>
          </cell>
          <cell r="AB233" t="str">
            <v>DARIO</v>
          </cell>
          <cell r="AC233" t="str">
            <v>PINTO</v>
          </cell>
          <cell r="AD233" t="str">
            <v>-</v>
          </cell>
          <cell r="AE233" t="str">
            <v>SI</v>
          </cell>
          <cell r="AF233" t="str">
            <v>1 PÓLIZA</v>
          </cell>
          <cell r="AG233" t="str">
            <v>12 SEGUROS DEL ESTADO</v>
          </cell>
          <cell r="AH233" t="str">
            <v>2 CUMPLIMIENTO</v>
          </cell>
          <cell r="AI233">
            <v>45701</v>
          </cell>
          <cell r="AJ233" t="str">
            <v xml:space="preserve">96-46-101027191 </v>
          </cell>
          <cell r="AK233" t="str">
            <v>SGMAP-SUBDIRECCION DE GESTION Y MANEJO DE AREAS PROTEGIDAS</v>
          </cell>
          <cell r="AL233" t="str">
            <v>MARTA CECILIA DÍAZ LEGUIZAMÓN</v>
          </cell>
          <cell r="AM233">
            <v>40023756</v>
          </cell>
          <cell r="AN233" t="str">
            <v>GRUPO DE PLANEACIÓN Y MANEJO</v>
          </cell>
          <cell r="AO233" t="str">
            <v>2 SUPERVISOR</v>
          </cell>
          <cell r="AP233" t="str">
            <v>3 CÉDULA DE CIUDADANÍA</v>
          </cell>
          <cell r="AQ233">
            <v>80875190</v>
          </cell>
          <cell r="AR233" t="str">
            <v>CESAR ANDRES DELGADO HERNANDEZ</v>
          </cell>
          <cell r="AS233">
            <v>309</v>
          </cell>
          <cell r="AT233" t="str">
            <v>3 NO PACTADOS</v>
          </cell>
          <cell r="AU233" t="str">
            <v>4 NO SE HA ADICIONADO NI EN VALOR y EN TIEMPO</v>
          </cell>
          <cell r="AV233">
            <v>0</v>
          </cell>
          <cell r="AW233">
            <v>0</v>
          </cell>
          <cell r="AX233" t="str">
            <v>-</v>
          </cell>
          <cell r="AY233">
            <v>0</v>
          </cell>
          <cell r="AZ233" t="str">
            <v>-</v>
          </cell>
          <cell r="BA233">
            <v>45699</v>
          </cell>
          <cell r="BB233">
            <v>45701</v>
          </cell>
          <cell r="BC233">
            <v>45701</v>
          </cell>
          <cell r="BD233">
            <v>46012</v>
          </cell>
          <cell r="BO233" t="str">
            <v>2025420501000230E</v>
          </cell>
          <cell r="BP233">
            <v>72248763</v>
          </cell>
          <cell r="BQ233" t="str">
            <v>EVELYN OLARTE</v>
          </cell>
          <cell r="BR233" t="str">
            <v>https://www.secop.gov.co/CO1BusinessLine/Tendering/BuyerWorkArea/Index?docUniqueIdentifier=CO1.BDOS.7586968&amp;prevCtxUrl=https%3a%2f%2fwww.secop.gov.co%2fCO1BusinessLine%2fTendering%2fBuyerDossierWorkspace%2fIndex%3fallWords2Search%3d233-%26createDateFrom%3d26%2f08%2f2024+05%3a10%3a11%26createDateTo%3d26%2f02%2f2025+05%3a10%3a11%26filteringState%3d0%26sortingState%3dLastModifiedDESC%26showAdvancedSearch%3dFalse%26showAdvancedSearchFields%3dFalse%26folderCode%3dALL%26selectedDossier%3dCO1.BDOS.7586968%26selectedRequest%3dCO1.REQ.7721843%26&amp;prevCtxLbl=Procesos+de+la+Entidad+Estatal</v>
          </cell>
          <cell r="BS233" t="str">
            <v>VIGENTE</v>
          </cell>
          <cell r="BU233" t="str">
            <v>https://community.secop.gov.co/Public/Tendering/ContractNoticePhases/View?PPI=CO1.PPI.37399393&amp;isFromPublicArea=True&amp;isModal=False</v>
          </cell>
          <cell r="BV233" t="str">
            <v>ivan.pinto</v>
          </cell>
          <cell r="BW233" t="str">
            <v>@parquesnacionales.gov.co</v>
          </cell>
          <cell r="BX233" t="str">
            <v>ivan.pinto@parquesnacionales.gov.co</v>
          </cell>
          <cell r="BY233" t="str">
            <v>BIOLOGO</v>
          </cell>
          <cell r="BZ233" t="str">
            <v>BANCOLOMBIA</v>
          </cell>
          <cell r="CA233" t="str">
            <v>AHORROS</v>
          </cell>
          <cell r="CB233" t="str">
            <v>54784412353</v>
          </cell>
          <cell r="CC233" t="str">
            <v>26/08/1989</v>
          </cell>
          <cell r="CD233" t="str">
            <v>NO</v>
          </cell>
        </row>
        <row r="234">
          <cell r="A234" t="str">
            <v>CD-NC-234-2025</v>
          </cell>
          <cell r="B234" t="str">
            <v>2 NACION</v>
          </cell>
          <cell r="C234" t="str">
            <v>NC-CPS-232-2025</v>
          </cell>
          <cell r="D234" t="str">
            <v>MONICA ANDREA SANDOVAL RAMOS</v>
          </cell>
          <cell r="E234">
            <v>45701</v>
          </cell>
          <cell r="F234" t="str">
            <v>NC21-3202008-9-015 Prestación de servicios profesionales con plena autonomía técnica y administrativa, en el Grupo de Gestión de Conocimiento e Innovación, para la gestión de las plataformas y repositorios de imágenes de satélite en Parques Nacionales Naturales, aportando los insumos y apoyos necesarios para la realización de monitoreos en los tres niveles de gestión de la entidad, así como la consolidación de la información geográfica de los monitoreos de acuerdos, en el marco del producto Servicio de administración y manejo de áreas protegidas, del proyecto de conservación.</v>
          </cell>
          <cell r="G234" t="str">
            <v>PROFESIONAL</v>
          </cell>
          <cell r="H234" t="str">
            <v>2 CONTRATACIÓN DIRECTA</v>
          </cell>
          <cell r="I234" t="str">
            <v>14 PRESTACIÓN DE SERVICIOS</v>
          </cell>
          <cell r="J234" t="str">
            <v>N/A</v>
          </cell>
          <cell r="K234">
            <v>80111600</v>
          </cell>
          <cell r="L234">
            <v>34325</v>
          </cell>
          <cell r="M234">
            <v>31225</v>
          </cell>
          <cell r="N234">
            <v>45701</v>
          </cell>
          <cell r="O234">
            <v>6347913</v>
          </cell>
          <cell r="P234">
            <v>65383504</v>
          </cell>
          <cell r="Q234" t="str">
            <v>SESENTA Y CINCO MILLONES TRESCIENTOS OCHENTA Y TRES MIL QUINIENTOS CUATRO PESOS</v>
          </cell>
          <cell r="R234" t="str">
            <v>1 PERSONA NATURAL</v>
          </cell>
          <cell r="S234" t="str">
            <v>3 CÉDULA DE CIUDADANÍA</v>
          </cell>
          <cell r="T234">
            <v>1023860386</v>
          </cell>
          <cell r="U234">
            <v>1</v>
          </cell>
          <cell r="V234" t="str">
            <v>N-A</v>
          </cell>
          <cell r="W234" t="str">
            <v>11 NO SE DILIGENCIA INFORMACIÓN PARA ESTE FORMULARIO EN ESTE PERÍODO DE REPORTE</v>
          </cell>
          <cell r="X234" t="str">
            <v>FEMENINO</v>
          </cell>
          <cell r="Y234" t="str">
            <v>CUNDINAMARCA</v>
          </cell>
          <cell r="Z234" t="str">
            <v>BOGOTÁ</v>
          </cell>
          <cell r="AA234" t="str">
            <v>MONICA</v>
          </cell>
          <cell r="AB234" t="str">
            <v>ANDREA</v>
          </cell>
          <cell r="AC234" t="str">
            <v>SANDOVAL</v>
          </cell>
          <cell r="AD234" t="str">
            <v>RAMOS</v>
          </cell>
          <cell r="AE234" t="str">
            <v>SI</v>
          </cell>
          <cell r="AF234" t="str">
            <v>1 PÓLIZA</v>
          </cell>
          <cell r="AG234" t="str">
            <v>12 SEGUROS DEL ESTADO</v>
          </cell>
          <cell r="AH234" t="str">
            <v>2 CUMPLIMIENTO</v>
          </cell>
          <cell r="AI234">
            <v>45701</v>
          </cell>
          <cell r="AJ234" t="str">
            <v>NB-100370140</v>
          </cell>
          <cell r="AK234" t="str">
            <v>SGMAP-SUBDIRECCION DE GESTION Y MANEJO DE AREAS PROTEGIDAS</v>
          </cell>
          <cell r="AL234" t="str">
            <v>MARTA CECILIA DÍAZ LEGUIZAMÓN</v>
          </cell>
          <cell r="AM234">
            <v>40023756</v>
          </cell>
          <cell r="AN234" t="str">
            <v>GRUPO DE GESTIÓN DEL CONOCIMIENTO E INNOVACIÓN</v>
          </cell>
          <cell r="AO234" t="str">
            <v>2 SUPERVISOR</v>
          </cell>
          <cell r="AP234" t="str">
            <v>3 CÉDULA DE CIUDADANÍA</v>
          </cell>
          <cell r="AQ234">
            <v>51723033</v>
          </cell>
          <cell r="AR234" t="str">
            <v>LUZ MILA SOTELO DELGADILLO</v>
          </cell>
          <cell r="AS234">
            <v>309</v>
          </cell>
          <cell r="AT234" t="str">
            <v>3 NO PACTADOS</v>
          </cell>
          <cell r="AU234" t="str">
            <v>4 NO SE HA ADICIONADO NI EN VALOR y EN TIEMPO</v>
          </cell>
          <cell r="AV234">
            <v>0</v>
          </cell>
          <cell r="AW234">
            <v>0</v>
          </cell>
          <cell r="AX234" t="str">
            <v>-</v>
          </cell>
          <cell r="AY234">
            <v>0</v>
          </cell>
          <cell r="AZ234" t="str">
            <v>-</v>
          </cell>
          <cell r="BA234">
            <v>45702</v>
          </cell>
          <cell r="BB234">
            <v>45705</v>
          </cell>
          <cell r="BC234">
            <v>45705</v>
          </cell>
          <cell r="BD234">
            <v>46016</v>
          </cell>
          <cell r="BO234" t="str">
            <v>2025420501000231E</v>
          </cell>
          <cell r="BP234">
            <v>65383504</v>
          </cell>
          <cell r="BQ234" t="str">
            <v>MARIA PAULA PEÑA</v>
          </cell>
          <cell r="BR234" t="str">
            <v>https://www.secop.gov.co/CO1BusinessLine/Tendering/BuyerWorkArea/Index?docUniqueIdentifier=CO1.BDOS.7604761&amp;prevCtxUrl=https%3a%2f%2fwww.secop.gov.co%2fCO1BusinessLine%2fTendering%2fBuyerDossierWorkspace%2fIndex%3fallWords2Search%3d234-%26createDateFrom%3d26%2f08%2f2024+05%3a15%3a53%26createDateTo%3d26%2f02%2f2025+05%3a15%3a53%26filteringState%3d0%26sortingState%3dLastModifiedDESC%26showAdvancedSearch%3dFalse%26showAdvancedSearchFields%3dFalse%26folderCode%3dALL%26selectedDossier%3dCO1.BDOS.7604761%26selectedRequest%3dCO1.REQ.7739684%26&amp;prevCtxLbl=Procesos+de+la+Entidad+Estatal</v>
          </cell>
          <cell r="BS234" t="str">
            <v>VIGENTE</v>
          </cell>
          <cell r="BU234" t="str">
            <v>https://community.secop.gov.co/Public/Tendering/OpportunityDetail/Index?noticeUID=CO1.NTC.7619998&amp;isFromPublicArea=True&amp;isModal=False</v>
          </cell>
          <cell r="BV234" t="str">
            <v>monica.sandoval</v>
          </cell>
          <cell r="BW234" t="str">
            <v>@parquesnacionales.gov.co</v>
          </cell>
          <cell r="BX234" t="str">
            <v>monica.sandoval@parquesnacionales.gov.co</v>
          </cell>
          <cell r="BY234" t="str">
            <v>GEOGRAFA</v>
          </cell>
          <cell r="CC234" t="str">
            <v>24/02/1986</v>
          </cell>
          <cell r="CD234" t="str">
            <v>NO</v>
          </cell>
        </row>
        <row r="235">
          <cell r="A235" t="str">
            <v>CD-NC-237-2025</v>
          </cell>
          <cell r="B235" t="str">
            <v>2 NACION</v>
          </cell>
          <cell r="C235" t="str">
            <v>NC-CPS-234-2025</v>
          </cell>
          <cell r="D235" t="str">
            <v>JENNY ASTRID HERNÁNDEZ ORTIZ</v>
          </cell>
          <cell r="E235">
            <v>45701</v>
          </cell>
          <cell r="F235" t="str">
            <v>NC21-3202008-9-019 Prestación de servicios profesionales con plena autonomía técnica y administrativa, en el Grupo de Gestión de Conocimiento e Innovación, para la detección mediante el uso de sensores remotos de alertas trimestrales de transformación de coberturas naturales y el monitoreo a los acuerdos de restauración en áreas administradas por Parques Nacionales Naturales de Colombia, en el marco del producto Servicio de administración y manejo de áreas protegidas, del proyecto de conservación.</v>
          </cell>
          <cell r="G235" t="str">
            <v>PROFESIONAL</v>
          </cell>
          <cell r="H235" t="str">
            <v>2 CONTRATACIÓN DIRECTA</v>
          </cell>
          <cell r="I235" t="str">
            <v>14 PRESTACIÓN DE SERVICIOS</v>
          </cell>
          <cell r="J235" t="str">
            <v>N/A</v>
          </cell>
          <cell r="K235">
            <v>80111600</v>
          </cell>
          <cell r="L235">
            <v>32725</v>
          </cell>
          <cell r="M235">
            <v>30825</v>
          </cell>
          <cell r="N235">
            <v>45701</v>
          </cell>
          <cell r="O235">
            <v>6347913</v>
          </cell>
          <cell r="P235">
            <v>65383504</v>
          </cell>
          <cell r="Q235" t="str">
            <v>SESENTA Y CINCO MILLONES TRESCIENTOS OCHENTA Y TRES MIL QUINIENTOS CUATRO PESOS</v>
          </cell>
          <cell r="R235" t="str">
            <v>1 PERSONA NATURAL</v>
          </cell>
          <cell r="S235" t="str">
            <v>3 CÉDULA DE CIUDADANÍA</v>
          </cell>
          <cell r="T235">
            <v>53012931</v>
          </cell>
          <cell r="U235">
            <v>7</v>
          </cell>
          <cell r="V235" t="str">
            <v>N-A</v>
          </cell>
          <cell r="W235" t="str">
            <v>11 NO SE DILIGENCIA INFORMACIÓN PARA ESTE FORMULARIO EN ESTE PERÍODO DE REPORTE</v>
          </cell>
          <cell r="X235" t="str">
            <v>FEMENINO</v>
          </cell>
          <cell r="Y235" t="str">
            <v>CUNDINAMARCA</v>
          </cell>
          <cell r="Z235" t="str">
            <v>BOGOTÁ</v>
          </cell>
          <cell r="AA235" t="str">
            <v>JENNY</v>
          </cell>
          <cell r="AB235" t="str">
            <v>ASTRID</v>
          </cell>
          <cell r="AC235" t="str">
            <v>HERNÁNDEZ</v>
          </cell>
          <cell r="AD235" t="str">
            <v>ORTIZ</v>
          </cell>
          <cell r="AE235" t="str">
            <v>SI</v>
          </cell>
          <cell r="AF235" t="str">
            <v>1 PÓLIZA</v>
          </cell>
          <cell r="AG235" t="str">
            <v>8 MUNDIAL SEGUROS</v>
          </cell>
          <cell r="AH235" t="str">
            <v>2 CUMPLIMIENTO</v>
          </cell>
          <cell r="AI235">
            <v>45701</v>
          </cell>
          <cell r="AJ235" t="str">
            <v>NB-100370145</v>
          </cell>
          <cell r="AK235" t="str">
            <v>SGMAP-SUBDIRECCION DE GESTION Y MANEJO DE AREAS PROTEGIDAS</v>
          </cell>
          <cell r="AL235" t="str">
            <v>MARTA CECILIA DÍAZ LEGUIZAMÓN</v>
          </cell>
          <cell r="AM235">
            <v>40023756</v>
          </cell>
          <cell r="AN235" t="str">
            <v>GRUPO DE GESTIÓN DEL CONOCIMIENTO E INNOVACIÓN</v>
          </cell>
          <cell r="AO235" t="str">
            <v>2 SUPERVISOR</v>
          </cell>
          <cell r="AP235" t="str">
            <v>3 CÉDULA DE CIUDADANÍA</v>
          </cell>
          <cell r="AQ235">
            <v>51723033</v>
          </cell>
          <cell r="AR235" t="str">
            <v>LUZ MILA SOTELO DELGADILLO</v>
          </cell>
          <cell r="AS235">
            <v>309</v>
          </cell>
          <cell r="AT235" t="str">
            <v>3 NO PACTADOS</v>
          </cell>
          <cell r="AU235" t="str">
            <v>4 NO SE HA ADICIONADO NI EN VALOR y EN TIEMPO</v>
          </cell>
          <cell r="AV235">
            <v>0</v>
          </cell>
          <cell r="AW235">
            <v>0</v>
          </cell>
          <cell r="AX235" t="str">
            <v>-</v>
          </cell>
          <cell r="AY235">
            <v>0</v>
          </cell>
          <cell r="AZ235" t="str">
            <v>-</v>
          </cell>
          <cell r="BA235">
            <v>45695</v>
          </cell>
          <cell r="BB235">
            <v>45702</v>
          </cell>
          <cell r="BC235">
            <v>45702</v>
          </cell>
          <cell r="BD235">
            <v>46013</v>
          </cell>
          <cell r="BO235" t="str">
            <v>2025420502400001E</v>
          </cell>
          <cell r="BP235">
            <v>65383504</v>
          </cell>
          <cell r="BQ235" t="str">
            <v>EVELYN OLARTE</v>
          </cell>
          <cell r="BR235" t="str">
            <v>https://www.secop.gov.co/CO1BusinessLine/Tendering/BuyerWorkArea/Index?docUniqueIdentifier=CO1.BDOS.7569902&amp;prevCtxUrl=https%3a%2f%2fwww.secop.gov.co%2fCO1BusinessLine%2fTendering%2fBuyerDossierWorkspace%2fIndex%3fallWords2Search%3d237-%26createDateFrom%3d26%2f08%2f2024+05%3a26%3a39%26createDateTo%3d26%2f02%2f2025+05%3a26%3a39%26filteringState%3d0%26sortingState%3dLastModifiedDESC%26showAdvancedSearch%3dFalse%26showAdvancedSearchFields%3dFalse%26folderCode%3dALL%26selectedDossier%3dCO1.BDOS.7569902%26selectedRequest%3dCO1.REQ.7705010%26&amp;prevCtxLbl=Procesos+de+la+Entidad+Estatal</v>
          </cell>
          <cell r="BS235" t="str">
            <v>VIGENTE</v>
          </cell>
          <cell r="BU235" t="str">
            <v>https://community.secop.gov.co/Public/Tendering/ContractNoticePhases/View?PPI=CO1.PPI.37344857&amp;isFromPublicArea=True&amp;isModal=False</v>
          </cell>
          <cell r="BV235" t="str">
            <v>jenny.hernandez</v>
          </cell>
          <cell r="BW235" t="str">
            <v>@parquesnacionales.gov.co</v>
          </cell>
          <cell r="BX235" t="str">
            <v>jenny.hernandez@parquesnacionales.gov.co</v>
          </cell>
          <cell r="BY235" t="str">
            <v>INGENIERA FORESTAL</v>
          </cell>
          <cell r="BZ235" t="str">
            <v>BANCOLOMBIA</v>
          </cell>
          <cell r="CA235" t="str">
            <v>AHORROS</v>
          </cell>
          <cell r="CB235" t="str">
            <v xml:space="preserve">	89555978821</v>
          </cell>
          <cell r="CC235" t="str">
            <v>26/07/1984</v>
          </cell>
          <cell r="CD235" t="str">
            <v>NO</v>
          </cell>
        </row>
        <row r="236">
          <cell r="A236" t="str">
            <v>CD-NC-236-2025</v>
          </cell>
          <cell r="B236" t="str">
            <v>2 NACION</v>
          </cell>
          <cell r="C236" t="str">
            <v>NC-CPS-235-2025</v>
          </cell>
          <cell r="D236" t="str">
            <v>ENNY YOJANNA LENUS TRUJILLO</v>
          </cell>
          <cell r="E236">
            <v>45701</v>
          </cell>
          <cell r="F236" t="str">
            <v>NC05.3299056-11-005 Prestación de servicios profesionales con autonomía técnica y administrativa en la Oficina Asesora Jurídica, para el soporte jurídico de los asuntos relacionados con la gestión predial integral y con los ajustes normativos de los diversos asuntos misionales de la entidad que deban revisarse con otras entidades públicas o con particulares, en el marco del fortalecimiento de la capacidad institucional de Parques Nacionales Naturales de Colombia.</v>
          </cell>
          <cell r="G236" t="str">
            <v>PROFESIONAL</v>
          </cell>
          <cell r="H236" t="str">
            <v>2 CONTRATACIÓN DIRECTA</v>
          </cell>
          <cell r="I236" t="str">
            <v>14 PRESTACIÓN DE SERVICIOS</v>
          </cell>
          <cell r="J236" t="str">
            <v>N/A</v>
          </cell>
          <cell r="K236">
            <v>80111600</v>
          </cell>
          <cell r="L236">
            <v>26625</v>
          </cell>
          <cell r="M236">
            <v>30925</v>
          </cell>
          <cell r="N236">
            <v>45701</v>
          </cell>
          <cell r="O236">
            <v>7881428</v>
          </cell>
          <cell r="P236">
            <v>83805851</v>
          </cell>
          <cell r="Q236" t="str">
            <v>OCHENTA Y TRES MILLONES OCHOCIENTOS CINCO MIL OCHOCIENTOS CINCUENTA Y UN PESOS</v>
          </cell>
          <cell r="R236" t="str">
            <v>1 PERSONA NATURAL</v>
          </cell>
          <cell r="S236" t="str">
            <v>3 CÉDULA DE CIUDADANÍA</v>
          </cell>
          <cell r="T236">
            <v>52903803</v>
          </cell>
          <cell r="U236">
            <v>2</v>
          </cell>
          <cell r="V236" t="str">
            <v>N-A</v>
          </cell>
          <cell r="W236" t="str">
            <v>11 NO SE DILIGENCIA INFORMACIÓN PARA ESTE FORMULARIO EN ESTE PERÍODO DE REPORTE</v>
          </cell>
          <cell r="X236" t="str">
            <v>FEMENINO</v>
          </cell>
          <cell r="Y236" t="str">
            <v>CUNDINAMARCA</v>
          </cell>
          <cell r="Z236" t="str">
            <v>BOGOTÁ</v>
          </cell>
          <cell r="AA236" t="str">
            <v>ENNY</v>
          </cell>
          <cell r="AB236" t="str">
            <v>YOJANNA</v>
          </cell>
          <cell r="AC236" t="str">
            <v>LENUS</v>
          </cell>
          <cell r="AD236" t="str">
            <v>TRUJILLO</v>
          </cell>
          <cell r="AE236" t="str">
            <v>SI</v>
          </cell>
          <cell r="AF236" t="str">
            <v>1 PÓLIZA</v>
          </cell>
          <cell r="AG236" t="str">
            <v>12 SEGUROS DEL ESTADO</v>
          </cell>
          <cell r="AH236" t="str">
            <v>2 CUMPLIMIENTO</v>
          </cell>
          <cell r="AI236">
            <v>45702</v>
          </cell>
          <cell r="AJ236" t="str">
            <v>21-46-101109512</v>
          </cell>
          <cell r="AK236" t="str">
            <v>OTRAS OFICINAS DE LA SAF - SUBDIRECCION ADMINISTRATIVA Y FINANCIERA</v>
          </cell>
          <cell r="AL236" t="str">
            <v>JULIA ASTRID DEL CASTILLO SABOGAL</v>
          </cell>
          <cell r="AM236">
            <v>51790514</v>
          </cell>
          <cell r="AN236" t="str">
            <v>OFICINA ASESORA JURIDICA</v>
          </cell>
          <cell r="AO236" t="str">
            <v>2 SUPERVISOR</v>
          </cell>
          <cell r="AP236" t="str">
            <v>3 CÉDULA DE CIUDADANÍA</v>
          </cell>
          <cell r="AQ236">
            <v>79058110</v>
          </cell>
          <cell r="AR236" t="str">
            <v>MANUEL AVILA OLARTE</v>
          </cell>
          <cell r="AS236">
            <v>318</v>
          </cell>
          <cell r="AT236" t="str">
            <v>3 NO PACTADOS</v>
          </cell>
          <cell r="AU236" t="str">
            <v>4 NO SE HA ADICIONADO NI EN VALOR y EN TIEMPO</v>
          </cell>
          <cell r="AV236">
            <v>0</v>
          </cell>
          <cell r="AW236">
            <v>0</v>
          </cell>
          <cell r="AX236" t="str">
            <v>-</v>
          </cell>
          <cell r="AY236">
            <v>0</v>
          </cell>
          <cell r="AZ236" t="str">
            <v>-</v>
          </cell>
          <cell r="BA236">
            <v>45700</v>
          </cell>
          <cell r="BB236">
            <v>45702</v>
          </cell>
          <cell r="BC236">
            <v>45702</v>
          </cell>
          <cell r="BD236">
            <v>46022</v>
          </cell>
          <cell r="BO236" t="str">
            <v>2025420501000232E</v>
          </cell>
          <cell r="BP236">
            <v>83805851</v>
          </cell>
          <cell r="BQ236" t="str">
            <v>LEIDY SANCHEZ</v>
          </cell>
          <cell r="BR236" t="str">
            <v>https://www.secop.gov.co/CO1BusinessLine/Tendering/BuyerWorkArea/Index?docUniqueIdentifier=CO1.BDOS.7608266&amp;prevCtxUrl=https%3a%2f%2fwww.secop.gov.co%2fCO1BusinessLine%2fTendering%2fBuyerDossierWorkspace%2fIndex%3fallWords2Search%3d236-%26createDateFrom%3d26%2f08%2f2024+05%3a32%3a07%26createDateTo%3d26%2f02%2f2025+05%3a32%3a07%26filteringState%3d0%26sortingState%3dLastModifiedDESC%26showAdvancedSearch%3dFalse%26showAdvancedSearchFields%3dFalse%26folderCode%3dALL%26selectedDossier%3dCO1.BDOS.7608266%26selectedRequest%3dCO1.REQ.7743533%26&amp;prevCtxLbl=Procesos+de+la+Entidad+Estatal</v>
          </cell>
          <cell r="BS236" t="str">
            <v>VIGENTE</v>
          </cell>
          <cell r="BU236" t="str">
            <v>https://community.secop.gov.co/Public/Tendering/OpportunityDetail/Index?noticeUID=CO1.NTC.7622884&amp;isFromPublicArea=True&amp;isModal=False</v>
          </cell>
          <cell r="BV236" t="str">
            <v>enny.lemus</v>
          </cell>
          <cell r="BW236" t="str">
            <v>@parquesnacionales.gov.co</v>
          </cell>
          <cell r="BX236" t="str">
            <v>enny.lemus@parquesnacionales.gov.co</v>
          </cell>
          <cell r="BY236" t="str">
            <v>ABOGADA</v>
          </cell>
          <cell r="BZ236" t="str">
            <v>DAVIVIENDA</v>
          </cell>
          <cell r="CA236" t="str">
            <v>AHORROS</v>
          </cell>
          <cell r="CB236" t="str">
            <v>1700095985</v>
          </cell>
          <cell r="CC236" t="str">
            <v>28/08/1979</v>
          </cell>
          <cell r="CD236" t="str">
            <v>NO</v>
          </cell>
        </row>
        <row r="237">
          <cell r="A237" t="str">
            <v>CD-NC-221-2025</v>
          </cell>
          <cell r="B237" t="str">
            <v>2 NACION</v>
          </cell>
          <cell r="C237" t="str">
            <v>NC-CPS-236-2025</v>
          </cell>
          <cell r="D237" t="str">
            <v>DIANA MARITZA GUZMÁN DOMÍNGUEZ</v>
          </cell>
          <cell r="E237">
            <v>45701</v>
          </cell>
          <cell r="F237" t="str">
            <v>NC23-3202008-14-006 Prestación de servicios profesionales con plena autonomía técnica y administrativa para el Grupo de Planeación y Manejo para contribuir en la captura, análisis e interpretación de las evaluaciones de efectividad del manejo de áreas protegidas, en el marco del producto Áreas Administradas del proyecto de conservación de PNNC.</v>
          </cell>
          <cell r="G237" t="str">
            <v>PROFESIONAL</v>
          </cell>
          <cell r="H237" t="str">
            <v>2 CONTRATACIÓN DIRECTA</v>
          </cell>
          <cell r="I237" t="str">
            <v>14 PRESTACIÓN DE SERVICIOS</v>
          </cell>
          <cell r="J237" t="str">
            <v>N/A</v>
          </cell>
          <cell r="K237">
            <v>80111600</v>
          </cell>
          <cell r="L237">
            <v>19425</v>
          </cell>
          <cell r="M237">
            <v>31525</v>
          </cell>
          <cell r="N237">
            <v>45701</v>
          </cell>
          <cell r="O237">
            <v>7014443</v>
          </cell>
          <cell r="P237">
            <v>72248763</v>
          </cell>
          <cell r="Q237" t="str">
            <v>SETENTA Y DOS MILLONES DOSCIENTOS CUARENTA Y OCHO MIL SETECIENTOS SESENTA Y TRES PESOS</v>
          </cell>
          <cell r="R237" t="str">
            <v>1 PERSONA NATURAL</v>
          </cell>
          <cell r="S237" t="str">
            <v>3 CÉDULA DE CIUDADANÍA</v>
          </cell>
          <cell r="T237">
            <v>1143850827</v>
          </cell>
          <cell r="U237">
            <v>0</v>
          </cell>
          <cell r="V237" t="str">
            <v>N-A</v>
          </cell>
          <cell r="W237" t="str">
            <v>11 NO SE DILIGENCIA INFORMACIÓN PARA ESTE FORMULARIO EN ESTE PERÍODO DE REPORTE</v>
          </cell>
          <cell r="X237" t="str">
            <v>FEMENINO</v>
          </cell>
          <cell r="Y237" t="str">
            <v>META</v>
          </cell>
          <cell r="Z237" t="str">
            <v>GRANADA</v>
          </cell>
          <cell r="AA237" t="str">
            <v>DIANA</v>
          </cell>
          <cell r="AB237" t="str">
            <v>MARITZA</v>
          </cell>
          <cell r="AC237" t="str">
            <v>GUZMÁN</v>
          </cell>
          <cell r="AD237" t="str">
            <v>DOMÍNGUEZ</v>
          </cell>
          <cell r="AE237" t="str">
            <v>SI</v>
          </cell>
          <cell r="AF237" t="str">
            <v>1 PÓLIZA</v>
          </cell>
          <cell r="AG237" t="str">
            <v>12 SEGUROS DEL ESTADO</v>
          </cell>
          <cell r="AH237" t="str">
            <v>2 CUMPLIMIENTO</v>
          </cell>
          <cell r="AI237">
            <v>45701</v>
          </cell>
          <cell r="AJ237" t="str">
            <v>21-46-101109464</v>
          </cell>
          <cell r="AK237" t="str">
            <v>SGMAP-SUBDIRECCION DE GESTION Y MANEJO DE AREAS PROTEGIDAS</v>
          </cell>
          <cell r="AL237" t="str">
            <v>MARTA CECILIA DÍAZ LEGUIZAMÓN</v>
          </cell>
          <cell r="AM237">
            <v>40023756</v>
          </cell>
          <cell r="AN237" t="str">
            <v>GRUPO DE PLANEACIÓN Y MANEJO</v>
          </cell>
          <cell r="AO237" t="str">
            <v>2 SUPERVISOR</v>
          </cell>
          <cell r="AP237" t="str">
            <v>3 CÉDULA DE CIUDADANÍA</v>
          </cell>
          <cell r="AQ237">
            <v>80875190</v>
          </cell>
          <cell r="AR237" t="str">
            <v>CESAR ANDRES DELGADO HERNANDEZ</v>
          </cell>
          <cell r="AS237">
            <v>309</v>
          </cell>
          <cell r="AT237" t="str">
            <v>3 NO PACTADOS</v>
          </cell>
          <cell r="AU237" t="str">
            <v>4 NO SE HA ADICIONADO NI EN VALOR y EN TIEMPO</v>
          </cell>
          <cell r="AV237">
            <v>0</v>
          </cell>
          <cell r="AW237">
            <v>0</v>
          </cell>
          <cell r="AX237" t="str">
            <v>-</v>
          </cell>
          <cell r="AY237">
            <v>0</v>
          </cell>
          <cell r="AZ237" t="str">
            <v>-</v>
          </cell>
          <cell r="BA237">
            <v>45694</v>
          </cell>
          <cell r="BB237">
            <v>45702</v>
          </cell>
          <cell r="BC237">
            <v>45702</v>
          </cell>
          <cell r="BD237">
            <v>46013</v>
          </cell>
          <cell r="BO237" t="str">
            <v>2025420501000233E</v>
          </cell>
          <cell r="BP237">
            <v>72248763</v>
          </cell>
          <cell r="BQ237" t="str">
            <v>MARIA PAULA PEÑA</v>
          </cell>
          <cell r="BR237" t="str">
            <v>https://www.secop.gov.co/CO1BusinessLine/Tendering/BuyerWorkArea/Index?docUniqueIdentifier=CO1.BDOS.7595087&amp;prevCtxUrl=https%3a%2f%2fwww.secop.gov.co%2fCO1BusinessLine%2fTendering%2fBuyerDossierWorkspace%2fIndex%3fallWords2Search%3d221-%26createDateFrom%3d26%2f08%2f2024+05%3a37%3a27%26createDateTo%3d26%2f02%2f2025+05%3a37%3a27%26filteringState%3d0%26sortingState%3dLastModifiedDESC%26showAdvancedSearch%3dFalse%26showAdvancedSearchFields%3dFalse%26folderCode%3dALL%26selectedDossier%3dCO1.BDOS.7595087%26selectedRequest%3dCO1.REQ.7733700%26&amp;prevCtxLbl=Procesos+de+la+Entidad+Estatal</v>
          </cell>
          <cell r="BS237" t="str">
            <v>VIGENTE</v>
          </cell>
          <cell r="BU237" t="str">
            <v>https://community.secop.gov.co/Public/Tendering/OpportunityDetail/Index?noticeUID=CO1.NTC.7613994&amp;isFromPublicArea=True&amp;isModal=False</v>
          </cell>
          <cell r="BV237" t="str">
            <v>diana.guzman</v>
          </cell>
          <cell r="BW237" t="str">
            <v>@parquesnacionales.gov.co</v>
          </cell>
          <cell r="BX237" t="str">
            <v>diana.guzman@parquesnacionales.gov.co</v>
          </cell>
          <cell r="BY237" t="str">
            <v>INGENIERA AMBIENTAL</v>
          </cell>
          <cell r="BZ237" t="str">
            <v>BANCOLOMBIA</v>
          </cell>
          <cell r="CA237" t="str">
            <v>AHORROS</v>
          </cell>
          <cell r="CB237" t="str">
            <v>75282703289</v>
          </cell>
          <cell r="CC237" t="str">
            <v>23/09/1993</v>
          </cell>
          <cell r="CD237" t="str">
            <v>NO</v>
          </cell>
        </row>
        <row r="238">
          <cell r="A238" t="str">
            <v>CD-NC-239-2025</v>
          </cell>
          <cell r="B238" t="str">
            <v>2 NACION</v>
          </cell>
          <cell r="C238" t="str">
            <v>NC-CPS-237-2025</v>
          </cell>
          <cell r="D238" t="str">
            <v>JULIE STEPHANIE BARRETO PEÑA</v>
          </cell>
          <cell r="E238">
            <v>45701</v>
          </cell>
          <cell r="F238" t="str">
            <v>NC05.3299060-7-012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v>
          </cell>
          <cell r="G238" t="str">
            <v>PROFESIONAL</v>
          </cell>
          <cell r="H238" t="str">
            <v>2 CONTRATACIÓN DIRECTA</v>
          </cell>
          <cell r="I238" t="str">
            <v>14 PRESTACIÓN DE SERVICIOS</v>
          </cell>
          <cell r="J238" t="str">
            <v>N/A</v>
          </cell>
          <cell r="K238">
            <v>80111600</v>
          </cell>
          <cell r="L238">
            <v>35325</v>
          </cell>
          <cell r="M238">
            <v>31025</v>
          </cell>
          <cell r="N238">
            <v>45701</v>
          </cell>
          <cell r="O238">
            <v>5106004</v>
          </cell>
          <cell r="P238">
            <v>56166044</v>
          </cell>
          <cell r="Q238" t="str">
            <v>CINCUENTA Y SEIS MILLONES CIENTO SESENTA Y SEIS MIL CUARENTA Y CUATRO PESOS</v>
          </cell>
          <cell r="R238" t="str">
            <v>1 PERSONA NATURAL</v>
          </cell>
          <cell r="S238" t="str">
            <v>3 CÉDULA DE CIUDADANÍA</v>
          </cell>
          <cell r="T238">
            <v>1019051161</v>
          </cell>
          <cell r="U238">
            <v>6</v>
          </cell>
          <cell r="V238" t="str">
            <v>N-A</v>
          </cell>
          <cell r="W238" t="str">
            <v>11 NO SE DILIGENCIA INFORMACIÓN PARA ESTE FORMULARIO EN ESTE PERÍODO DE REPORTE</v>
          </cell>
          <cell r="X238" t="str">
            <v>FEMENINO</v>
          </cell>
          <cell r="Y238" t="str">
            <v>CUNDINAMARCA</v>
          </cell>
          <cell r="Z238" t="str">
            <v>BOGOTÁ</v>
          </cell>
          <cell r="AA238" t="str">
            <v>JULIE</v>
          </cell>
          <cell r="AB238" t="str">
            <v>STEPHANIE</v>
          </cell>
          <cell r="AC238" t="str">
            <v>BARRETO</v>
          </cell>
          <cell r="AD238" t="str">
            <v>PEÑA</v>
          </cell>
          <cell r="AE238" t="str">
            <v>NO</v>
          </cell>
          <cell r="AF238" t="str">
            <v>6 NO CONSTITUYÓ GARANTÍAS</v>
          </cell>
          <cell r="AG238" t="str">
            <v>N-A</v>
          </cell>
          <cell r="AH238" t="str">
            <v>99999998 NO SE DILIGENCIA INFORMACIÓN PARA ESTE FORMULARIO EN ESTE PERÍODO DE REPORTE</v>
          </cell>
          <cell r="AI238">
            <v>2</v>
          </cell>
          <cell r="AJ238" t="str">
            <v>N-A</v>
          </cell>
          <cell r="AK238" t="str">
            <v>OTRAS OFICINAS DE LA SAF - SUBDIRECCION ADMINISTRATIVA Y FINANCIERA</v>
          </cell>
          <cell r="AL238" t="str">
            <v>JULIA ASTRID DEL CASTILLO SABOGAL</v>
          </cell>
          <cell r="AM238">
            <v>51790514</v>
          </cell>
          <cell r="AN238" t="str">
            <v>OFICINA ASESORA JURIDICA</v>
          </cell>
          <cell r="AO238" t="str">
            <v>2 SUPERVISOR</v>
          </cell>
          <cell r="AP238" t="str">
            <v>3 CÉDULA DE CIUDADANÍA</v>
          </cell>
          <cell r="AQ238" t="str">
            <v>40041023 - 51723033</v>
          </cell>
          <cell r="AR238" t="str">
            <v>ANDREA NAYIBE PINZON TORRES - LUZ MILA SOTELO DELGADILLO</v>
          </cell>
          <cell r="AS238">
            <v>318</v>
          </cell>
          <cell r="AT238" t="str">
            <v>3 NO PACTADOS</v>
          </cell>
          <cell r="AU238" t="str">
            <v>4 NO SE HA ADICIONADO NI EN VALOR y EN TIEMPO</v>
          </cell>
          <cell r="AV238">
            <v>0</v>
          </cell>
          <cell r="AW238">
            <v>0</v>
          </cell>
          <cell r="AX238" t="str">
            <v>-</v>
          </cell>
          <cell r="AY238">
            <v>0</v>
          </cell>
          <cell r="AZ238" t="str">
            <v>-</v>
          </cell>
          <cell r="BA238">
            <v>45695</v>
          </cell>
          <cell r="BB238" t="str">
            <v>N/A</v>
          </cell>
          <cell r="BC238">
            <v>45701</v>
          </cell>
          <cell r="BD238">
            <v>46022</v>
          </cell>
          <cell r="BO238" t="str">
            <v>2025420501000234E</v>
          </cell>
          <cell r="BP238">
            <v>56166044</v>
          </cell>
          <cell r="BQ238" t="str">
            <v>ALBERTO GAONA</v>
          </cell>
          <cell r="BR238" t="str">
            <v>https://www.secop.gov.co/CO1BusinessLine/Tendering/BuyerWorkArea/Index?docUniqueIdentifier=CO1.BDOS.7609206&amp;prevCtxUrl=https%3a%2f%2fwww.secop.gov.co%2fCO1BusinessLine%2fTendering%2fBuyerDossierWorkspace%2fIndex%3fallWords2Search%3d239-%26createDateFrom%3d26%2f08%2f2024+05%3a42%3a17%26createDateTo%3d26%2f02%2f2025+05%3a42%3a17%26filteringState%3d0%26sortingState%3dLastModifiedDESC%26showAdvancedSearch%3dFalse%26showAdvancedSearchFields%3dFalse%26folderCode%3dALL%26selectedDossier%3dCO1.BDOS.7609206%26selectedRequest%3dCO1.REQ.7743698%26&amp;prevCtxLbl=Procesos+de+la+Entidad+Estatal</v>
          </cell>
          <cell r="BS238" t="str">
            <v>VIGENTE</v>
          </cell>
          <cell r="BU238" t="str">
            <v>https://community.secop.gov.co/Public/Tendering/ContractNoticePhases/View?PPI=CO1.PPI.37467547&amp;isFromPublicArea=True&amp;isModal=False</v>
          </cell>
          <cell r="BV238" t="str">
            <v>julie.barreto</v>
          </cell>
          <cell r="BW238" t="str">
            <v>@parquesnacionales.gov.co</v>
          </cell>
          <cell r="BX238" t="str">
            <v>julie.barreto@parquesnacionales.gov.co</v>
          </cell>
          <cell r="BY238" t="str">
            <v>INGENIERIA CATASTRAL Y GEODASTA</v>
          </cell>
          <cell r="BZ238" t="str">
            <v>COLPATRIA</v>
          </cell>
          <cell r="CA238" t="str">
            <v>AHORROS</v>
          </cell>
          <cell r="CB238" t="str">
            <v>4852002264</v>
          </cell>
          <cell r="CC238" t="str">
            <v>31/08/1990</v>
          </cell>
        </row>
        <row r="239">
          <cell r="A239" t="str">
            <v>CD-NC-235-2025</v>
          </cell>
          <cell r="B239" t="str">
            <v>2 NACION</v>
          </cell>
          <cell r="C239" t="str">
            <v>NC-CPS-238-2025</v>
          </cell>
          <cell r="D239" t="str">
            <v>FRANCISCO JAVIER ANZOLA OSORIO</v>
          </cell>
          <cell r="E239">
            <v>45701</v>
          </cell>
          <cell r="F239" t="str">
            <v>NC22-3202011-20-017 Prestación de servicios profesionales con plena autonomía técnica y administrativa, del Grupo de Gestión e Integración del SINAP para coadyuvar en la administración del Registro Único Nacional de Áreas Protegidas (RUNAP), en lo relativo al componente geográfico, en el contexto de las funciones de Parques Nacionales de Colombia y de gestión de la plataforma del SIM SINAP, en el marco del producto servicio declaración de áreas protegidas, del proyecto de conservación.</v>
          </cell>
          <cell r="G239" t="str">
            <v>PROFESIONAL</v>
          </cell>
          <cell r="H239" t="str">
            <v>2 CONTRATACIÓN DIRECTA</v>
          </cell>
          <cell r="I239" t="str">
            <v>14 PRESTACIÓN DE SERVICIOS</v>
          </cell>
          <cell r="J239" t="str">
            <v>N/A</v>
          </cell>
          <cell r="K239">
            <v>80111600</v>
          </cell>
          <cell r="L239">
            <v>15725</v>
          </cell>
          <cell r="M239">
            <v>31125</v>
          </cell>
          <cell r="N239">
            <v>45701</v>
          </cell>
          <cell r="O239">
            <v>7014443</v>
          </cell>
          <cell r="P239">
            <v>72248763</v>
          </cell>
          <cell r="Q239" t="str">
            <v>SETENTA Y DOS MILLONES DOSCIENTOS CUARENTA Y OCHO MIL SETECIENTOS SESENTA Y TRES PESOS</v>
          </cell>
          <cell r="R239" t="str">
            <v>1 PERSONA NATURAL</v>
          </cell>
          <cell r="S239" t="str">
            <v>3 CÉDULA DE CIUDADANÍA</v>
          </cell>
          <cell r="T239">
            <v>1010235674</v>
          </cell>
          <cell r="U239">
            <v>0</v>
          </cell>
          <cell r="V239" t="str">
            <v>N-A</v>
          </cell>
          <cell r="W239" t="str">
            <v>11 NO SE DILIGENCIA INFORMACIÓN PARA ESTE FORMULARIO EN ESTE PERÍODO DE REPORTE</v>
          </cell>
          <cell r="X239" t="str">
            <v>MASCULINO</v>
          </cell>
          <cell r="Y239" t="str">
            <v>CUNDINAMARCA</v>
          </cell>
          <cell r="Z239" t="str">
            <v>BOGOTÁ</v>
          </cell>
          <cell r="AA239" t="str">
            <v>FRANCISCO</v>
          </cell>
          <cell r="AB239" t="str">
            <v>JAVIER</v>
          </cell>
          <cell r="AC239" t="str">
            <v>ANZOLA</v>
          </cell>
          <cell r="AD239" t="str">
            <v>OSORIO</v>
          </cell>
          <cell r="AE239" t="str">
            <v>SI</v>
          </cell>
          <cell r="AF239" t="str">
            <v>1 PÓLIZA</v>
          </cell>
          <cell r="AG239" t="str">
            <v>12 SEGUROS DEL ESTADO</v>
          </cell>
          <cell r="AH239" t="str">
            <v>2 CUMPLIMIENTO</v>
          </cell>
          <cell r="AI239">
            <v>45701</v>
          </cell>
          <cell r="AJ239" t="str">
            <v>21-46-101109463</v>
          </cell>
          <cell r="AK239" t="str">
            <v>SGMAP-SUBDIRECCION DE GESTION Y MANEJO DE AREAS PROTEGIDAS</v>
          </cell>
          <cell r="AL239" t="str">
            <v>MARTA CECILIA DÍAZ LEGUIZAMÓN</v>
          </cell>
          <cell r="AM239">
            <v>40023756</v>
          </cell>
          <cell r="AN239" t="str">
            <v>GRUPO DE GESTIÓN E INTEGRACIÓN DEL SINAP</v>
          </cell>
          <cell r="AO239" t="str">
            <v>2 SUPERVISOR</v>
          </cell>
          <cell r="AP239" t="str">
            <v>3 CÉDULA DE CIUDADANÍA</v>
          </cell>
          <cell r="AQ239">
            <v>5947992</v>
          </cell>
          <cell r="AR239" t="str">
            <v>LUIS ALBERTO CRUZ COLORADO</v>
          </cell>
          <cell r="AS239">
            <v>309</v>
          </cell>
          <cell r="AT239" t="str">
            <v>3 NO PACTADOS</v>
          </cell>
          <cell r="AU239" t="str">
            <v>4 NO SE HA ADICIONADO NI EN VALOR y EN TIEMPO</v>
          </cell>
          <cell r="AV239">
            <v>0</v>
          </cell>
          <cell r="AW239">
            <v>0</v>
          </cell>
          <cell r="AX239" t="str">
            <v>-</v>
          </cell>
          <cell r="AY239">
            <v>0</v>
          </cell>
          <cell r="AZ239" t="str">
            <v>-</v>
          </cell>
          <cell r="BA239">
            <v>45700</v>
          </cell>
          <cell r="BB239">
            <v>45701</v>
          </cell>
          <cell r="BC239">
            <v>45701</v>
          </cell>
          <cell r="BD239">
            <v>46012</v>
          </cell>
          <cell r="BO239" t="str">
            <v>2025420501000235E</v>
          </cell>
          <cell r="BP239">
            <v>72248763</v>
          </cell>
          <cell r="BQ239" t="str">
            <v>EVELYN OLARTE</v>
          </cell>
          <cell r="BR239" t="str">
            <v>https://www.secop.gov.co/CO1BusinessLine/Tendering/BuyerWorkArea/Index?docUniqueIdentifier=CO1.BDOS.7594335&amp;prevCtxUrl=https%3a%2f%2fwww.secop.gov.co%2fCO1BusinessLine%2fTendering%2fBuyerDossierWorkspace%2fIndex%3fallWords2Search%3d235-%26createDateFrom%3d26%2f08%2f2024+05%3a46%3a57%26createDateTo%3d26%2f02%2f2025+05%3a46%3a57%26filteringState%3d0%26sortingState%3dLastModifiedDESC%26showAdvancedSearch%3dFalse%26showAdvancedSearchFields%3dFalse%26folderCode%3dALL%26selectedDossier%3dCO1.BDOS.7594335%26selectedRequest%3dCO1.REQ.7728693%26&amp;prevCtxLbl=Procesos+de+la+Entidad+Estatal</v>
          </cell>
          <cell r="BS239" t="str">
            <v>VIGENTE</v>
          </cell>
          <cell r="BU239" t="str">
            <v>https://community.secop.gov.co/Public/Tendering/OpportunityDetail/Index?noticeUID=CO1.NTC.7624226&amp;isFromPublicArea=True&amp;isModal=False</v>
          </cell>
          <cell r="BV239" t="str">
            <v>francisco.anzola</v>
          </cell>
          <cell r="BW239" t="str">
            <v>@parquesnacionales.gov.co</v>
          </cell>
          <cell r="BX239" t="str">
            <v>francisco.anzola@parquesnacionales.gov.co</v>
          </cell>
          <cell r="BY239" t="str">
            <v>INGENIERO AMBIENTAL</v>
          </cell>
          <cell r="BZ239" t="str">
            <v>BANCOLOMBIA</v>
          </cell>
          <cell r="CA239" t="str">
            <v>AHORROS</v>
          </cell>
          <cell r="CB239" t="str">
            <v>21587064224</v>
          </cell>
          <cell r="CC239" t="str">
            <v>23/09/1997</v>
          </cell>
          <cell r="CD239" t="str">
            <v>NO</v>
          </cell>
        </row>
        <row r="240">
          <cell r="A240" t="str">
            <v>CD-NC-238-2025</v>
          </cell>
          <cell r="B240" t="str">
            <v>2 NACION</v>
          </cell>
          <cell r="C240" t="str">
            <v>NC-CPS-239-2025</v>
          </cell>
          <cell r="D240" t="str">
            <v>LADY BRIGIET PRIETO MOGOLLON</v>
          </cell>
          <cell r="E240">
            <v>45701</v>
          </cell>
          <cell r="F240" t="str">
            <v>NC05.3299056-11-008 - Prestar los servicios profesionales con autonomía técnica y administrativa en la Oficina Asesora Jurídica, para el soporte jurídico en la gestión predial de la entidad, que contempla entre otras actuaciones las de análisis jurídico relacionado con el proceso de saneamiento automático, y proyectar y/o revisar jurídicamente los documentos e instrumentos normativos jurídicos que se le asignen, que conduzcan al cumplimiento de las funciones y la misionalidad de la entidad, en el marco del fortalecimiento de la capacidad institucional de Parques Nacionales Naturales de Colombia.</v>
          </cell>
          <cell r="G240" t="str">
            <v>PROFESIONAL</v>
          </cell>
          <cell r="H240" t="str">
            <v>2 CONTRATACIÓN DIRECTA</v>
          </cell>
          <cell r="I240" t="str">
            <v>14 PRESTACIÓN DE SERVICIOS</v>
          </cell>
          <cell r="J240" t="str">
            <v>N/A</v>
          </cell>
          <cell r="K240">
            <v>80111600</v>
          </cell>
          <cell r="L240">
            <v>27025</v>
          </cell>
          <cell r="M240">
            <v>31625</v>
          </cell>
          <cell r="N240">
            <v>45701</v>
          </cell>
          <cell r="O240">
            <v>6347913</v>
          </cell>
          <cell r="P240">
            <v>69827043</v>
          </cell>
          <cell r="Q240" t="str">
            <v>SESENTA Y NUEVE MILLONES OCHOCIENTOS VEINTISIETE MIL CUARENTA Y TRES PESOS</v>
          </cell>
          <cell r="R240" t="str">
            <v>1 PERSONA NATURAL</v>
          </cell>
          <cell r="S240" t="str">
            <v>3 CÉDULA DE CIUDADANÍA</v>
          </cell>
          <cell r="T240">
            <v>1010185919</v>
          </cell>
          <cell r="U240">
            <v>4</v>
          </cell>
          <cell r="V240" t="str">
            <v>N-A</v>
          </cell>
          <cell r="W240" t="str">
            <v>11 NO SE DILIGENCIA INFORMACIÓN PARA ESTE FORMULARIO EN ESTE PERÍODO DE REPORTE</v>
          </cell>
          <cell r="X240" t="str">
            <v>FEMENINO</v>
          </cell>
          <cell r="Y240" t="str">
            <v>CUNDINAMARCA</v>
          </cell>
          <cell r="Z240" t="str">
            <v>BOGOTÁ</v>
          </cell>
          <cell r="AA240" t="str">
            <v>LADY</v>
          </cell>
          <cell r="AB240" t="str">
            <v>BRIGIET</v>
          </cell>
          <cell r="AC240" t="str">
            <v>PRIETO</v>
          </cell>
          <cell r="AD240" t="str">
            <v>MOGOLLON</v>
          </cell>
          <cell r="AE240" t="str">
            <v>SI</v>
          </cell>
          <cell r="AF240" t="str">
            <v>1 PÓLIZA</v>
          </cell>
          <cell r="AG240" t="str">
            <v>12 SEGUROS DEL ESTADO</v>
          </cell>
          <cell r="AH240" t="str">
            <v>2 CUMPLIMIENTO</v>
          </cell>
          <cell r="AI240">
            <v>45701</v>
          </cell>
          <cell r="AJ240" t="str">
            <v>21-46-101109466</v>
          </cell>
          <cell r="AK240" t="str">
            <v>OTRAS OFICINAS DE LA SAF - SUBDIRECCION ADMINISTRATIVA Y FINANCIERA</v>
          </cell>
          <cell r="AL240" t="str">
            <v>JULIA ASTRID DEL CASTILLO SABOGAL</v>
          </cell>
          <cell r="AM240">
            <v>51790514</v>
          </cell>
          <cell r="AN240" t="str">
            <v>OFICINA ASESORA JURIDICA</v>
          </cell>
          <cell r="AO240" t="str">
            <v>2 SUPERVISOR</v>
          </cell>
          <cell r="AP240" t="str">
            <v>3 CÉDULA DE CIUDADANÍA</v>
          </cell>
          <cell r="AQ240">
            <v>1020726354</v>
          </cell>
          <cell r="AR240" t="str">
            <v>ALEJANDRO ESPINOSA ANAYA</v>
          </cell>
          <cell r="AS240">
            <v>318</v>
          </cell>
          <cell r="AT240" t="str">
            <v>3 NO PACTADOS</v>
          </cell>
          <cell r="AU240" t="str">
            <v>4 NO SE HA ADICIONADO NI EN VALOR y EN TIEMPO</v>
          </cell>
          <cell r="AV240">
            <v>0</v>
          </cell>
          <cell r="AW240">
            <v>0</v>
          </cell>
          <cell r="AX240" t="str">
            <v>-</v>
          </cell>
          <cell r="AY240">
            <v>0</v>
          </cell>
          <cell r="AZ240" t="str">
            <v>-</v>
          </cell>
          <cell r="BA240">
            <v>45688</v>
          </cell>
          <cell r="BB240">
            <v>45702</v>
          </cell>
          <cell r="BC240">
            <v>45702</v>
          </cell>
          <cell r="BD240">
            <v>46022</v>
          </cell>
          <cell r="BO240" t="str">
            <v>2025420501000236E</v>
          </cell>
          <cell r="BP240">
            <v>69827043</v>
          </cell>
          <cell r="BQ240" t="str">
            <v>MARIA PAULA PEÑA</v>
          </cell>
          <cell r="BR240" t="str">
            <v>https://www.secop.gov.co/CO1BusinessLine/Tendering/BuyerWorkArea/Index?docUniqueIdentifier=CO1.BDOS.7609919&amp;prevCtxUrl=https%3a%2f%2fwww.secop.gov.co%2fCO1BusinessLine%2fTendering%2fBuyerDossierWorkspace%2fIndex%3fallWords2Search%3d238-%26createDateFrom%3d26%2f08%2f2024+05%3a51%3a15%26createDateTo%3d26%2f02%2f2025+05%3a51%3a15%26filteringState%3d0%26sortingState%3dLastModifiedDESC%26showAdvancedSearch%3dFalse%26showAdvancedSearchFields%3dFalse%26folderCode%3dALL%26selectedDossier%3dCO1.BDOS.7609919%26selectedRequest%3dCO1.REQ.7744789%26&amp;prevCtxLbl=Procesos+de+la+Entidad+Estatal</v>
          </cell>
          <cell r="BS240" t="str">
            <v>VIGENTE</v>
          </cell>
          <cell r="BU240" t="str">
            <v>https://community.secop.gov.co/Public/Tendering/OpportunityDetail/Index?noticeUID=CO1.NTC.7624451&amp;isFromPublicArea=True&amp;isModal=False</v>
          </cell>
          <cell r="BV240" t="str">
            <v>lady.prieto</v>
          </cell>
          <cell r="BW240" t="str">
            <v>@parquesnacionales.gov.co</v>
          </cell>
          <cell r="BX240" t="str">
            <v>lady.prieto@parquesnacionales.gov.co</v>
          </cell>
          <cell r="BY240" t="str">
            <v>ABOGADA</v>
          </cell>
          <cell r="BZ240" t="str">
            <v>BANCOLOMBIA</v>
          </cell>
          <cell r="CA240" t="str">
            <v>AHORROS</v>
          </cell>
          <cell r="CB240" t="str">
            <v>10118946826</v>
          </cell>
          <cell r="CC240" t="str">
            <v>19/09/1989</v>
          </cell>
          <cell r="CD240" t="str">
            <v>NO</v>
          </cell>
        </row>
        <row r="241">
          <cell r="A241" t="str">
            <v>CD-NC-240-2025</v>
          </cell>
          <cell r="B241" t="str">
            <v>2 NACION</v>
          </cell>
          <cell r="C241" t="str">
            <v>NC-CPS-240-2025</v>
          </cell>
          <cell r="D241" t="str">
            <v>ANDRES FELIPE OYOLA VERGEL</v>
          </cell>
          <cell r="E241">
            <v>45701</v>
          </cell>
          <cell r="F241" t="str">
            <v>NC23-3202060-18_1-035 Prestación de servicios profesionales con plena autonomía técnica y administrativa para el Grupo de Planeación y Manejo con el fin de orientar la evaluación de la efectividad de los procesos de restauración ecológica que se han implementado en el marco del producto Áreas en proceso de Restauración en Mantenimiento del proyecto de conservación.</v>
          </cell>
          <cell r="G241" t="str">
            <v>PROFESIONAL</v>
          </cell>
          <cell r="H241" t="str">
            <v>2 CONTRATACIÓN DIRECTA</v>
          </cell>
          <cell r="I241" t="str">
            <v>14 PRESTACIÓN DE SERVICIOS</v>
          </cell>
          <cell r="J241" t="str">
            <v>N/A</v>
          </cell>
          <cell r="K241">
            <v>80111600</v>
          </cell>
          <cell r="L241">
            <v>18525</v>
          </cell>
          <cell r="M241">
            <v>31325</v>
          </cell>
          <cell r="N241">
            <v>45701</v>
          </cell>
          <cell r="O241">
            <v>8855572</v>
          </cell>
          <cell r="P241">
            <v>91212392</v>
          </cell>
          <cell r="Q241" t="str">
            <v>NOVENTA Y UN MILLONES DOSCIENTOS DOCE MIL TRESCIENTOS NOVENTA Y DOS PESOS</v>
          </cell>
          <cell r="R241" t="str">
            <v>1 PERSONA NATURAL</v>
          </cell>
          <cell r="S241" t="str">
            <v>3 CÉDULA DE CIUDADANÍA</v>
          </cell>
          <cell r="T241">
            <v>88030872</v>
          </cell>
          <cell r="U241">
            <v>4</v>
          </cell>
          <cell r="V241" t="str">
            <v>N-A</v>
          </cell>
          <cell r="W241" t="str">
            <v>11 NO SE DILIGENCIA INFORMACIÓN PARA ESTE FORMULARIO EN ESTE PERÍODO DE REPORTE</v>
          </cell>
          <cell r="X241" t="str">
            <v>MASCULINO</v>
          </cell>
          <cell r="Y241" t="str">
            <v>NORTE DE SANTANDER</v>
          </cell>
          <cell r="Z241" t="str">
            <v>PAMPLONA</v>
          </cell>
          <cell r="AA241" t="str">
            <v>ANDRES</v>
          </cell>
          <cell r="AB241" t="str">
            <v>FELIPE</v>
          </cell>
          <cell r="AC241" t="str">
            <v>OYOLA</v>
          </cell>
          <cell r="AD241" t="str">
            <v>VERGEL</v>
          </cell>
          <cell r="AE241" t="str">
            <v>SI</v>
          </cell>
          <cell r="AF241" t="str">
            <v>1 PÓLIZA</v>
          </cell>
          <cell r="AG241" t="str">
            <v>12 SEGUROS DEL ESTADO</v>
          </cell>
          <cell r="AH241" t="str">
            <v>2 CUMPLIMIENTO</v>
          </cell>
          <cell r="AI241">
            <v>45701</v>
          </cell>
          <cell r="AJ241" t="str">
            <v>21-46-101109457</v>
          </cell>
          <cell r="AK241" t="str">
            <v>SGMAP-SUBDIRECCION DE GESTION Y MANEJO DE AREAS PROTEGIDAS</v>
          </cell>
          <cell r="AL241" t="str">
            <v>MARTA CECILIA DÍAZ LEGUIZAMÓN</v>
          </cell>
          <cell r="AM241">
            <v>40023756</v>
          </cell>
          <cell r="AN241" t="str">
            <v>GRUPO DE PLANEACIÓN Y MANEJO</v>
          </cell>
          <cell r="AO241" t="str">
            <v>2 SUPERVISOR</v>
          </cell>
          <cell r="AP241" t="str">
            <v>3 CÉDULA DE CIUDADANÍA</v>
          </cell>
          <cell r="AQ241">
            <v>80875190</v>
          </cell>
          <cell r="AR241" t="str">
            <v>CESAR ANDRES DELGADO HERNANDEZ</v>
          </cell>
          <cell r="AS241">
            <v>309</v>
          </cell>
          <cell r="AT241" t="str">
            <v>3 NO PACTADOS</v>
          </cell>
          <cell r="AU241" t="str">
            <v>4 NO SE HA ADICIONADO NI EN VALOR y EN TIEMPO</v>
          </cell>
          <cell r="AV241">
            <v>0</v>
          </cell>
          <cell r="AW241">
            <v>0</v>
          </cell>
          <cell r="AX241" t="str">
            <v>-</v>
          </cell>
          <cell r="AY241">
            <v>0</v>
          </cell>
          <cell r="AZ241" t="str">
            <v>-</v>
          </cell>
          <cell r="BA241">
            <v>45695</v>
          </cell>
          <cell r="BB241">
            <v>45701</v>
          </cell>
          <cell r="BC241">
            <v>45701</v>
          </cell>
          <cell r="BD241">
            <v>46012</v>
          </cell>
          <cell r="BO241" t="str">
            <v>2025420501000237E</v>
          </cell>
          <cell r="BP241">
            <v>91212392</v>
          </cell>
          <cell r="BQ241" t="str">
            <v>HECTOR ALFONSO CUESTA</v>
          </cell>
          <cell r="BR241" t="str">
            <v>https://www.secop.gov.co/CO1BusinessLine/Tendering/BuyerWorkArea/Index?docUniqueIdentifier=CO1.BDOS.7611861</v>
          </cell>
          <cell r="BS241" t="str">
            <v>VIGENTE</v>
          </cell>
          <cell r="BU241" t="str">
            <v>https://community.secop.gov.co/Public/Tendering/OpportunityDetail/Index?noticeUID=CO1.NTC.7627367&amp;isFromPublicArea=True&amp;isModal=False</v>
          </cell>
          <cell r="BV241" t="str">
            <v>andres.oyola</v>
          </cell>
          <cell r="BW241" t="str">
            <v>@parquesnacionales.gov.co</v>
          </cell>
          <cell r="BX241" t="str">
            <v>andres.oyola@parquesnacionales.gov.co</v>
          </cell>
          <cell r="BY241" t="str">
            <v>ECOLOGO</v>
          </cell>
          <cell r="CC241" t="str">
            <v>18/11/1980</v>
          </cell>
          <cell r="CD241" t="str">
            <v>NO</v>
          </cell>
        </row>
        <row r="242">
          <cell r="A242" t="str">
            <v>CD-NC-241-2025</v>
          </cell>
          <cell r="B242" t="str">
            <v>2 NACION</v>
          </cell>
          <cell r="C242" t="str">
            <v>NC-CPS-241-2025</v>
          </cell>
          <cell r="D242" t="str">
            <v>ANDRES FERNANDO LIZARAZO LÓPEZ</v>
          </cell>
          <cell r="E242">
            <v>45702</v>
          </cell>
          <cell r="F242" t="str">
            <v>NC30-3202010-25-007 Prestar los Servicios Profesionales con plena autonomía técnica y administrativa para la Subdirección de Sostenibilidad y Negocios Ambientales a fin de adelantar la modelación operativa y financiera de esquemas de operación de turismo, instrumentos económicos y programas o proyectos a cargo de la Subdirección de Sostenibilidad y Negocios Ambientales, en el marco del servicio de ecoturismo en las áreas protegidas del proyecto de Conservación</v>
          </cell>
          <cell r="G242" t="str">
            <v>PROFESIONAL</v>
          </cell>
          <cell r="H242" t="str">
            <v>2 CONTRATACIÓN DIRECTA</v>
          </cell>
          <cell r="I242" t="str">
            <v>14 PRESTACIÓN DE SERVICIOS</v>
          </cell>
          <cell r="J242" t="str">
            <v>N/A</v>
          </cell>
          <cell r="K242">
            <v>80111600</v>
          </cell>
          <cell r="L242">
            <v>17025</v>
          </cell>
          <cell r="M242">
            <v>31925</v>
          </cell>
          <cell r="N242">
            <v>45702</v>
          </cell>
          <cell r="O242">
            <v>9981565</v>
          </cell>
          <cell r="P242">
            <v>105471870</v>
          </cell>
          <cell r="Q242" t="str">
            <v>CIENTO CINCO MILLONES CUATROCIENTOS SETENTA Y UN MIL OCHOCIENTOS SETENTA PESOS</v>
          </cell>
          <cell r="R242" t="str">
            <v>1 PERSONA NATURAL</v>
          </cell>
          <cell r="S242" t="str">
            <v>3 CÉDULA DE CIUDADANÍA</v>
          </cell>
          <cell r="T242">
            <v>79600811</v>
          </cell>
          <cell r="U242">
            <v>9</v>
          </cell>
          <cell r="V242" t="str">
            <v>N-A</v>
          </cell>
          <cell r="W242" t="str">
            <v>11 NO SE DILIGENCIA INFORMACIÓN PARA ESTE FORMULARIO EN ESTE PERÍODO DE REPORTE</v>
          </cell>
          <cell r="X242" t="str">
            <v>MASCULINO</v>
          </cell>
          <cell r="Y242" t="str">
            <v>CUNDINAMARCA</v>
          </cell>
          <cell r="Z242" t="str">
            <v>BOGOTÁ</v>
          </cell>
          <cell r="AA242" t="str">
            <v>ANDRES</v>
          </cell>
          <cell r="AB242" t="str">
            <v>FERNANDO</v>
          </cell>
          <cell r="AC242" t="str">
            <v>LIZARAZO</v>
          </cell>
          <cell r="AD242" t="str">
            <v>LÓPEZ</v>
          </cell>
          <cell r="AE242" t="str">
            <v>SI</v>
          </cell>
          <cell r="AF242" t="str">
            <v>1 PÓLIZA</v>
          </cell>
          <cell r="AG242" t="str">
            <v>12 SEGUROS DEL ESTADO</v>
          </cell>
          <cell r="AH242" t="str">
            <v>2 CUMPLIMIENTO</v>
          </cell>
          <cell r="AI242">
            <v>45702</v>
          </cell>
          <cell r="AJ242" t="str">
            <v>21-46-101109614</v>
          </cell>
          <cell r="AK242" t="str">
            <v>SSNA-SUBDIRECCION DE SOSTENIBILIDAD Y NEGOCIO AMBIENTALES</v>
          </cell>
          <cell r="AL242" t="str">
            <v>JORGE ALONSO CANO RESTREPO</v>
          </cell>
          <cell r="AM242">
            <v>71616905</v>
          </cell>
          <cell r="AN242" t="str">
            <v>SUBDIRECCIÓN DE SOSTENIBILIDAD Y NEGOCIOS AMBIENTALES</v>
          </cell>
          <cell r="AO242" t="str">
            <v>2 SUPERVISOR</v>
          </cell>
          <cell r="AP242" t="str">
            <v>3 CÉDULA DE CIUDADANÍA</v>
          </cell>
          <cell r="AQ242">
            <v>71616905</v>
          </cell>
          <cell r="AR242" t="str">
            <v>JORGE ALONSO CANO RESTREPO</v>
          </cell>
          <cell r="AS242">
            <v>317</v>
          </cell>
          <cell r="AT242" t="str">
            <v>3 NO PACTADOS</v>
          </cell>
          <cell r="AU242" t="str">
            <v>4 NO SE HA ADICIONADO NI EN VALOR y EN TIEMPO</v>
          </cell>
          <cell r="AV242">
            <v>0</v>
          </cell>
          <cell r="AW242">
            <v>0</v>
          </cell>
          <cell r="AX242" t="str">
            <v>-</v>
          </cell>
          <cell r="AY242">
            <v>0</v>
          </cell>
          <cell r="AZ242" t="str">
            <v>-</v>
          </cell>
          <cell r="BA242">
            <v>45702</v>
          </cell>
          <cell r="BB242">
            <v>45702</v>
          </cell>
          <cell r="BC242">
            <v>45702</v>
          </cell>
          <cell r="BD242">
            <v>46022</v>
          </cell>
          <cell r="BO242" t="str">
            <v>2025420501000238E</v>
          </cell>
          <cell r="BP242">
            <v>105471870</v>
          </cell>
          <cell r="BQ242" t="str">
            <v>EDNA ROCIO CASTRO</v>
          </cell>
          <cell r="BR242" t="str">
            <v>https://www.secop.gov.co/CO1BusinessLine/Tendering/BuyerWorkArea/Index?docUniqueIdentifier=CO1.BDOS.7612412</v>
          </cell>
          <cell r="BS242" t="str">
            <v>VIGENTE</v>
          </cell>
          <cell r="BU242" t="str">
            <v>https://community.secop.gov.co/Public/Tendering/OpportunityDetail/Index?noticeUID=CO1.NTC.7631606&amp;isFromPublicArea=True&amp;isModal=False</v>
          </cell>
          <cell r="BV242" t="str">
            <v>andres.lizarazo</v>
          </cell>
          <cell r="BW242" t="str">
            <v>@parquesnacionales.gov.co</v>
          </cell>
          <cell r="BX242" t="str">
            <v>andres.lizarazo@parquesnacionales.gov.co</v>
          </cell>
          <cell r="BY242" t="str">
            <v>ECONOMISTA</v>
          </cell>
          <cell r="BZ242" t="str">
            <v>BANCOLOMBIA</v>
          </cell>
          <cell r="CA242" t="str">
            <v>AHORROS</v>
          </cell>
          <cell r="CB242" t="str">
            <v>20235796529</v>
          </cell>
          <cell r="CC242" t="str">
            <v>25/05/1973</v>
          </cell>
          <cell r="CD242" t="str">
            <v>NO</v>
          </cell>
        </row>
        <row r="243">
          <cell r="A243" t="str">
            <v>CD-NC-242-2025</v>
          </cell>
          <cell r="B243" t="str">
            <v>2 NACION</v>
          </cell>
          <cell r="C243" t="str">
            <v>NC-CPS-242-2025</v>
          </cell>
          <cell r="D243" t="str">
            <v>LUCIA BEATRIZ CORREA VIVAS</v>
          </cell>
          <cell r="E243">
            <v>45702</v>
          </cell>
          <cell r="F243" t="str">
            <v>NC22-3202018-3-014 Prestación de servicios profesionales con plena autonomía técnica y administrativa para la gestión, del Grupo de Gestión e Integración del SINAP, para la ocumentación técnica del avance y cumplimiento de compromisos, con relación con el incremento en la eficiencia de la estructura del SINAP, y con la implementación de una metodología de evaluación de efectividad de los subsistemas de áreas protegidas, acorde con lo requerido para el objetivo 3 en el Plan de Acción y Seguimiento e indicadores de resultado de la política pública para la consolidación del SINAP (Conpes 4050), en el marco del producto servicio declaración de áreas protegidas, del proyecto de conservación.</v>
          </cell>
          <cell r="G243" t="str">
            <v>PROFESIONAL</v>
          </cell>
          <cell r="H243" t="str">
            <v>2 CONTRATACIÓN DIRECTA</v>
          </cell>
          <cell r="I243" t="str">
            <v>14 PRESTACIÓN DE SERVICIOS</v>
          </cell>
          <cell r="J243" t="str">
            <v>N/A</v>
          </cell>
          <cell r="K243">
            <v>80111600</v>
          </cell>
          <cell r="L243">
            <v>14625</v>
          </cell>
          <cell r="M243">
            <v>33025</v>
          </cell>
          <cell r="N243">
            <v>45702</v>
          </cell>
          <cell r="O243">
            <v>7435309</v>
          </cell>
          <cell r="P243">
            <v>78566432</v>
          </cell>
          <cell r="Q243" t="str">
            <v>SETENTA Y OCHO MILLONES QUINIENTOS SESENTA Y SEIS MIL CUATROCIENTOS TREINTA Y DOS PESOS</v>
          </cell>
          <cell r="R243" t="str">
            <v>1 PERSONA NATURAL</v>
          </cell>
          <cell r="S243" t="str">
            <v>3 CÉDULA DE CIUDADANÍA</v>
          </cell>
          <cell r="T243">
            <v>46668740</v>
          </cell>
          <cell r="U243">
            <v>7</v>
          </cell>
          <cell r="V243" t="str">
            <v>N-A</v>
          </cell>
          <cell r="W243" t="str">
            <v>11 NO SE DILIGENCIA INFORMACIÓN PARA ESTE FORMULARIO EN ESTE PERÍODO DE REPORTE</v>
          </cell>
          <cell r="X243" t="str">
            <v>FEMENINO</v>
          </cell>
          <cell r="Y243" t="str">
            <v>BOYACA</v>
          </cell>
          <cell r="Z243" t="str">
            <v>DUITAMA</v>
          </cell>
          <cell r="AA243" t="str">
            <v>LUCIA</v>
          </cell>
          <cell r="AB243" t="str">
            <v>BEATRIZ</v>
          </cell>
          <cell r="AC243" t="str">
            <v>CORREA</v>
          </cell>
          <cell r="AD243" t="str">
            <v>VIVAS</v>
          </cell>
          <cell r="AE243" t="str">
            <v>SI</v>
          </cell>
          <cell r="AF243" t="str">
            <v>1 PÓLIZA</v>
          </cell>
          <cell r="AG243" t="str">
            <v>12 SEGUROS DEL ESTADO</v>
          </cell>
          <cell r="AH243" t="str">
            <v>2 CUMPLIMIENTO</v>
          </cell>
          <cell r="AI243">
            <v>45702</v>
          </cell>
          <cell r="AJ243" t="str">
            <v>21-46-101109641</v>
          </cell>
          <cell r="AK243" t="str">
            <v>SGMAP-SUBDIRECCION DE GESTION Y MANEJO DE AREAS PROTEGIDAS</v>
          </cell>
          <cell r="AL243" t="str">
            <v>MARTA CECILIA DÍAZ LEGUIZAMÓN</v>
          </cell>
          <cell r="AM243">
            <v>40023756</v>
          </cell>
          <cell r="AN243" t="str">
            <v>GRUPO DE GESTIÓN E INTEGRACIÓN DEL SINAP</v>
          </cell>
          <cell r="AO243" t="str">
            <v>2 SUPERVISOR</v>
          </cell>
          <cell r="AP243" t="str">
            <v>3 CÉDULA DE CIUDADANÍA</v>
          </cell>
          <cell r="AQ243">
            <v>5947992</v>
          </cell>
          <cell r="AR243" t="str">
            <v>LUIS ALBERTO CRUZ COLORADO</v>
          </cell>
          <cell r="AS243">
            <v>317</v>
          </cell>
          <cell r="AT243" t="str">
            <v>3 NO PACTADOS</v>
          </cell>
          <cell r="AU243" t="str">
            <v>4 NO SE HA ADICIONADO NI EN VALOR y EN TIEMPO</v>
          </cell>
          <cell r="AV243">
            <v>0</v>
          </cell>
          <cell r="AW243">
            <v>0</v>
          </cell>
          <cell r="AX243" t="str">
            <v>-</v>
          </cell>
          <cell r="AY243">
            <v>0</v>
          </cell>
          <cell r="AZ243" t="str">
            <v>-</v>
          </cell>
          <cell r="BA243">
            <v>45701</v>
          </cell>
          <cell r="BB243">
            <v>45702</v>
          </cell>
          <cell r="BC243">
            <v>45702</v>
          </cell>
          <cell r="BD243">
            <v>46022</v>
          </cell>
          <cell r="BO243" t="str">
            <v>2025420501000239E</v>
          </cell>
          <cell r="BP243">
            <v>78566432</v>
          </cell>
          <cell r="BQ243" t="str">
            <v>HECTOR ALFONSO CUESTA</v>
          </cell>
          <cell r="BR243" t="str">
            <v>https://www.secop.gov.co/CO1BusinessLine/Tendering/BuyerWorkArea/Index?docUniqueIdentifier=CO1.BDOS.7619861</v>
          </cell>
          <cell r="BS243" t="str">
            <v>VIGENTE</v>
          </cell>
          <cell r="BU243" t="str">
            <v>https://community.secop.gov.co/Public/Tendering/OpportunityDetail/Index?noticeUID=CO1.NTC.7634997&amp;isFromPublicArea=True&amp;isModal=False</v>
          </cell>
          <cell r="BV243" t="str">
            <v>lucia.correa</v>
          </cell>
          <cell r="BW243" t="str">
            <v>@parquesnacionales.gov.co</v>
          </cell>
          <cell r="BX243" t="str">
            <v>lucia.correa@parquesnacionales.gov.co</v>
          </cell>
          <cell r="BY243" t="str">
            <v>INGENIERA AGRICOLA</v>
          </cell>
          <cell r="CC243" t="str">
            <v>24/10/1972</v>
          </cell>
          <cell r="CD243" t="str">
            <v>NO</v>
          </cell>
        </row>
        <row r="244">
          <cell r="A244" t="str">
            <v>CD-NC-243-2025</v>
          </cell>
          <cell r="B244" t="str">
            <v>2 NACION</v>
          </cell>
          <cell r="C244" t="str">
            <v>NC-CPS-243-2025</v>
          </cell>
          <cell r="D244" t="str">
            <v>GABRIEL ANDRES CASTELLANO HERNANDEZ</v>
          </cell>
          <cell r="E244">
            <v>45702</v>
          </cell>
          <cell r="F244" t="str">
            <v>NC03-3299065-19-019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ell>
          <cell r="G244" t="str">
            <v>PROFESIONAL</v>
          </cell>
          <cell r="H244" t="str">
            <v>2 CONTRATACIÓN DIRECTA</v>
          </cell>
          <cell r="I244" t="str">
            <v>14 PRESTACIÓN DE SERVICIOS</v>
          </cell>
          <cell r="J244" t="str">
            <v>N/A</v>
          </cell>
          <cell r="K244">
            <v>80111600</v>
          </cell>
          <cell r="L244">
            <v>31625</v>
          </cell>
          <cell r="M244">
            <v>32925</v>
          </cell>
          <cell r="N244">
            <v>45702</v>
          </cell>
          <cell r="O244">
            <v>8354314</v>
          </cell>
          <cell r="P244">
            <v>89112683</v>
          </cell>
          <cell r="Q244" t="str">
            <v>OCHENTA Y NUEVE MILLONES CIENTO DOCE MIL SEISCIENTOS OCHENTA Y TRES PESOS</v>
          </cell>
          <cell r="R244" t="str">
            <v>1 PERSONA NATURAL</v>
          </cell>
          <cell r="S244" t="str">
            <v>3 CÉDULA DE CIUDADANÍA</v>
          </cell>
          <cell r="T244">
            <v>86056580</v>
          </cell>
          <cell r="U244">
            <v>4</v>
          </cell>
          <cell r="V244" t="str">
            <v>N-A</v>
          </cell>
          <cell r="W244" t="str">
            <v>11 NO SE DILIGENCIA INFORMACIÓN PARA ESTE FORMULARIO EN ESTE PERÍODO DE REPORTE</v>
          </cell>
          <cell r="X244" t="str">
            <v>MASCULINO</v>
          </cell>
          <cell r="Y244" t="str">
            <v>META</v>
          </cell>
          <cell r="Z244" t="str">
            <v>VILLAVICENCIO</v>
          </cell>
          <cell r="AA244" t="str">
            <v>GABRIEL</v>
          </cell>
          <cell r="AB244" t="str">
            <v>ANDRES</v>
          </cell>
          <cell r="AC244" t="str">
            <v>CASTELLANO</v>
          </cell>
          <cell r="AD244" t="str">
            <v>HERNANDEZ</v>
          </cell>
          <cell r="AE244" t="str">
            <v>SI</v>
          </cell>
          <cell r="AF244" t="str">
            <v>1 PÓLIZA</v>
          </cell>
          <cell r="AG244" t="str">
            <v>12 SEGUROS DEL ESTADO</v>
          </cell>
          <cell r="AH244" t="str">
            <v>2 CUMPLIMIENTO</v>
          </cell>
          <cell r="AI244">
            <v>45702</v>
          </cell>
          <cell r="AJ244" t="str">
            <v>96-46-101027296</v>
          </cell>
          <cell r="AK244" t="str">
            <v>OTRAS OFICINAS DE LA SAF - SUBDIRECCION ADMINISTRATIVA Y FINANCIERA</v>
          </cell>
          <cell r="AL244" t="str">
            <v>JULIA ASTRID DEL CASTILLO SABOGAL</v>
          </cell>
          <cell r="AM244">
            <v>51790514</v>
          </cell>
          <cell r="AN244" t="str">
            <v>GRUPO DE TECNOLOGÍAS DE LA INFORMACIÓN Y LAS COMUNICACIONES</v>
          </cell>
          <cell r="AO244" t="str">
            <v>2 SUPERVISOR</v>
          </cell>
          <cell r="AP244" t="str">
            <v>3 CÉDULA DE CIUDADANÍA</v>
          </cell>
          <cell r="AQ244">
            <v>1026272261</v>
          </cell>
          <cell r="AR244" t="str">
            <v>GIPSY VIVIAN ARENAS HERNANDEZ</v>
          </cell>
          <cell r="AS244">
            <v>317</v>
          </cell>
          <cell r="AT244" t="str">
            <v>3 NO PACTADOS</v>
          </cell>
          <cell r="AU244" t="str">
            <v>4 NO SE HA ADICIONADO NI EN VALOR y EN TIEMPO</v>
          </cell>
          <cell r="AV244">
            <v>0</v>
          </cell>
          <cell r="AW244">
            <v>0</v>
          </cell>
          <cell r="AX244" t="str">
            <v>-</v>
          </cell>
          <cell r="AY244">
            <v>0</v>
          </cell>
          <cell r="AZ244" t="str">
            <v>-</v>
          </cell>
          <cell r="BA244">
            <v>45700</v>
          </cell>
          <cell r="BB244">
            <v>45705</v>
          </cell>
          <cell r="BC244">
            <v>45705</v>
          </cell>
          <cell r="BD244">
            <v>46022</v>
          </cell>
          <cell r="BO244" t="str">
            <v>2025420501000240E</v>
          </cell>
          <cell r="BP244">
            <v>89112683</v>
          </cell>
          <cell r="BQ244" t="str">
            <v>EDNA ROCIO CASTRO</v>
          </cell>
          <cell r="BR244" t="str">
            <v>https://www.secop.gov.co/CO1BusinessLine/Tendering/BuyerWorkArea/Index?docUniqueIdentifier=CO1.BDOS.7612274</v>
          </cell>
          <cell r="BS244" t="str">
            <v>VIGENTE</v>
          </cell>
          <cell r="BU244" t="str">
            <v>https://community.secop.gov.co/Public/Tendering/OpportunityDetail/Index?noticeUID=CO1.NTC.7637165&amp;isFromPublicArea=True&amp;isModal=False</v>
          </cell>
          <cell r="BV244" t="str">
            <v>gabriel.castellano</v>
          </cell>
          <cell r="BW244" t="str">
            <v>@parquesnacionales.gov.co</v>
          </cell>
          <cell r="BX244" t="str">
            <v>gabriel.castellano@parquesnacionales.gov.co</v>
          </cell>
          <cell r="BY244" t="str">
            <v>INGENIERO DE SISTEMAS</v>
          </cell>
          <cell r="BZ244" t="str">
            <v>BANCOLOMBIA</v>
          </cell>
          <cell r="CA244" t="str">
            <v>AHORROS</v>
          </cell>
          <cell r="CB244" t="str">
            <v>63265512240</v>
          </cell>
          <cell r="CC244" t="str">
            <v>20/01/1978</v>
          </cell>
          <cell r="CD244" t="str">
            <v>NO</v>
          </cell>
        </row>
        <row r="245">
          <cell r="A245" t="str">
            <v>CD-NC-244-2025</v>
          </cell>
          <cell r="B245" t="str">
            <v>2 NACION</v>
          </cell>
          <cell r="C245" t="str">
            <v>NC-CPS-244-2025</v>
          </cell>
          <cell r="D245" t="str">
            <v>FABIO ANDRES PLATA VILLAMIZAR</v>
          </cell>
          <cell r="E245">
            <v>45702</v>
          </cell>
          <cell r="F245" t="str">
            <v>C03-3299065-20-021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ell>
          <cell r="G245" t="str">
            <v>PROFESIONAL</v>
          </cell>
          <cell r="H245" t="str">
            <v>2 CONTRATACIÓN DIRECTA</v>
          </cell>
          <cell r="I245" t="str">
            <v>14 PRESTACIÓN DE SERVICIOS</v>
          </cell>
          <cell r="J245" t="str">
            <v>N/A</v>
          </cell>
          <cell r="K245">
            <v>80111600</v>
          </cell>
          <cell r="L245">
            <v>33125</v>
          </cell>
          <cell r="M245">
            <v>33225</v>
          </cell>
          <cell r="N245">
            <v>45702</v>
          </cell>
          <cell r="O245">
            <v>8354314</v>
          </cell>
          <cell r="P245">
            <v>90505068</v>
          </cell>
          <cell r="Q245" t="str">
            <v>NOVENTA MILLONES QUINIENTOS CINCO MIL SESENTA Y OCHO PESOS</v>
          </cell>
          <cell r="R245" t="str">
            <v>1 PERSONA NATURAL</v>
          </cell>
          <cell r="S245" t="str">
            <v>3 CÉDULA DE CIUDADANÍA</v>
          </cell>
          <cell r="T245">
            <v>91542208</v>
          </cell>
          <cell r="U245">
            <v>1</v>
          </cell>
          <cell r="V245" t="str">
            <v>N-A</v>
          </cell>
          <cell r="W245" t="str">
            <v>11 NO SE DILIGENCIA INFORMACIÓN PARA ESTE FORMULARIO EN ESTE PERÍODO DE REPORTE</v>
          </cell>
          <cell r="X245" t="str">
            <v>MASCULINO</v>
          </cell>
          <cell r="Y245" t="str">
            <v>SANTANDER</v>
          </cell>
          <cell r="Z245" t="str">
            <v>BUCARAMANGA</v>
          </cell>
          <cell r="AA245" t="str">
            <v>FABIO</v>
          </cell>
          <cell r="AB245" t="str">
            <v>ANDRES</v>
          </cell>
          <cell r="AC245" t="str">
            <v>PLATA</v>
          </cell>
          <cell r="AD245" t="str">
            <v>VILLAMIZAR</v>
          </cell>
          <cell r="AE245" t="str">
            <v>SI</v>
          </cell>
          <cell r="AF245" t="str">
            <v>1 PÓLIZA</v>
          </cell>
          <cell r="AG245" t="str">
            <v>12 SEGUROS DEL ESTADO</v>
          </cell>
          <cell r="AH245" t="str">
            <v>2 CUMPLIMIENTO</v>
          </cell>
          <cell r="AI245">
            <v>45702</v>
          </cell>
          <cell r="AJ245" t="str">
            <v>96-46-101027293</v>
          </cell>
          <cell r="AK245" t="str">
            <v>OTRAS OFICINAS DE LA SAF - SUBDIRECCION ADMINISTRATIVA Y FINANCIERA</v>
          </cell>
          <cell r="AL245" t="str">
            <v>JULIA ASTRID DEL CASTILLO SABOGAL</v>
          </cell>
          <cell r="AM245">
            <v>51790514</v>
          </cell>
          <cell r="AN245" t="str">
            <v>GRUPO DE TECNOLOGÍAS DE LA INFORMACIÓN Y LAS COMUNICACIONES</v>
          </cell>
          <cell r="AO245" t="str">
            <v>2 SUPERVISOR</v>
          </cell>
          <cell r="AP245" t="str">
            <v>3 CÉDULA DE CIUDADANÍA</v>
          </cell>
          <cell r="AQ245">
            <v>1026272261</v>
          </cell>
          <cell r="AR245" t="str">
            <v>GIPSY VIVIAN ARENAS HERNANDEZ</v>
          </cell>
          <cell r="AS245">
            <v>317</v>
          </cell>
          <cell r="AT245" t="str">
            <v>3 NO PACTADOS</v>
          </cell>
          <cell r="AU245" t="str">
            <v>4 NO SE HA ADICIONADO NI EN VALOR y EN TIEMPO</v>
          </cell>
          <cell r="AV245">
            <v>0</v>
          </cell>
          <cell r="AW245">
            <v>0</v>
          </cell>
          <cell r="AX245" t="str">
            <v>-</v>
          </cell>
          <cell r="AY245">
            <v>0</v>
          </cell>
          <cell r="AZ245" t="str">
            <v>-</v>
          </cell>
          <cell r="BA245">
            <v>45694</v>
          </cell>
          <cell r="BB245">
            <v>45705</v>
          </cell>
          <cell r="BC245">
            <v>45705</v>
          </cell>
          <cell r="BD245">
            <v>46022</v>
          </cell>
          <cell r="BO245" t="str">
            <v>2025420501000241E</v>
          </cell>
          <cell r="BP245">
            <v>90505068</v>
          </cell>
          <cell r="BQ245" t="str">
            <v>MARIA PAULA PEÑA</v>
          </cell>
          <cell r="BR245" t="str">
            <v>https://www.secop.gov.co/CO1BusinessLine/Tendering/BuyerWorkArea/Index?docUniqueIdentifier=CO1.BDOS.7612986</v>
          </cell>
          <cell r="BS245" t="str">
            <v>VIGENTE</v>
          </cell>
          <cell r="BU245" t="str">
            <v>https://community.secop.gov.co/Public/Tendering/OpportunityDetail/Index?noticeUID=CO1.NTC.7638335&amp;isFromPublicArea=True&amp;isModal=False</v>
          </cell>
          <cell r="BV245" t="str">
            <v>fabio.plata</v>
          </cell>
          <cell r="BW245" t="str">
            <v>@parquesnacionales.gov.co</v>
          </cell>
          <cell r="BX245" t="str">
            <v>fabio.plata@parquesnacionales.gov.co</v>
          </cell>
          <cell r="BY245" t="str">
            <v>INGENIERO DE SISTEMAS</v>
          </cell>
          <cell r="BZ245" t="str">
            <v>BANCOLOMBIA</v>
          </cell>
          <cell r="CA245" t="str">
            <v>AHORROS</v>
          </cell>
          <cell r="CB245" t="str">
            <v>29146099350</v>
          </cell>
          <cell r="CC245" t="str">
            <v>02/09/1985</v>
          </cell>
          <cell r="CD245" t="str">
            <v>NO</v>
          </cell>
        </row>
        <row r="246">
          <cell r="A246" t="str">
            <v>CD-NC-245-2025</v>
          </cell>
          <cell r="B246" t="str">
            <v>2 NACION</v>
          </cell>
          <cell r="C246" t="str">
            <v>NC-CPS-245-2025</v>
          </cell>
          <cell r="D246" t="str">
            <v>CARLOS ARMANDO ROSERO RODRIGUEZ</v>
          </cell>
          <cell r="E246">
            <v>45702</v>
          </cell>
          <cell r="F246" t="str">
            <v xml:space="preserve">NC23-3202056-6-010 Prestación de servicios de apoyo a la gestión con plena autonomía técnica y administrativa para el Grupo de Planeación y Manejo con el fin de fortalecer las acciones necesarias para la implementación de la metodología de planificación de la interpretación del patrimonio natural y cultural en áreas protegidas, contribuyendo a la orientación de los instrumentos para el diseño de centros de interpretación, marcos y planes interpretativos enfocados al desarrollo de productos ecoturísticos y educativos en el marco del producto Personas Capacitadas con Educación Informal del proyecto de conservación
</v>
          </cell>
          <cell r="G246" t="str">
            <v>APOYO A LA GESTIÓN</v>
          </cell>
          <cell r="H246" t="str">
            <v>2 CONTRATACIÓN DIRECTA</v>
          </cell>
          <cell r="I246" t="str">
            <v>14 PRESTACIÓN DE SERVICIOS</v>
          </cell>
          <cell r="J246" t="str">
            <v>N/A</v>
          </cell>
          <cell r="K246">
            <v>80111600</v>
          </cell>
          <cell r="L246">
            <v>19225</v>
          </cell>
          <cell r="M246">
            <v>33125</v>
          </cell>
          <cell r="N246">
            <v>45702</v>
          </cell>
          <cell r="O246">
            <v>3226850</v>
          </cell>
          <cell r="P246">
            <v>33236555</v>
          </cell>
          <cell r="Q246" t="str">
            <v>TREINTA Y TRES MILLONES DOSCIENTOS TREINTA Y SEIS MIL QUINIENTOS CINCUENTA Y CINCO PESOS</v>
          </cell>
          <cell r="R246" t="str">
            <v>1 PERSONA NATURAL</v>
          </cell>
          <cell r="S246" t="str">
            <v>3 CÉDULA DE CIUDADANÍA</v>
          </cell>
          <cell r="T246">
            <v>79671144</v>
          </cell>
          <cell r="U246">
            <v>8</v>
          </cell>
          <cell r="V246" t="str">
            <v>N-A</v>
          </cell>
          <cell r="W246" t="str">
            <v>11 NO SE DILIGENCIA INFORMACIÓN PARA ESTE FORMULARIO EN ESTE PERÍODO DE REPORTE</v>
          </cell>
          <cell r="X246" t="str">
            <v>MASCULINO</v>
          </cell>
          <cell r="Y246" t="str">
            <v>CUNDINAMARCA</v>
          </cell>
          <cell r="Z246" t="str">
            <v>BOGOTÁ</v>
          </cell>
          <cell r="AA246" t="str">
            <v>CARLOS</v>
          </cell>
          <cell r="AB246" t="str">
            <v>ARMANDO</v>
          </cell>
          <cell r="AC246" t="str">
            <v>ROSERO</v>
          </cell>
          <cell r="AD246" t="str">
            <v>RODRIGUEZ</v>
          </cell>
          <cell r="AE246" t="str">
            <v>NO</v>
          </cell>
          <cell r="AF246" t="str">
            <v>6 NO CONSTITUYÓ GARANTÍAS</v>
          </cell>
          <cell r="AG246" t="str">
            <v>N-A</v>
          </cell>
          <cell r="AH246" t="str">
            <v>99999998 NO SE DILIGENCIA INFORMACIÓN PARA ESTE FORMULARIO EN ESTE PERÍODO DE REPORTE</v>
          </cell>
          <cell r="AI246">
            <v>2</v>
          </cell>
          <cell r="AJ246" t="str">
            <v>N-A</v>
          </cell>
          <cell r="AK246" t="str">
            <v>SGMAP-SUBDIRECCION DE GESTION Y MANEJO DE AREAS PROTEGIDAS</v>
          </cell>
          <cell r="AL246" t="str">
            <v>MARTA CECILIA DÍAZ LEGUIZAMÓN</v>
          </cell>
          <cell r="AM246">
            <v>40023756</v>
          </cell>
          <cell r="AN246" t="str">
            <v>GRUPO DE PLANEACIÓN Y MANEJO</v>
          </cell>
          <cell r="AO246" t="str">
            <v>2 SUPERVISOR</v>
          </cell>
          <cell r="AP246" t="str">
            <v>3 CÉDULA DE CIUDADANÍA</v>
          </cell>
          <cell r="AQ246">
            <v>80875190</v>
          </cell>
          <cell r="AR246" t="str">
            <v>CESAR ANDRES DELGADO HERNANDEZ</v>
          </cell>
          <cell r="AS246">
            <v>309</v>
          </cell>
          <cell r="AT246" t="str">
            <v>3 NO PACTADOS</v>
          </cell>
          <cell r="AU246" t="str">
            <v>4 NO SE HA ADICIONADO NI EN VALOR y EN TIEMPO</v>
          </cell>
          <cell r="AV246">
            <v>0</v>
          </cell>
          <cell r="AW246">
            <v>0</v>
          </cell>
          <cell r="AX246" t="str">
            <v>-</v>
          </cell>
          <cell r="AY246">
            <v>0</v>
          </cell>
          <cell r="AZ246" t="str">
            <v>-</v>
          </cell>
          <cell r="BA246">
            <v>45713</v>
          </cell>
          <cell r="BB246" t="str">
            <v>N/A</v>
          </cell>
          <cell r="BC246">
            <v>45713</v>
          </cell>
          <cell r="BD246">
            <v>46022</v>
          </cell>
          <cell r="BO246" t="str">
            <v>2025420501000242E</v>
          </cell>
          <cell r="BP246">
            <v>33236555</v>
          </cell>
          <cell r="BQ246" t="str">
            <v>YULY ANDREA LEON BUSTOS</v>
          </cell>
          <cell r="BR246" t="str">
            <v>https://www.secop.gov.co/CO1BusinessLine/Tendering/BuyerWorkArea/Index?docUniqueIdentifier=CO1.BDOS.7622300</v>
          </cell>
          <cell r="BS246" t="str">
            <v>VIGENTE</v>
          </cell>
          <cell r="BU246" t="str">
            <v>https://community.secop.gov.co/Public/Tendering/OpportunityDetail/Index?noticeUID=CO1.NTC.7637696&amp;isFromPublicArea=True&amp;isModal=False</v>
          </cell>
          <cell r="BV246" t="str">
            <v>carlos.rosero</v>
          </cell>
          <cell r="BW246" t="str">
            <v>@parquesnacionales.gov.co</v>
          </cell>
          <cell r="BX246" t="str">
            <v>carlos.rosero@parquesnacionales.gov.co</v>
          </cell>
          <cell r="BY246" t="str">
            <v>TECNICO EN GUIANZA TURISTICA</v>
          </cell>
          <cell r="CC246" t="str">
            <v>03/12/1972</v>
          </cell>
        </row>
        <row r="247">
          <cell r="A247" t="str">
            <v>CD-NC-246-2025</v>
          </cell>
          <cell r="B247" t="str">
            <v>2 NACION</v>
          </cell>
          <cell r="C247" t="str">
            <v>NC-CPS-246-2025</v>
          </cell>
          <cell r="D247" t="str">
            <v>CRISTHIAN ALFONSO PIMIENTO ORDOÑEZ</v>
          </cell>
          <cell r="E247">
            <v>45702</v>
          </cell>
          <cell r="F247" t="str">
            <v>NC01-3202056-5-010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v>
          </cell>
          <cell r="G247" t="str">
            <v>PROFESIONAL</v>
          </cell>
          <cell r="H247" t="str">
            <v>2 CONTRATACIÓN DIRECTA</v>
          </cell>
          <cell r="I247" t="str">
            <v>14 PRESTACIÓN DE SERVICIOS</v>
          </cell>
          <cell r="J247" t="str">
            <v>N/A</v>
          </cell>
          <cell r="K247">
            <v>80111600</v>
          </cell>
          <cell r="L247">
            <v>15225</v>
          </cell>
          <cell r="M247">
            <v>32825</v>
          </cell>
          <cell r="N247">
            <v>45702</v>
          </cell>
          <cell r="O247">
            <v>6347913</v>
          </cell>
          <cell r="P247">
            <v>68557460</v>
          </cell>
          <cell r="Q247" t="str">
            <v>SESENTA Y OCHO MILLONES QUINIENTOS CINCUENTA Y SIETE MIL CUATROCIENTOS SESENTA PESOS</v>
          </cell>
          <cell r="R247" t="str">
            <v>1 PERSONA NATURAL</v>
          </cell>
          <cell r="S247" t="str">
            <v>3 CÉDULA DE CIUDADANÍA</v>
          </cell>
          <cell r="T247">
            <v>1075287094</v>
          </cell>
          <cell r="U247">
            <v>8</v>
          </cell>
          <cell r="V247" t="str">
            <v>N-A</v>
          </cell>
          <cell r="W247" t="str">
            <v>11 NO SE DILIGENCIA INFORMACIÓN PARA ESTE FORMULARIO EN ESTE PERÍODO DE REPORTE</v>
          </cell>
          <cell r="X247" t="str">
            <v>MASCULINO</v>
          </cell>
          <cell r="Y247" t="str">
            <v>CUNDINAMARCA</v>
          </cell>
          <cell r="Z247" t="str">
            <v>BOGOTÁ</v>
          </cell>
          <cell r="AA247" t="str">
            <v>CRISTHIAN</v>
          </cell>
          <cell r="AB247" t="str">
            <v>ALFONSO</v>
          </cell>
          <cell r="AC247" t="str">
            <v>PIMIENTO</v>
          </cell>
          <cell r="AD247" t="str">
            <v>ORDOÑEZ</v>
          </cell>
          <cell r="AE247" t="str">
            <v>SI</v>
          </cell>
          <cell r="AF247" t="str">
            <v>1 PÓLIZA</v>
          </cell>
          <cell r="AG247" t="str">
            <v>12 SEGUROS DEL ESTADO</v>
          </cell>
          <cell r="AH247" t="str">
            <v>2 CUMPLIMIENTO</v>
          </cell>
          <cell r="AI247">
            <v>45702</v>
          </cell>
          <cell r="AJ247" t="str">
            <v>45-46-101029733</v>
          </cell>
          <cell r="AK247" t="str">
            <v>OTRAS OFICINAS DE LA SAF - SUBDIRECCION ADMINISTRATIVA Y FINANCIERA</v>
          </cell>
          <cell r="AL247" t="str">
            <v>JULIA ASTRID DEL CASTILLO SABOGAL</v>
          </cell>
          <cell r="AM247">
            <v>51790514</v>
          </cell>
          <cell r="AN247" t="str">
            <v>GRUPO DE COMUNICACIONES Y EDUACIÓN AMBIENTAL</v>
          </cell>
          <cell r="AO247" t="str">
            <v>2 SUPERVISOR</v>
          </cell>
          <cell r="AP247" t="str">
            <v>3 CÉDULA DE CIUDADANÍA</v>
          </cell>
          <cell r="AQ247">
            <v>79624413</v>
          </cell>
          <cell r="AR247" t="str">
            <v>JORGE ENRIQUE PATIÑO OSPINA</v>
          </cell>
          <cell r="AS247">
            <v>122</v>
          </cell>
          <cell r="AT247" t="str">
            <v>3 NO PACTADOS</v>
          </cell>
          <cell r="AU247" t="str">
            <v>4 NO SE HA ADICIONADO NI EN VALOR y EN TIEMPO</v>
          </cell>
          <cell r="AV247">
            <v>0</v>
          </cell>
          <cell r="AW247">
            <v>-42742614</v>
          </cell>
          <cell r="AX247" t="str">
            <v>-</v>
          </cell>
          <cell r="AY247">
            <v>0</v>
          </cell>
          <cell r="AZ247" t="str">
            <v>-</v>
          </cell>
          <cell r="BA247">
            <v>45700</v>
          </cell>
          <cell r="BB247">
            <v>45702</v>
          </cell>
          <cell r="BC247">
            <v>45702</v>
          </cell>
          <cell r="BD247">
            <v>46022</v>
          </cell>
          <cell r="BE247">
            <v>45823</v>
          </cell>
          <cell r="BF247">
            <v>45824</v>
          </cell>
          <cell r="BO247" t="str">
            <v>2025420501000243E</v>
          </cell>
          <cell r="BP247">
            <v>25814846</v>
          </cell>
          <cell r="BQ247" t="str">
            <v>HECTOR ALFONSO CUESTA</v>
          </cell>
          <cell r="BR247" t="str">
            <v>https://www.secop.gov.co/CO1BusinessLine/Tendering/BuyerWorkArea/Index?docUniqueIdentifier=CO1.BDOS.7612179</v>
          </cell>
          <cell r="BS247" t="str">
            <v>TERA-LIQUIDADO</v>
          </cell>
          <cell r="BU247" t="str">
            <v>https://community.secop.gov.co/Public/Tendering/OpportunityDetail/Index?noticeUID=CO1.NTC.7637870&amp;isFromPublicArea=True&amp;isModal=False</v>
          </cell>
          <cell r="BV247" t="str">
            <v>cristhian.pimiento</v>
          </cell>
          <cell r="BW247" t="str">
            <v>@parquesnacionales.gov.co</v>
          </cell>
          <cell r="BX247" t="str">
            <v>cristhian.pimiento@parquesnacionales.gov.co</v>
          </cell>
          <cell r="BY247" t="str">
            <v>COMUNICADOR SOCIAL</v>
          </cell>
          <cell r="BZ247" t="str">
            <v>BANCOLOMBIA</v>
          </cell>
          <cell r="CA247" t="str">
            <v>AHORROS</v>
          </cell>
          <cell r="CB247" t="str">
            <v>45571748936</v>
          </cell>
          <cell r="CC247" t="str">
            <v>23/12/1994</v>
          </cell>
          <cell r="CD247" t="str">
            <v>NO</v>
          </cell>
        </row>
        <row r="248">
          <cell r="A248" t="str">
            <v>CD-NC-247-2025</v>
          </cell>
          <cell r="B248" t="str">
            <v>2 NACION</v>
          </cell>
          <cell r="C248" t="str">
            <v>NC-CPS-247-2025</v>
          </cell>
          <cell r="D248" t="str">
            <v>RICARDO AUGUSTO SANCHEZ PAEZ</v>
          </cell>
          <cell r="E248">
            <v>45705</v>
          </cell>
          <cell r="F248" t="str">
            <v>NC30-3202010-25-007 Prestar servicios profesionales, con plena autonomía técnica y administrativa en la Subdirección de Sostenibilidad y Negocios Ambientales, para llevar a cabo actividades encaminadas a la elaboración, mejora y/o monitoreo de estrategias que optimicen la prestación del servicio de Ecoturismo, incentivando el ingreso de visitantes a las AP, en el marco del servicio de ecoturismo en las áreas protegidas del proyecto de Conservación</v>
          </cell>
          <cell r="G248" t="str">
            <v>PROFESIONAL</v>
          </cell>
          <cell r="H248" t="str">
            <v>2 CONTRATACIÓN DIRECTA</v>
          </cell>
          <cell r="I248" t="str">
            <v>14 PRESTACIÓN DE SERVICIOS</v>
          </cell>
          <cell r="J248" t="str">
            <v>N/A</v>
          </cell>
          <cell r="K248">
            <v>80111600</v>
          </cell>
          <cell r="L248">
            <v>17025</v>
          </cell>
          <cell r="M248">
            <v>33325</v>
          </cell>
          <cell r="N248">
            <v>45705</v>
          </cell>
          <cell r="O248">
            <v>7014443</v>
          </cell>
          <cell r="P248">
            <v>73417837</v>
          </cell>
          <cell r="Q248" t="str">
            <v>SETENTA Y TRES MILLONES CUATROCIENTOS DIECISIETE MIL OCHOCIENTOS TREINTA Y SIETE PESOS</v>
          </cell>
          <cell r="R248" t="str">
            <v>1 PERSONA NATURAL</v>
          </cell>
          <cell r="S248" t="str">
            <v>3 CÉDULA DE CIUDADANÍA</v>
          </cell>
          <cell r="T248">
            <v>79966571</v>
          </cell>
          <cell r="U248">
            <v>7</v>
          </cell>
          <cell r="V248" t="str">
            <v>N-A</v>
          </cell>
          <cell r="W248" t="str">
            <v>11 NO SE DILIGENCIA INFORMACIÓN PARA ESTE FORMULARIO EN ESTE PERÍODO DE REPORTE</v>
          </cell>
          <cell r="X248" t="str">
            <v>MASCULINO</v>
          </cell>
          <cell r="Y248" t="str">
            <v>CUNDINAMARCA</v>
          </cell>
          <cell r="Z248" t="str">
            <v>BOGOTÁ</v>
          </cell>
          <cell r="AA248" t="str">
            <v>RICARDO</v>
          </cell>
          <cell r="AB248" t="str">
            <v>AUGUSTO</v>
          </cell>
          <cell r="AC248" t="str">
            <v>SANCHEZ</v>
          </cell>
          <cell r="AD248" t="str">
            <v>PAEZ</v>
          </cell>
          <cell r="AE248" t="str">
            <v>SI</v>
          </cell>
          <cell r="AF248" t="str">
            <v>1 PÓLIZA</v>
          </cell>
          <cell r="AG248" t="str">
            <v>12 SEGUROS DEL ESTADO</v>
          </cell>
          <cell r="AH248" t="str">
            <v>2 CUMPLIMIENTO</v>
          </cell>
          <cell r="AI248">
            <v>45705</v>
          </cell>
          <cell r="AJ248" t="str">
            <v>18-46-101028244</v>
          </cell>
          <cell r="AK248" t="str">
            <v>SSNA-SUBDIRECCION DE SOSTENIBILIDAD Y NEGOCIO AMBIENTALES</v>
          </cell>
          <cell r="AL248" t="str">
            <v>JORGE ALONSO CANO RESTREPO</v>
          </cell>
          <cell r="AM248">
            <v>71616905</v>
          </cell>
          <cell r="AN248" t="str">
            <v>SUBDIRECCIÓN DE SOSTENIBILIDAD Y NEGOCIOS AMBIENTALES</v>
          </cell>
          <cell r="AO248" t="str">
            <v>2 SUPERVISOR</v>
          </cell>
          <cell r="AP248" t="str">
            <v>3 CÉDULA DE CIUDADANÍA</v>
          </cell>
          <cell r="AQ248">
            <v>71616905</v>
          </cell>
          <cell r="AR248" t="str">
            <v>JORGE ALONSO CANO RESTREPO</v>
          </cell>
          <cell r="AS248">
            <v>314</v>
          </cell>
          <cell r="AT248" t="str">
            <v>3 NO PACTADOS</v>
          </cell>
          <cell r="AU248" t="str">
            <v>4 NO SE HA ADICIONADO NI EN VALOR y EN TIEMPO</v>
          </cell>
          <cell r="AV248">
            <v>0</v>
          </cell>
          <cell r="AW248">
            <v>0</v>
          </cell>
          <cell r="AX248" t="str">
            <v>-</v>
          </cell>
          <cell r="AY248">
            <v>0</v>
          </cell>
          <cell r="AZ248" t="str">
            <v>-</v>
          </cell>
          <cell r="BA248">
            <v>45705</v>
          </cell>
          <cell r="BB248">
            <v>45705</v>
          </cell>
          <cell r="BC248">
            <v>45705</v>
          </cell>
          <cell r="BD248">
            <v>46022</v>
          </cell>
          <cell r="BO248" t="str">
            <v>2025420501000244E</v>
          </cell>
          <cell r="BP248">
            <v>73417837</v>
          </cell>
          <cell r="BQ248" t="str">
            <v>EDNA ROCIO CASTRO</v>
          </cell>
          <cell r="BR248" t="str">
            <v>https://www.secop.gov.co/CO1BusinessLine/Tendering/BuyerWorkArea/Index?docUniqueIdentifier=CO1.BDOS.7633604</v>
          </cell>
          <cell r="BS248" t="str">
            <v>VIGENTE</v>
          </cell>
          <cell r="BU248" t="str">
            <v>https://community.secop.gov.co/Public/Tendering/ContractNoticePhases/View?PPI=CO1.PPI.37542853&amp;isFromPublicArea=True&amp;isModal=False</v>
          </cell>
          <cell r="BV248" t="str">
            <v>ricardo.sanchez</v>
          </cell>
          <cell r="BW248" t="str">
            <v>@parquesnacionales.gov.co</v>
          </cell>
          <cell r="BX248" t="str">
            <v>ricardo.sanchez@parquesnacionales.gov.co</v>
          </cell>
          <cell r="BY248" t="str">
            <v>ADMINISTRADOR DE EMPRESAS</v>
          </cell>
          <cell r="CC248" t="str">
            <v>29/01/1978</v>
          </cell>
          <cell r="CD248" t="str">
            <v>NO</v>
          </cell>
        </row>
        <row r="249">
          <cell r="A249" t="str">
            <v>CD-NC-248-2025</v>
          </cell>
          <cell r="B249" t="str">
            <v>2 NACION</v>
          </cell>
          <cell r="C249" t="str">
            <v>NC-CPS-248-2025</v>
          </cell>
          <cell r="D249" t="str">
            <v>DIANA MARCELA PEÑA BELTRAN</v>
          </cell>
          <cell r="E249">
            <v>45705</v>
          </cell>
          <cell r="F249" t="str">
            <v>NC30-3202010-25-007 Prestar servicios profesionales para apoyar a la Subdirección de Sostenibilidad y Negocios Ambientales, en las actividades relacionadas al mejoramiento de la calidad en la prestación de los servicios ecoturísticos de las áreas protegidas y sus zonas de influencia y en la generación de alianzas para la promoción y reconocimiento de bienes ecosistémicos generados en las áreas del Sistema de Parques Nacionales Naturales- PNN, en el marco del servicio de ecoturismo en las áreas protegidas del proyecto de Conservación</v>
          </cell>
          <cell r="G249" t="str">
            <v>PROFESIONAL</v>
          </cell>
          <cell r="H249" t="str">
            <v>2 CONTRATACIÓN DIRECTA</v>
          </cell>
          <cell r="I249" t="str">
            <v>14 PRESTACIÓN DE SERVICIOS</v>
          </cell>
          <cell r="J249" t="str">
            <v>N/A</v>
          </cell>
          <cell r="K249">
            <v>80111600</v>
          </cell>
          <cell r="L249">
            <v>17025</v>
          </cell>
          <cell r="M249">
            <v>33425</v>
          </cell>
          <cell r="N249">
            <v>45705</v>
          </cell>
          <cell r="O249">
            <v>7014443</v>
          </cell>
          <cell r="P249">
            <v>73417837</v>
          </cell>
          <cell r="Q249" t="str">
            <v>SETENTA Y TRES MILLONES CUATROCIENTOS DIECISIETE MIL OCHOCIENTOS TREINTA Y SIETE PESOS</v>
          </cell>
          <cell r="R249" t="str">
            <v>1 PERSONA NATURAL</v>
          </cell>
          <cell r="S249" t="str">
            <v>3 CÉDULA DE CIUDADANÍA</v>
          </cell>
          <cell r="T249">
            <v>1052338447</v>
          </cell>
          <cell r="U249">
            <v>0</v>
          </cell>
          <cell r="V249" t="str">
            <v>N-A</v>
          </cell>
          <cell r="W249" t="str">
            <v>11 NO SE DILIGENCIA INFORMACIÓN PARA ESTE FORMULARIO EN ESTE PERÍODO DE REPORTE</v>
          </cell>
          <cell r="X249" t="str">
            <v>FEMENINO</v>
          </cell>
          <cell r="Y249" t="str">
            <v>CUNDINAMARCA</v>
          </cell>
          <cell r="Z249" t="str">
            <v>BOGOTÁ</v>
          </cell>
          <cell r="AA249" t="str">
            <v>DIANA</v>
          </cell>
          <cell r="AB249" t="str">
            <v>MARCELA</v>
          </cell>
          <cell r="AC249" t="str">
            <v>PEÑA</v>
          </cell>
          <cell r="AD249" t="str">
            <v>BELTRAN</v>
          </cell>
          <cell r="AE249" t="str">
            <v>SI</v>
          </cell>
          <cell r="AF249" t="str">
            <v>1 PÓLIZA</v>
          </cell>
          <cell r="AG249" t="str">
            <v>12 SEGUROS DEL ESTADO</v>
          </cell>
          <cell r="AH249" t="str">
            <v>2 CUMPLIMIENTO</v>
          </cell>
          <cell r="AI249">
            <v>45705</v>
          </cell>
          <cell r="AJ249" t="str">
            <v>21-46-101109832</v>
          </cell>
          <cell r="AK249" t="str">
            <v>SSNA-SUBDIRECCION DE SOSTENIBILIDAD Y NEGOCIO AMBIENTALES</v>
          </cell>
          <cell r="AL249" t="str">
            <v>JORGE ALONSO CANO RESTREPO</v>
          </cell>
          <cell r="AM249">
            <v>71616905</v>
          </cell>
          <cell r="AN249" t="str">
            <v>SUBDIRECCIÓN DE SOSTENIBILIDAD Y NEGOCIOS AMBIENTALES</v>
          </cell>
          <cell r="AO249" t="str">
            <v>2 SUPERVISOR</v>
          </cell>
          <cell r="AP249" t="str">
            <v>3 CÉDULA DE CIUDADANÍA</v>
          </cell>
          <cell r="AQ249">
            <v>71616905</v>
          </cell>
          <cell r="AR249" t="str">
            <v>JORGE ALONSO CANO RESTREPO</v>
          </cell>
          <cell r="AS249">
            <v>314</v>
          </cell>
          <cell r="AT249" t="str">
            <v>3 NO PACTADOS</v>
          </cell>
          <cell r="AU249" t="str">
            <v>4 NO SE HA ADICIONADO NI EN VALOR y EN TIEMPO</v>
          </cell>
          <cell r="AV249">
            <v>0</v>
          </cell>
          <cell r="AW249">
            <v>0</v>
          </cell>
          <cell r="AX249" t="str">
            <v>-</v>
          </cell>
          <cell r="AY249">
            <v>0</v>
          </cell>
          <cell r="AZ249" t="str">
            <v>-</v>
          </cell>
          <cell r="BA249">
            <v>45706</v>
          </cell>
          <cell r="BB249">
            <v>45706</v>
          </cell>
          <cell r="BC249">
            <v>45706</v>
          </cell>
          <cell r="BD249">
            <v>46022</v>
          </cell>
          <cell r="BO249" t="str">
            <v>2025420501000245E</v>
          </cell>
          <cell r="BP249">
            <v>73417837</v>
          </cell>
          <cell r="BQ249" t="str">
            <v>EDNA ROCIO CASTRO</v>
          </cell>
          <cell r="BR249" t="str">
            <v>https://www.secop.gov.co/CO1BusinessLine/Tendering/BuyerWorkArea/Index?docUniqueIdentifier=CO1.BDOS.7633063</v>
          </cell>
          <cell r="BS249" t="str">
            <v>VIGENTE</v>
          </cell>
          <cell r="BU249" t="str">
            <v>https://community.secop.gov.co/Public/Tendering/OpportunityDetail/Index?noticeUID=CO1.NTC.7648889&amp;isFromPublicArea=True&amp;isModal=False</v>
          </cell>
          <cell r="BV249" t="str">
            <v>diana.pena</v>
          </cell>
          <cell r="BW249" t="str">
            <v>@parquesnacionales.gov.co</v>
          </cell>
          <cell r="BX249" t="str">
            <v>diana.pena@parquesnacionales.gov.co</v>
          </cell>
          <cell r="BY249" t="str">
            <v>ADMINISTRADORA TURISTICA Y HOTELERA</v>
          </cell>
          <cell r="BZ249" t="str">
            <v>BANCOLOMBIA</v>
          </cell>
          <cell r="CA249" t="str">
            <v>AHORROS</v>
          </cell>
          <cell r="CB249" t="str">
            <v>18050738228</v>
          </cell>
          <cell r="CC249" t="str">
            <v>09/09/1991</v>
          </cell>
          <cell r="CD249" t="str">
            <v>NO</v>
          </cell>
        </row>
        <row r="250">
          <cell r="A250" t="str">
            <v>CD-NC-249-2025</v>
          </cell>
          <cell r="B250" t="str">
            <v>2 NACION</v>
          </cell>
          <cell r="C250" t="str">
            <v>NC-CPS-249-2025</v>
          </cell>
          <cell r="D250" t="str">
            <v>LUISA FERNANDA SALAZAR JIMENEZ</v>
          </cell>
          <cell r="E250">
            <v>45705</v>
          </cell>
          <cell r="F250" t="str">
            <v>NC05.3299060-7-010 Prestar los servicios profesionales con autonomía técnica y administrativa en la Oficina Asesora, para la gestión predial de la entidad, especialmente en las actuaciones de adquisición de predios, creación de folios e inscripciones registrales, así como proyectar o revisar los documentos en cumplimiento de las funciones y la misionalidad de la entidad, en el marco del fortalecimiento de la capacidad institucional de Parques Nacionales Naturales de Colombia.</v>
          </cell>
          <cell r="G250" t="str">
            <v>PROFESIONAL</v>
          </cell>
          <cell r="H250" t="str">
            <v>2 CONTRATACIÓN DIRECTA</v>
          </cell>
          <cell r="I250" t="str">
            <v>14 PRESTACIÓN DE SERVICIOS</v>
          </cell>
          <cell r="J250" t="str">
            <v>N/A</v>
          </cell>
          <cell r="K250">
            <v>80111600</v>
          </cell>
          <cell r="L250">
            <v>25925</v>
          </cell>
          <cell r="M250">
            <v>33525</v>
          </cell>
          <cell r="N250">
            <v>45705</v>
          </cell>
          <cell r="O250">
            <v>5106004</v>
          </cell>
          <cell r="P250">
            <v>56166044</v>
          </cell>
          <cell r="Q250" t="str">
            <v>CINCUENTA Y SEIS MILLONES CIENTO SESENTA Y SEIS MIL CUARENTA Y CUATRO PESOS</v>
          </cell>
          <cell r="R250" t="str">
            <v>1 PERSONA NATURAL</v>
          </cell>
          <cell r="S250" t="str">
            <v>3 CÉDULA DE CIUDADANÍA</v>
          </cell>
          <cell r="T250">
            <v>53122277</v>
          </cell>
          <cell r="U250">
            <v>1</v>
          </cell>
          <cell r="V250" t="str">
            <v>N-A</v>
          </cell>
          <cell r="W250" t="str">
            <v>11 NO SE DILIGENCIA INFORMACIÓN PARA ESTE FORMULARIO EN ESTE PERÍODO DE REPORTE</v>
          </cell>
          <cell r="X250" t="str">
            <v>FEMENINO</v>
          </cell>
          <cell r="Y250" t="str">
            <v>CUNDINAMARCA</v>
          </cell>
          <cell r="Z250" t="str">
            <v>BOGOTÁ</v>
          </cell>
          <cell r="AA250" t="str">
            <v>LUISA</v>
          </cell>
          <cell r="AB250" t="str">
            <v>FERNANDA</v>
          </cell>
          <cell r="AC250" t="str">
            <v>SALAZAR</v>
          </cell>
          <cell r="AD250" t="str">
            <v>JIMENEZ</v>
          </cell>
          <cell r="AE250" t="str">
            <v>NO</v>
          </cell>
          <cell r="AF250" t="str">
            <v>6 NO CONSTITUYÓ GARANTÍAS</v>
          </cell>
          <cell r="AG250" t="str">
            <v>N-A</v>
          </cell>
          <cell r="AH250" t="str">
            <v>99999998 NO SE DILIGENCIA INFORMACIÓN PARA ESTE FORMULARIO EN ESTE PERÍODO DE REPORTE</v>
          </cell>
          <cell r="AI250">
            <v>2</v>
          </cell>
          <cell r="AJ250" t="str">
            <v>N-A</v>
          </cell>
          <cell r="AK250" t="str">
            <v>OTRAS OFICINAS DE LA SAF - SUBDIRECCION ADMINISTRATIVA Y FINANCIERA</v>
          </cell>
          <cell r="AL250" t="str">
            <v>JULIA ASTRID DEL CASTILLO SABOGAL</v>
          </cell>
          <cell r="AM250">
            <v>51790514</v>
          </cell>
          <cell r="AN250" t="str">
            <v>OFICINA ASESORA JURIDICA</v>
          </cell>
          <cell r="AO250" t="str">
            <v>2 SUPERVISOR</v>
          </cell>
          <cell r="AP250" t="str">
            <v>3 CÉDULA DE CIUDADANÍA</v>
          </cell>
          <cell r="AQ250">
            <v>51985658</v>
          </cell>
          <cell r="AR250" t="str">
            <v>CLAUDIA SOFIA URUEÑA SALAZAR</v>
          </cell>
          <cell r="AS250">
            <v>314</v>
          </cell>
          <cell r="AT250" t="str">
            <v>3 NO PACTADOS</v>
          </cell>
          <cell r="AU250" t="str">
            <v>4 NO SE HA ADICIONADO NI EN VALOR y EN TIEMPO</v>
          </cell>
          <cell r="AV250">
            <v>0</v>
          </cell>
          <cell r="AW250">
            <v>0</v>
          </cell>
          <cell r="AX250" t="str">
            <v>-</v>
          </cell>
          <cell r="AY250">
            <v>0</v>
          </cell>
          <cell r="AZ250" t="str">
            <v>-</v>
          </cell>
          <cell r="BA250">
            <v>45695</v>
          </cell>
          <cell r="BB250" t="str">
            <v>N/A</v>
          </cell>
          <cell r="BC250">
            <v>45705</v>
          </cell>
          <cell r="BD250">
            <v>46022</v>
          </cell>
          <cell r="BO250" t="str">
            <v>2025420501000246E</v>
          </cell>
          <cell r="BP250">
            <v>56166044</v>
          </cell>
          <cell r="BQ250" t="str">
            <v>MARIA PAULA PEÑA</v>
          </cell>
          <cell r="BR250" t="str">
            <v>https://www.secop.gov.co/CO1BusinessLine/Tendering/BuyerWorkArea/Index?docUniqueIdentifier=CO1.BDOS.7623178</v>
          </cell>
          <cell r="BS250" t="str">
            <v>VIGENTE</v>
          </cell>
          <cell r="BU250" t="str">
            <v>https://community.secop.gov.co/Public/Tendering/OpportunityDetail/Index?noticeUID=CO1.NTC.7649937&amp;isFromPublicArea=True&amp;isModal=False</v>
          </cell>
          <cell r="BV250" t="str">
            <v>luisa.salazar</v>
          </cell>
          <cell r="BW250" t="str">
            <v>@parquesnacionales.gov.co</v>
          </cell>
          <cell r="BX250" t="str">
            <v>luisa.salazar@parquesnacionales.gov.co</v>
          </cell>
          <cell r="BY250" t="str">
            <v>ABOGADA</v>
          </cell>
          <cell r="CC250" t="str">
            <v>18/03/1985</v>
          </cell>
        </row>
        <row r="251">
          <cell r="A251" t="str">
            <v>CD-NC-250-2025</v>
          </cell>
          <cell r="B251" t="str">
            <v>2 NACION</v>
          </cell>
          <cell r="C251" t="str">
            <v>NC-CPS-250-2026</v>
          </cell>
          <cell r="D251" t="str">
            <v>ADRIANA LORENA BERNAL FONSECA</v>
          </cell>
          <cell r="E251">
            <v>45705</v>
          </cell>
          <cell r="F251" t="str">
            <v>C03-3299065-19-001. Prestar servicios profesionales con plena autonomía técnica y administrativa en el grupo de Tecnologías de la Información y las Comunicaciones para acompañar la implementación de la estrategia de Tecnologías de la Información (TI) , el cumplimiento de las políticas y estándares establecidos por el Gobierno Digital y la implementación de proyectos que faciliten la gestión, gobernanza y alineación de TI con los objetivos estratégicos de PNNC, en el marco del Fortalecimiento de la capacidad institucional y producto de servicios Tecnológicos</v>
          </cell>
          <cell r="G251" t="str">
            <v>PROFESIONAL</v>
          </cell>
          <cell r="H251" t="str">
            <v>2 CONTRATACIÓN DIRECTA</v>
          </cell>
          <cell r="I251" t="str">
            <v>14 PRESTACIÓN DE SERVICIOS</v>
          </cell>
          <cell r="J251" t="str">
            <v>N/A</v>
          </cell>
          <cell r="K251">
            <v>80111600</v>
          </cell>
          <cell r="L251">
            <v>33225</v>
          </cell>
          <cell r="M251">
            <v>33825</v>
          </cell>
          <cell r="N251">
            <v>45705</v>
          </cell>
          <cell r="O251">
            <v>9564018</v>
          </cell>
          <cell r="P251">
            <v>101378591</v>
          </cell>
          <cell r="Q251" t="str">
            <v>CIENTO UN MILLONES TRESCIENTOS SETENTA Y OCHO MIL QUINIENTOS NOVENTA Y UN PESOS</v>
          </cell>
          <cell r="R251" t="str">
            <v>1 PERSONA NATURAL</v>
          </cell>
          <cell r="S251" t="str">
            <v>3 CÉDULA DE CIUDADANÍA</v>
          </cell>
          <cell r="T251">
            <v>46384587</v>
          </cell>
          <cell r="U251">
            <v>6</v>
          </cell>
          <cell r="V251" t="str">
            <v>N-A</v>
          </cell>
          <cell r="W251" t="str">
            <v>11 NO SE DILIGENCIA INFORMACIÓN PARA ESTE FORMULARIO EN ESTE PERÍODO DE REPORTE</v>
          </cell>
          <cell r="X251" t="str">
            <v>FEMENINO</v>
          </cell>
          <cell r="Y251" t="str">
            <v>BOYACA</v>
          </cell>
          <cell r="Z251" t="str">
            <v>SOGAMOSO</v>
          </cell>
          <cell r="AA251" t="str">
            <v>ADRIANA</v>
          </cell>
          <cell r="AB251" t="str">
            <v>LORENA</v>
          </cell>
          <cell r="AC251" t="str">
            <v>BERNAL</v>
          </cell>
          <cell r="AD251" t="str">
            <v>FONSECA</v>
          </cell>
          <cell r="AE251" t="str">
            <v>SI</v>
          </cell>
          <cell r="AF251" t="str">
            <v>1 PÓLIZA</v>
          </cell>
          <cell r="AG251" t="str">
            <v>8 MUNDIAL SEGUROS</v>
          </cell>
          <cell r="AH251" t="str">
            <v>2 CUMPLIMIENTO</v>
          </cell>
          <cell r="AI251">
            <v>45705</v>
          </cell>
          <cell r="AJ251" t="str">
            <v>NB-100370721</v>
          </cell>
          <cell r="AK251" t="str">
            <v>OTRAS OFICINAS DE LA SAF - SUBDIRECCION ADMINISTRATIVA Y FINANCIERA</v>
          </cell>
          <cell r="AL251" t="str">
            <v>JULIA ASTRID DEL CASTILLO SABOGAL</v>
          </cell>
          <cell r="AM251">
            <v>51790514</v>
          </cell>
          <cell r="AN251" t="str">
            <v>GRUPO DE TECNOLOGÍAS DE LA INFORMACIÓN Y LAS COMUNICACIONES</v>
          </cell>
          <cell r="AO251" t="str">
            <v>2 SUPERVISOR</v>
          </cell>
          <cell r="AP251" t="str">
            <v>3 CÉDULA DE CIUDADANÍA</v>
          </cell>
          <cell r="AQ251">
            <v>1026272261</v>
          </cell>
          <cell r="AR251" t="str">
            <v>GIPSY VIVIAN ARENAS HERNANDEZ</v>
          </cell>
          <cell r="AS251">
            <v>314</v>
          </cell>
          <cell r="AT251" t="str">
            <v>3 NO PACTADOS</v>
          </cell>
          <cell r="AU251" t="str">
            <v>4 NO SE HA ADICIONADO NI EN VALOR y EN TIEMPO</v>
          </cell>
          <cell r="AV251">
            <v>0</v>
          </cell>
          <cell r="AW251">
            <v>0</v>
          </cell>
          <cell r="AX251" t="str">
            <v>-</v>
          </cell>
          <cell r="AY251">
            <v>0</v>
          </cell>
          <cell r="AZ251" t="str">
            <v>-</v>
          </cell>
          <cell r="BA251">
            <v>45703</v>
          </cell>
          <cell r="BB251">
            <v>45705</v>
          </cell>
          <cell r="BC251">
            <v>45705</v>
          </cell>
          <cell r="BD251">
            <v>46022</v>
          </cell>
          <cell r="BO251" t="str">
            <v>2025420501000247E</v>
          </cell>
          <cell r="BP251">
            <v>101378591</v>
          </cell>
          <cell r="BQ251" t="str">
            <v>YULY ANDREA LEON BUSTOS</v>
          </cell>
          <cell r="BR251" t="str">
            <v>https://www.secop.gov.co/CO1BusinessLine/Tendering/BuyerWorkArea/Index?docUniqueIdentifier=CO1.BDOS.7621639</v>
          </cell>
          <cell r="BS251" t="str">
            <v>VIGENTE</v>
          </cell>
          <cell r="BU251" t="str">
            <v>https://community.secop.gov.co/Public/Tendering/OpportunityDetail/Index?noticeUID=CO1.NTC.7650653&amp;isFromPublicArea=True&amp;isModal=False</v>
          </cell>
          <cell r="BV251" t="str">
            <v>adriana.bernal</v>
          </cell>
          <cell r="BW251" t="str">
            <v>@parquesnacionales.gov.co</v>
          </cell>
          <cell r="BX251" t="str">
            <v>adriana.bernal@parquesnacionales.gov.co</v>
          </cell>
          <cell r="BY251" t="str">
            <v>INGENIERA SANITARIA Y AMBIENTAL</v>
          </cell>
          <cell r="BZ251" t="str">
            <v>SCOTIABANK</v>
          </cell>
          <cell r="CA251" t="str">
            <v>AHORROS</v>
          </cell>
          <cell r="CB251" t="str">
            <v>1542003429</v>
          </cell>
          <cell r="CC251" t="str">
            <v>26/11/1983</v>
          </cell>
          <cell r="CD251" t="str">
            <v>NO</v>
          </cell>
        </row>
        <row r="252">
          <cell r="A252" t="str">
            <v>CD-NC-251-2025</v>
          </cell>
          <cell r="B252" t="str">
            <v>2 NACION</v>
          </cell>
          <cell r="C252" t="str">
            <v>NC-CPS-251-2025</v>
          </cell>
          <cell r="D252" t="str">
            <v>JULIA HELENA HERRERA RIVERA</v>
          </cell>
          <cell r="E252">
            <v>45705</v>
          </cell>
          <cell r="F252" t="str">
            <v>NC23-3202052-7-022 Prestación de servicios profesionales con plena autonomía técnica y administrativa para el Grupo de Planeación y Manejo con el fin de orientar a los equipos de las áreas protegidas que adelantan la formulación y actualización del instrumento de planeación con énfasis en los análisis de presiones y escenarios de riesgo, en articulación con otras dependencias en el marco del producto Documentos de Planeación Elaborados del proyecto de conservación.</v>
          </cell>
          <cell r="G252" t="str">
            <v>PROFESIONAL</v>
          </cell>
          <cell r="H252" t="str">
            <v>2 CONTRATACIÓN DIRECTA</v>
          </cell>
          <cell r="I252" t="str">
            <v>14 PRESTACIÓN DE SERVICIOS</v>
          </cell>
          <cell r="J252" t="str">
            <v>N/A</v>
          </cell>
          <cell r="K252">
            <v>80111600</v>
          </cell>
          <cell r="L252">
            <v>32125</v>
          </cell>
          <cell r="M252">
            <v>33725</v>
          </cell>
          <cell r="N252">
            <v>45705</v>
          </cell>
          <cell r="O252">
            <v>6347912</v>
          </cell>
          <cell r="P252">
            <v>65383494</v>
          </cell>
          <cell r="Q252" t="str">
            <v>SESENTA Y CINCO MILLONES TRESCIENTOS OCHENTA Y TRES MIL CUATROCIENTOS NOVENTA Y CUATRO PESOS</v>
          </cell>
          <cell r="R252" t="str">
            <v>1 PERSONA NATURAL</v>
          </cell>
          <cell r="S252" t="str">
            <v>3 CÉDULA DE CIUDADANÍA</v>
          </cell>
          <cell r="T252">
            <v>1030527859</v>
          </cell>
          <cell r="U252">
            <v>2</v>
          </cell>
          <cell r="V252" t="str">
            <v>N-A</v>
          </cell>
          <cell r="W252" t="str">
            <v>11 NO SE DILIGENCIA INFORMACIÓN PARA ESTE FORMULARIO EN ESTE PERÍODO DE REPORTE</v>
          </cell>
          <cell r="X252" t="str">
            <v>FEMENINO</v>
          </cell>
          <cell r="Y252" t="str">
            <v>BOYACA</v>
          </cell>
          <cell r="Z252" t="str">
            <v>TUNJA</v>
          </cell>
          <cell r="AA252" t="str">
            <v>JULIA</v>
          </cell>
          <cell r="AB252" t="str">
            <v>HELENA</v>
          </cell>
          <cell r="AC252" t="str">
            <v>HERRERA</v>
          </cell>
          <cell r="AD252" t="str">
            <v>RIVERA</v>
          </cell>
          <cell r="AE252" t="str">
            <v>SI</v>
          </cell>
          <cell r="AF252" t="str">
            <v>1 PÓLIZA</v>
          </cell>
          <cell r="AG252" t="str">
            <v>12 SEGUROS DEL ESTADO</v>
          </cell>
          <cell r="AH252" t="str">
            <v>2 CUMPLIMIENTO</v>
          </cell>
          <cell r="AI252">
            <v>45675</v>
          </cell>
          <cell r="AJ252" t="str">
            <v>21-46-101110065</v>
          </cell>
          <cell r="AK252" t="str">
            <v>SGMAP-SUBDIRECCION DE GESTION Y MANEJO DE AREAS PROTEGIDAS</v>
          </cell>
          <cell r="AL252" t="str">
            <v>MARTA CECILIA DÍAZ LEGUIZAMÓN</v>
          </cell>
          <cell r="AM252">
            <v>40023756</v>
          </cell>
          <cell r="AN252" t="str">
            <v>GRUPO DE PLANEACIÓN Y MANEJO</v>
          </cell>
          <cell r="AO252" t="str">
            <v>2 SUPERVISOR</v>
          </cell>
          <cell r="AP252" t="str">
            <v>3 CÉDULA DE CIUDADANÍA</v>
          </cell>
          <cell r="AQ252">
            <v>80875190</v>
          </cell>
          <cell r="AR252" t="str">
            <v>CESAR ANDRES DELGADO HERNANDEZ</v>
          </cell>
          <cell r="AS252">
            <v>309</v>
          </cell>
          <cell r="AT252" t="str">
            <v>3 NO PACTADOS</v>
          </cell>
          <cell r="AU252" t="str">
            <v>4 NO SE HA ADICIONADO NI EN VALOR y EN TIEMPO</v>
          </cell>
          <cell r="AV252">
            <v>0</v>
          </cell>
          <cell r="AW252">
            <v>0</v>
          </cell>
          <cell r="AX252" t="str">
            <v>-</v>
          </cell>
          <cell r="AY252">
            <v>0</v>
          </cell>
          <cell r="AZ252" t="str">
            <v>-</v>
          </cell>
          <cell r="BA252">
            <v>45695</v>
          </cell>
          <cell r="BB252">
            <v>45675</v>
          </cell>
          <cell r="BC252">
            <v>45706</v>
          </cell>
          <cell r="BD252">
            <v>46017</v>
          </cell>
          <cell r="BO252" t="str">
            <v>2025420501000248E</v>
          </cell>
          <cell r="BP252">
            <v>65383494</v>
          </cell>
          <cell r="BQ252" t="str">
            <v>YULY ANDREA LEON BUSTOS</v>
          </cell>
          <cell r="BR252" t="str">
            <v>https://www.secop.gov.co/CO1BusinessLine/Tendering/BuyerWorkArea/Index?docUniqueIdentifier=CO1.BDOS.7606088</v>
          </cell>
          <cell r="BS252" t="str">
            <v>VIGENTE</v>
          </cell>
          <cell r="BU252" t="str">
            <v>https://community.secop.gov.co/Public/Tendering/OpportunityDetail/Index?noticeUID=CO1.NTC.7651253&amp;isFromPublicArea=True&amp;isModal=False</v>
          </cell>
          <cell r="BV252" t="str">
            <v>julia.herrera</v>
          </cell>
          <cell r="BW252" t="str">
            <v>@parquesnacionales.gov.co</v>
          </cell>
          <cell r="BX252" t="str">
            <v>julia.herrera@parquesnacionales.gov.co</v>
          </cell>
          <cell r="BY252" t="str">
            <v>INGENIERA FORESTAL</v>
          </cell>
          <cell r="CC252" t="str">
            <v>01/08/1986</v>
          </cell>
          <cell r="CD252" t="str">
            <v>NO</v>
          </cell>
        </row>
        <row r="253">
          <cell r="A253" t="str">
            <v>CD-NC-253-2025</v>
          </cell>
          <cell r="B253" t="str">
            <v>2 NACION</v>
          </cell>
          <cell r="C253" t="str">
            <v>NC-CPS-252-2025</v>
          </cell>
          <cell r="D253" t="str">
            <v>OCTAVIO SEGUNDO ERASO PAGUAY</v>
          </cell>
          <cell r="E253">
            <v>45705</v>
          </cell>
          <cell r="F253" t="str">
            <v>NC23-3202060-19_1-033 Prestación de servicios profesionales con plena autonomía técnica y administrativa para el Grupo de Planeación y Manejo con el fin de aportar en la formulación y seguimiento de proyectos, programas y estrategias con fuentes de financiación externas, con énfasis en los relacionados con restauración ecológica en el marco del producto Áreas en proceso de Restauración del proyecto de conservación.</v>
          </cell>
          <cell r="G253" t="str">
            <v>PROFESIONAL</v>
          </cell>
          <cell r="H253" t="str">
            <v>2 CONTRATACIÓN DIRECTA</v>
          </cell>
          <cell r="I253" t="str">
            <v>14 PRESTACIÓN DE SERVICIOS</v>
          </cell>
          <cell r="J253" t="str">
            <v>N/A</v>
          </cell>
          <cell r="K253">
            <v>80111600</v>
          </cell>
          <cell r="L253">
            <v>36125</v>
          </cell>
          <cell r="M253">
            <v>33925</v>
          </cell>
          <cell r="N253">
            <v>45705</v>
          </cell>
          <cell r="O253">
            <v>9981565</v>
          </cell>
          <cell r="P253">
            <v>92495836</v>
          </cell>
          <cell r="Q253" t="str">
            <v>NOVENTA Y DOS MILLONES CUATROCIENTOS NOVENTA Y CINCO MIL OCHOCIENTOS TREINTA Y SEIS PESOS</v>
          </cell>
          <cell r="R253" t="str">
            <v>1 PERSONA NATURAL</v>
          </cell>
          <cell r="S253" t="str">
            <v>3 CÉDULA DE CIUDADANÍA</v>
          </cell>
          <cell r="T253">
            <v>13062311</v>
          </cell>
          <cell r="U253">
            <v>9</v>
          </cell>
          <cell r="V253" t="str">
            <v>N-A</v>
          </cell>
          <cell r="W253" t="str">
            <v>11 NO SE DILIGENCIA INFORMACIÓN PARA ESTE FORMULARIO EN ESTE PERÍODO DE REPORTE</v>
          </cell>
          <cell r="X253" t="str">
            <v>MASCULINO</v>
          </cell>
          <cell r="Y253" t="str">
            <v>NARIÑO</v>
          </cell>
          <cell r="Z253" t="str">
            <v>BARBACOAS</v>
          </cell>
          <cell r="AA253" t="str">
            <v>OCTAVIO</v>
          </cell>
          <cell r="AB253" t="str">
            <v>SEGUNDO</v>
          </cell>
          <cell r="AC253" t="str">
            <v>ERASO</v>
          </cell>
          <cell r="AD253" t="str">
            <v>PAGUAY</v>
          </cell>
          <cell r="AE253" t="str">
            <v>SI</v>
          </cell>
          <cell r="AF253" t="str">
            <v>1 PÓLIZA</v>
          </cell>
          <cell r="AG253" t="str">
            <v>12 SEGUROS DEL ESTADO</v>
          </cell>
          <cell r="AH253" t="str">
            <v>2 CUMPLIMIENTO</v>
          </cell>
          <cell r="AI253">
            <v>45705</v>
          </cell>
          <cell r="AJ253" t="str">
            <v>21-46-101109892</v>
          </cell>
          <cell r="AK253" t="str">
            <v>SGMAP-SUBDIRECCION DE GESTION Y MANEJO DE AREAS PROTEGIDAS</v>
          </cell>
          <cell r="AL253" t="str">
            <v>MARTA CECILIA DÍAZ LEGUIZAMÓN</v>
          </cell>
          <cell r="AM253">
            <v>40023756</v>
          </cell>
          <cell r="AN253" t="str">
            <v>GRUPO DE PLANEACIÓN Y MANEJO</v>
          </cell>
          <cell r="AO253" t="str">
            <v>2 SUPERVISOR</v>
          </cell>
          <cell r="AP253" t="str">
            <v>3 CÉDULA DE CIUDADANÍA</v>
          </cell>
          <cell r="AQ253">
            <v>80875190</v>
          </cell>
          <cell r="AR253" t="str">
            <v>CESAR ANDRES DELGADO HERNANDEZ</v>
          </cell>
          <cell r="AS253">
            <v>278</v>
          </cell>
          <cell r="AT253" t="str">
            <v>3 NO PACTADOS</v>
          </cell>
          <cell r="AU253" t="str">
            <v>3 ADICIÓN EN VALOR y EN TIEMPO</v>
          </cell>
          <cell r="AV253">
            <v>1</v>
          </cell>
          <cell r="AW253">
            <v>9981565</v>
          </cell>
          <cell r="AX253">
            <v>45982</v>
          </cell>
          <cell r="AY253">
            <v>30</v>
          </cell>
          <cell r="AZ253">
            <v>45982</v>
          </cell>
          <cell r="BA253">
            <v>45703</v>
          </cell>
          <cell r="BB253">
            <v>45675</v>
          </cell>
          <cell r="BC253">
            <v>45706</v>
          </cell>
          <cell r="BD253">
            <v>46016</v>
          </cell>
          <cell r="BO253" t="str">
            <v>2025420501000249E</v>
          </cell>
          <cell r="BP253">
            <v>102477401</v>
          </cell>
          <cell r="BQ253" t="str">
            <v>YULY ANDREA LEON BUSTOS</v>
          </cell>
          <cell r="BR253" t="str">
            <v>https://www.secop.gov.co/CO1BusinessLine/Tendering/BuyerWorkArea/Index?docUniqueIdentifier=CO1.BDOS.7623048</v>
          </cell>
          <cell r="BS253" t="str">
            <v>VIGENTE</v>
          </cell>
          <cell r="BU253" t="str">
            <v>https://community.secop.gov.co/Public/Tendering/OpportunityDetail/Index?noticeUID=CO1.NTC.7654178&amp;isFromPublicArea=True&amp;isModal=False</v>
          </cell>
          <cell r="BV253" t="str">
            <v>octavio.eraso</v>
          </cell>
          <cell r="BW253" t="str">
            <v>@parquesnacionales.gov.co</v>
          </cell>
          <cell r="BX253" t="str">
            <v>octavio.eraso@parquesnacionales.gov.co</v>
          </cell>
          <cell r="BY253" t="str">
            <v>INGENIERO AGRONOMO</v>
          </cell>
          <cell r="CC253" t="str">
            <v>22/11/1962</v>
          </cell>
          <cell r="CD253" t="str">
            <v>NO</v>
          </cell>
        </row>
        <row r="254">
          <cell r="A254" t="str">
            <v>CD-NC-254-2025</v>
          </cell>
          <cell r="B254" t="str">
            <v>2 NACION</v>
          </cell>
          <cell r="C254" t="str">
            <v>NC-CPS-254-2025</v>
          </cell>
          <cell r="D254" t="str">
            <v>HECTOR URIEL QUEVEDO GUTIERREZ</v>
          </cell>
          <cell r="E254">
            <v>45705</v>
          </cell>
          <cell r="F254" t="str">
            <v>NC04-3299054-1-021, NC03-3299065-19-050 Prestación de servicios profesionales con plena autonomía técnica y administrativa a la oficina asesora de planeación, en la gestión integral tanto de la arquitectura empresarial del estado - MRAE, como del Plan Estratégico de Tecnología de Información y Comunicaciones - PETI, y el apoyo técnico a los procesos estratégicos, para el fortalecimiento de las capacidades institucionales</v>
          </cell>
          <cell r="G254" t="str">
            <v>PROFESIONAL</v>
          </cell>
          <cell r="H254" t="str">
            <v>2 CONTRATACIÓN DIRECTA</v>
          </cell>
          <cell r="I254" t="str">
            <v>14 PRESTACIÓN DE SERVICIOS</v>
          </cell>
          <cell r="J254" t="str">
            <v>N/A</v>
          </cell>
          <cell r="K254">
            <v>80111600</v>
          </cell>
          <cell r="L254">
            <v>34725</v>
          </cell>
          <cell r="M254">
            <v>34025</v>
          </cell>
          <cell r="N254">
            <v>45705</v>
          </cell>
          <cell r="O254">
            <v>12298286</v>
          </cell>
          <cell r="P254">
            <v>130361832</v>
          </cell>
          <cell r="Q254" t="str">
            <v>CIENTO TREINTA MILLONES TRESCIENTOS SESENTA Y UN MIL OCHOCIENTOS TREINTA Y DOS PESOS</v>
          </cell>
          <cell r="R254" t="str">
            <v>1 PERSONA NATURAL</v>
          </cell>
          <cell r="S254" t="str">
            <v>3 CÉDULA DE CIUDADANÍA</v>
          </cell>
          <cell r="T254">
            <v>79455620</v>
          </cell>
          <cell r="U254">
            <v>7</v>
          </cell>
          <cell r="V254" t="str">
            <v>N-A</v>
          </cell>
          <cell r="W254" t="str">
            <v>11 NO SE DILIGENCIA INFORMACIÓN PARA ESTE FORMULARIO EN ESTE PERÍODO DE REPORTE</v>
          </cell>
          <cell r="X254" t="str">
            <v>MASCULINO</v>
          </cell>
          <cell r="Y254" t="str">
            <v>CUNDINAMARCA</v>
          </cell>
          <cell r="Z254" t="str">
            <v>BOGOTÁ</v>
          </cell>
          <cell r="AA254" t="str">
            <v>HECTOR</v>
          </cell>
          <cell r="AB254" t="str">
            <v>URIEL</v>
          </cell>
          <cell r="AC254" t="str">
            <v>QUEVEDO</v>
          </cell>
          <cell r="AD254" t="str">
            <v>GUTIERREZ</v>
          </cell>
          <cell r="AE254" t="str">
            <v>SI</v>
          </cell>
          <cell r="AF254" t="str">
            <v>1 PÓLIZA</v>
          </cell>
          <cell r="AG254" t="str">
            <v>12 SEGUROS DEL ESTADO</v>
          </cell>
          <cell r="AH254" t="str">
            <v>2 CUMPLIMIENTO</v>
          </cell>
          <cell r="AI254">
            <v>45705</v>
          </cell>
          <cell r="AJ254" t="str">
            <v>21-46-101109893</v>
          </cell>
          <cell r="AK254" t="str">
            <v>OTRAS OFICINAS DE LA SAF - SUBDIRECCION ADMINISTRATIVA Y FINANCIERA</v>
          </cell>
          <cell r="AL254" t="str">
            <v>JULIA ASTRID DEL CASTILLO SABOGAL</v>
          </cell>
          <cell r="AM254">
            <v>51790514</v>
          </cell>
          <cell r="AN254" t="str">
            <v xml:space="preserve">OFICINA ASESORA DE PLANEACIÓN </v>
          </cell>
          <cell r="AO254" t="str">
            <v>2 SUPERVISOR</v>
          </cell>
          <cell r="AP254" t="str">
            <v>3 CÉDULA DE CIUDADANÍA</v>
          </cell>
          <cell r="AQ254">
            <v>80076849</v>
          </cell>
          <cell r="AR254" t="str">
            <v>ANDRES MAURICIO LEON LOPEZ</v>
          </cell>
          <cell r="AS254">
            <v>314</v>
          </cell>
          <cell r="AT254" t="str">
            <v>3 NO PACTADOS</v>
          </cell>
          <cell r="AU254" t="str">
            <v>4 NO SE HA ADICIONADO NI EN VALOR y EN TIEMPO</v>
          </cell>
          <cell r="AV254">
            <v>0</v>
          </cell>
          <cell r="AW254">
            <v>0</v>
          </cell>
          <cell r="AX254" t="str">
            <v>-</v>
          </cell>
          <cell r="AY254">
            <v>0</v>
          </cell>
          <cell r="AZ254" t="str">
            <v>-</v>
          </cell>
          <cell r="BA254">
            <v>45703</v>
          </cell>
          <cell r="BB254">
            <v>45705</v>
          </cell>
          <cell r="BC254">
            <v>45705</v>
          </cell>
          <cell r="BD254">
            <v>46022</v>
          </cell>
          <cell r="BO254" t="str">
            <v>2025420501000250E</v>
          </cell>
          <cell r="BP254">
            <v>130361832</v>
          </cell>
          <cell r="BQ254" t="str">
            <v>HECTOR ALFONSO CUESTA</v>
          </cell>
          <cell r="BR254" t="str">
            <v>https://www.secop.gov.co/CO1BusinessLine/Tendering/BuyerWorkArea/Index?docUniqueIdentifier=CO1.BDOS.7640217</v>
          </cell>
          <cell r="BS254" t="str">
            <v>VIGENTE</v>
          </cell>
          <cell r="BU254" t="str">
            <v>https://community.secop.gov.co/Public/Tendering/OpportunityDetail/Index?noticeUID=CO1.NTC.7655556&amp;isFromPublicArea=True&amp;isModal=False</v>
          </cell>
          <cell r="BV254" t="str">
            <v>hector.quvedo</v>
          </cell>
          <cell r="BW254" t="str">
            <v>@parquesnacionales.gov.co</v>
          </cell>
          <cell r="BX254" t="str">
            <v>hector.quvedo@parquesnacionales.gov.co</v>
          </cell>
          <cell r="BY254" t="str">
            <v>INGENIERO INDUSTRIAL</v>
          </cell>
          <cell r="CC254" t="str">
            <v>16/08/1968</v>
          </cell>
          <cell r="CD254" t="str">
            <v>NO</v>
          </cell>
        </row>
        <row r="255">
          <cell r="A255" t="str">
            <v>CD-NC-252-2025</v>
          </cell>
          <cell r="B255" t="str">
            <v>2 NACION</v>
          </cell>
          <cell r="C255" t="str">
            <v>NC-CPS-253-2025</v>
          </cell>
          <cell r="D255" t="str">
            <v>JOSE FRANCISCO MORALES MARTINEZ</v>
          </cell>
          <cell r="E255">
            <v>45705</v>
          </cell>
          <cell r="F255" t="str">
            <v>NC05.3299056-11-009 Prestar los servicios profesionales con autonomía técnica y administrativa en la Oficina Asesora Jurídica para el apoyo en la gestión predial en las actuaciones que tengan relación con proyectar o revisar jurídicamente los documentos e instrumentos normativos jurídicos que se le asignen y que conduzcan al cumplimiento de las funciones y la misionalidad de la entidad, en el marco del fortalecimiento de la capacidad institucional de Parques Nacionales Naturales de Colombia.</v>
          </cell>
          <cell r="G255" t="str">
            <v>PROFESIONAL</v>
          </cell>
          <cell r="H255" t="str">
            <v>2 CONTRATACIÓN DIRECTA</v>
          </cell>
          <cell r="I255" t="str">
            <v>14 PRESTACIÓN DE SERVICIOS</v>
          </cell>
          <cell r="J255" t="str">
            <v>N/A</v>
          </cell>
          <cell r="K255">
            <v>80111600</v>
          </cell>
          <cell r="L255">
            <v>25825</v>
          </cell>
          <cell r="M255">
            <v>34125</v>
          </cell>
          <cell r="N255">
            <v>45705</v>
          </cell>
          <cell r="O255">
            <v>3670921</v>
          </cell>
          <cell r="P255">
            <v>38422306</v>
          </cell>
          <cell r="Q255" t="str">
            <v>TREINTA Y OCHO MILLONES CUATROCIENTOS VEINTIDOS MIL TRESCIENTOS SEIS PESOS</v>
          </cell>
          <cell r="R255" t="str">
            <v>1 PERSONA NATURAL</v>
          </cell>
          <cell r="S255" t="str">
            <v>3 CÉDULA DE CIUDADANÍA</v>
          </cell>
          <cell r="T255">
            <v>1070018311</v>
          </cell>
          <cell r="U255">
            <v>0</v>
          </cell>
          <cell r="V255" t="str">
            <v>N-A</v>
          </cell>
          <cell r="W255" t="str">
            <v>11 NO SE DILIGENCIA INFORMACIÓN PARA ESTE FORMULARIO EN ESTE PERÍODO DE REPORTE</v>
          </cell>
          <cell r="X255" t="str">
            <v>MASCULINO</v>
          </cell>
          <cell r="Y255" t="str">
            <v>CUNDINAMARCA</v>
          </cell>
          <cell r="Z255" t="str">
            <v>BOGOTÁ</v>
          </cell>
          <cell r="AA255" t="str">
            <v>JOSE</v>
          </cell>
          <cell r="AB255" t="str">
            <v>FRANCISCO</v>
          </cell>
          <cell r="AC255" t="str">
            <v>MORALES</v>
          </cell>
          <cell r="AD255" t="str">
            <v>MARTINEZ</v>
          </cell>
          <cell r="AE255" t="str">
            <v>NO</v>
          </cell>
          <cell r="AF255" t="str">
            <v>6 NO CONSTITUYÓ GARANTÍAS</v>
          </cell>
          <cell r="AG255" t="str">
            <v>N-A</v>
          </cell>
          <cell r="AH255" t="str">
            <v>99999998 NO SE DILIGENCIA INFORMACIÓN PARA ESTE FORMULARIO EN ESTE PERÍODO DE REPORTE</v>
          </cell>
          <cell r="AI255">
            <v>2</v>
          </cell>
          <cell r="AJ255" t="str">
            <v>N-A</v>
          </cell>
          <cell r="AK255" t="str">
            <v>OTRAS OFICINAS DE LA SAF - SUBDIRECCION ADMINISTRATIVA Y FINANCIERA</v>
          </cell>
          <cell r="AL255" t="str">
            <v>JULIA ASTRID DEL CASTILLO SABOGAL</v>
          </cell>
          <cell r="AM255">
            <v>51790514</v>
          </cell>
          <cell r="AN255" t="str">
            <v>OFICINA ASESORA JURIDICA</v>
          </cell>
          <cell r="AO255" t="str">
            <v>2 SUPERVISOR</v>
          </cell>
          <cell r="AP255" t="str">
            <v>3 CÉDULA DE CIUDADANÍA</v>
          </cell>
          <cell r="AQ255">
            <v>51985658</v>
          </cell>
          <cell r="AR255" t="str">
            <v>CLAUDIA SOFIA URUEÑA SALAZAR</v>
          </cell>
          <cell r="AS255">
            <v>314</v>
          </cell>
          <cell r="AT255" t="str">
            <v>3 NO PACTADOS</v>
          </cell>
          <cell r="AU255" t="str">
            <v>4 NO SE HA ADICIONADO NI EN VALOR y EN TIEMPO</v>
          </cell>
          <cell r="AV255">
            <v>0</v>
          </cell>
          <cell r="AW255">
            <v>0</v>
          </cell>
          <cell r="AX255" t="str">
            <v>-</v>
          </cell>
          <cell r="AY255">
            <v>0</v>
          </cell>
          <cell r="AZ255" t="str">
            <v>-</v>
          </cell>
          <cell r="BA255">
            <v>45694</v>
          </cell>
          <cell r="BB255" t="str">
            <v>N/A</v>
          </cell>
          <cell r="BC255">
            <v>45705</v>
          </cell>
          <cell r="BD255">
            <v>46022</v>
          </cell>
          <cell r="BO255" t="str">
            <v>2025420501000251E</v>
          </cell>
          <cell r="BP255">
            <v>38422306</v>
          </cell>
          <cell r="BQ255" t="str">
            <v>ALBERTO GAONA</v>
          </cell>
          <cell r="BR255" t="str">
            <v>https://www.secop.gov.co/CO1BusinessLine/Tendering/BuyerWorkArea/Index?docUniqueIdentifier=CO1.BDOS.7636971</v>
          </cell>
          <cell r="BS255" t="str">
            <v>VIGENTE</v>
          </cell>
          <cell r="BU255" t="str">
            <v>https://community.secop.gov.co/Public/Tendering/OpportunityDetail/Index?noticeUID=CO1.NTC.7655067&amp;isFromPublicArea=True&amp;isModal=False</v>
          </cell>
          <cell r="BV255" t="str">
            <v>jose.morales</v>
          </cell>
          <cell r="BW255" t="str">
            <v>@parquesnacionales.gov.co</v>
          </cell>
          <cell r="BX255" t="str">
            <v>jose.morales@parquesnacionales.gov.co</v>
          </cell>
          <cell r="BY255" t="str">
            <v>ABOGADO</v>
          </cell>
          <cell r="BZ255" t="str">
            <v>SCOTIABANK</v>
          </cell>
          <cell r="CA255" t="str">
            <v>AHORROS</v>
          </cell>
          <cell r="CB255" t="str">
            <v>712010709</v>
          </cell>
          <cell r="CC255" t="str">
            <v>10/12/1996</v>
          </cell>
        </row>
        <row r="256">
          <cell r="A256" t="str">
            <v>CD-NC-255-2025</v>
          </cell>
          <cell r="B256" t="str">
            <v>1 FONAM</v>
          </cell>
          <cell r="C256" t="str">
            <v xml:space="preserve">NC-CPS-255-2025 </v>
          </cell>
          <cell r="D256" t="str">
            <v>CARLOS ANDRES QUINTERO LOPEZ</v>
          </cell>
          <cell r="E256">
            <v>45706</v>
          </cell>
          <cell r="F256" t="str">
            <v>NC30-3202010-24-008 Prestar servicios profesionales con autonomía técnica y administrativa a la SSNA para la elaboración, articulación e implementación de programas, proyectos y/o estrategias orientados al fortalecimiento y posicionamiento del Ecoturismo, así como brindar acompañamiento técnico al desarrollo de las acciones que se implementen en virtud de los requisitos obligatorios para el ingreso de los visitantes a las áreas protegidas, en el marco del servicio de ecoturismo en las áreas protegidas del proyecto de Conservación.</v>
          </cell>
          <cell r="G256" t="str">
            <v>PROFESIONAL</v>
          </cell>
          <cell r="H256" t="str">
            <v>2 CONTRATACIÓN DIRECTA</v>
          </cell>
          <cell r="I256" t="str">
            <v>14 PRESTACIÓN DE SERVICIOS</v>
          </cell>
          <cell r="J256" t="str">
            <v>N/A</v>
          </cell>
          <cell r="K256">
            <v>80111600</v>
          </cell>
          <cell r="L256">
            <v>325</v>
          </cell>
          <cell r="M256">
            <v>325</v>
          </cell>
          <cell r="N256">
            <v>45706</v>
          </cell>
          <cell r="O256">
            <v>7014443</v>
          </cell>
          <cell r="P256">
            <v>49101101</v>
          </cell>
          <cell r="Q256" t="str">
            <v>CUARENTA Y NUEVE MILLONES CIENTO UN MIL CIENTO UN PESOS</v>
          </cell>
          <cell r="R256" t="str">
            <v>1 PERSONA NATURAL</v>
          </cell>
          <cell r="S256" t="str">
            <v>3 CÉDULA DE CIUDADANÍA</v>
          </cell>
          <cell r="T256">
            <v>80222241</v>
          </cell>
          <cell r="U256">
            <v>2</v>
          </cell>
          <cell r="V256" t="str">
            <v>N-A</v>
          </cell>
          <cell r="W256" t="str">
            <v>11 NO SE DILIGENCIA INFORMACIÓN PARA ESTE FORMULARIO EN ESTE PERÍODO DE REPORTE</v>
          </cell>
          <cell r="X256" t="str">
            <v>MASCULINO</v>
          </cell>
          <cell r="Y256" t="str">
            <v>CUNDINAMARCA</v>
          </cell>
          <cell r="Z256" t="str">
            <v>BOGOTÁ</v>
          </cell>
          <cell r="AA256" t="str">
            <v>CARLOS</v>
          </cell>
          <cell r="AB256" t="str">
            <v>ANDRES</v>
          </cell>
          <cell r="AC256" t="str">
            <v>QUINTERO</v>
          </cell>
          <cell r="AD256" t="str">
            <v>LOPEZ</v>
          </cell>
          <cell r="AE256" t="str">
            <v>NO</v>
          </cell>
          <cell r="AF256" t="str">
            <v>6 NO CONSTITUYÓ GARANTÍAS</v>
          </cell>
          <cell r="AG256" t="str">
            <v>N-A</v>
          </cell>
          <cell r="AH256" t="str">
            <v>99999998 NO SE DILIGENCIA INFORMACIÓN PARA ESTE FORMULARIO EN ESTE PERÍODO DE REPORTE</v>
          </cell>
          <cell r="AI256">
            <v>2</v>
          </cell>
          <cell r="AJ256" t="str">
            <v>N-A</v>
          </cell>
          <cell r="AK256" t="str">
            <v>SSNA-SUBDIRECCION DE SOSTENIBILIDAD Y NEGOCIO AMBIENTALES</v>
          </cell>
          <cell r="AL256" t="str">
            <v>JORGE ALONSO CANO RESTREPO</v>
          </cell>
          <cell r="AM256">
            <v>71616905</v>
          </cell>
          <cell r="AN256" t="str">
            <v>SUBDIRECCIÓN DE SOSTENIBILIDAD Y NEGOCIOS AMBIENTALES</v>
          </cell>
          <cell r="AO256" t="str">
            <v>2 SUPERVISOR</v>
          </cell>
          <cell r="AP256" t="str">
            <v>3 CÉDULA DE CIUDADANÍA</v>
          </cell>
          <cell r="AQ256">
            <v>71616905</v>
          </cell>
          <cell r="AR256" t="str">
            <v>JORGE ALONSO CANO RESTREPO</v>
          </cell>
          <cell r="AS256">
            <v>210</v>
          </cell>
          <cell r="AT256" t="str">
            <v>3 NO PACTADOS</v>
          </cell>
          <cell r="AU256" t="str">
            <v>4 NO SE HA ADICIONADO NI EN VALOR y EN TIEMPO</v>
          </cell>
          <cell r="AV256">
            <v>0</v>
          </cell>
          <cell r="AW256">
            <v>0</v>
          </cell>
          <cell r="AX256" t="str">
            <v>-</v>
          </cell>
          <cell r="AY256">
            <v>0</v>
          </cell>
          <cell r="AZ256" t="str">
            <v>-</v>
          </cell>
          <cell r="BA256">
            <v>45707</v>
          </cell>
          <cell r="BB256" t="str">
            <v>N/A</v>
          </cell>
          <cell r="BC256">
            <v>45707</v>
          </cell>
          <cell r="BD256">
            <v>45918</v>
          </cell>
          <cell r="BO256" t="str">
            <v>2025420501000252E</v>
          </cell>
          <cell r="BP256">
            <v>49101101</v>
          </cell>
          <cell r="BQ256" t="str">
            <v>EDNA ROCIO CASTRO</v>
          </cell>
          <cell r="BR256" t="str">
            <v>https://www.secop.gov.co/CO1BusinessLine/Tendering/BuyerWorkArea/Index?docUniqueIdentifier=CO1.BDOS.7645288</v>
          </cell>
          <cell r="BS256" t="str">
            <v>VIGENTE</v>
          </cell>
          <cell r="BU256" t="str">
            <v>https://community.secop.gov.co/Public/Tendering/OpportunityDetail/Index?noticeUID=CO1.NTC.7661312&amp;isFromPublicArea=True&amp;isModal=False</v>
          </cell>
          <cell r="BV256" t="str">
            <v>carlos.quintero</v>
          </cell>
          <cell r="BW256" t="str">
            <v>@parquesnacionales.gov.co</v>
          </cell>
          <cell r="BX256" t="str">
            <v>carlos.quintero@parquesnacionales.gov.co</v>
          </cell>
          <cell r="BY256" t="str">
            <v>PROFESIONAL EN MERCADEO</v>
          </cell>
          <cell r="CC256" t="str">
            <v>12/11/1982</v>
          </cell>
        </row>
        <row r="257">
          <cell r="A257" t="str">
            <v>CD-NC-256-2025</v>
          </cell>
          <cell r="B257" t="str">
            <v>2 NACION</v>
          </cell>
          <cell r="C257" t="str">
            <v>NC-CPS-256-2025</v>
          </cell>
          <cell r="D257" t="str">
            <v>JULIANA GIL OSORIO</v>
          </cell>
          <cell r="E257">
            <v>45707</v>
          </cell>
          <cell r="F257" t="str">
            <v>NC30-3202008-15-006 Prestar servicios profesionales con plena autonomía técnica y administrativa en la SSNA para brindar acompañamiento jurídico en la construcción y seguimiento de las nuevas estrategias y/o alianzas a cargo de la SSNA, en el marco del servicio de administración y manejo de áreas protegidas del proyecto de Conservación.</v>
          </cell>
          <cell r="G257" t="str">
            <v>PROFESIONAL</v>
          </cell>
          <cell r="H257" t="str">
            <v>2 CONTRATACIÓN DIRECTA</v>
          </cell>
          <cell r="I257" t="str">
            <v>14 PRESTACIÓN DE SERVICIOS</v>
          </cell>
          <cell r="J257" t="str">
            <v>N/A</v>
          </cell>
          <cell r="K257">
            <v>80111600</v>
          </cell>
          <cell r="L257">
            <v>17225</v>
          </cell>
          <cell r="M257">
            <v>35125</v>
          </cell>
          <cell r="N257">
            <v>45707</v>
          </cell>
          <cell r="O257">
            <v>5106004</v>
          </cell>
          <cell r="P257">
            <v>53102442</v>
          </cell>
          <cell r="Q257" t="str">
            <v>CINCUENTA Y TRES MILLONES CIENTO DOS MIL CUATROCIENTOS CUARENTA Y DOS PESOS</v>
          </cell>
          <cell r="R257" t="str">
            <v>1 PERSONA NATURAL</v>
          </cell>
          <cell r="S257" t="str">
            <v>3 CÉDULA DE CIUDADANÍA</v>
          </cell>
          <cell r="T257">
            <v>1088352328</v>
          </cell>
          <cell r="U257">
            <v>1</v>
          </cell>
          <cell r="V257" t="str">
            <v>N-A</v>
          </cell>
          <cell r="W257" t="str">
            <v>11 NO SE DILIGENCIA INFORMACIÓN PARA ESTE FORMULARIO EN ESTE PERÍODO DE REPORTE</v>
          </cell>
          <cell r="X257" t="str">
            <v>FEMENINO</v>
          </cell>
          <cell r="Y257" t="str">
            <v>RISARALDA</v>
          </cell>
          <cell r="Z257" t="str">
            <v>PEREIRA</v>
          </cell>
          <cell r="AA257" t="str">
            <v>JULIANA</v>
          </cell>
          <cell r="AB257" t="str">
            <v>-</v>
          </cell>
          <cell r="AC257" t="str">
            <v>GIL</v>
          </cell>
          <cell r="AD257" t="str">
            <v>OSORIO</v>
          </cell>
          <cell r="AE257" t="str">
            <v>NO</v>
          </cell>
          <cell r="AF257" t="str">
            <v>6 NO CONSTITUYÓ GARANTÍAS</v>
          </cell>
          <cell r="AG257" t="str">
            <v>N-A</v>
          </cell>
          <cell r="AH257" t="str">
            <v>99999998 NO SE DILIGENCIA INFORMACIÓN PARA ESTE FORMULARIO EN ESTE PERÍODO DE REPORTE</v>
          </cell>
          <cell r="AI257">
            <v>2</v>
          </cell>
          <cell r="AJ257" t="str">
            <v>N-A</v>
          </cell>
          <cell r="AK257" t="str">
            <v>SSNA-SUBDIRECCION DE SOSTENIBILIDAD Y NEGOCIO AMBIENTALES</v>
          </cell>
          <cell r="AL257" t="str">
            <v>JORGE ALONSO CANO RESTREPO</v>
          </cell>
          <cell r="AM257">
            <v>71616905</v>
          </cell>
          <cell r="AN257" t="str">
            <v>SUBDIRECCIÓN DE SOSTENIBILIDAD Y NEGOCIOS AMBIENTALES</v>
          </cell>
          <cell r="AO257" t="str">
            <v>2 SUPERVISOR</v>
          </cell>
          <cell r="AP257" t="str">
            <v>3 CÉDULA DE CIUDADANÍA</v>
          </cell>
          <cell r="AQ257">
            <v>71616905</v>
          </cell>
          <cell r="AR257" t="str">
            <v>JORGE ALONSO CANO RESTREPO</v>
          </cell>
          <cell r="AS257">
            <v>312</v>
          </cell>
          <cell r="AT257" t="str">
            <v>3 NO PACTADOS</v>
          </cell>
          <cell r="AU257" t="str">
            <v>4 NO SE HA ADICIONADO NI EN VALOR y EN TIEMPO</v>
          </cell>
          <cell r="AV257">
            <v>0</v>
          </cell>
          <cell r="AW257">
            <v>0</v>
          </cell>
          <cell r="AX257" t="str">
            <v>-</v>
          </cell>
          <cell r="AY257">
            <v>0</v>
          </cell>
          <cell r="AZ257" t="str">
            <v>-</v>
          </cell>
          <cell r="BA257">
            <v>45686</v>
          </cell>
          <cell r="BB257" t="str">
            <v>N/A</v>
          </cell>
          <cell r="BC257">
            <v>45707</v>
          </cell>
          <cell r="BD257">
            <v>46022</v>
          </cell>
          <cell r="BO257" t="str">
            <v>2025420501000253E</v>
          </cell>
          <cell r="BP257">
            <v>53102442</v>
          </cell>
          <cell r="BQ257" t="str">
            <v>MARIA PAULA PEÑA</v>
          </cell>
          <cell r="BR257" t="str">
            <v>https://www.secop.gov.co/CO1BusinessLine/Tendering/BuyerWorkArea/Index?docUniqueIdentifier=CO1.BDOS.7646096</v>
          </cell>
          <cell r="BS257" t="str">
            <v>VIGENTE</v>
          </cell>
          <cell r="BU257" t="str">
            <v>https://community.secop.gov.co/Public/Tendering/OpportunityDetail/Index?noticeUID=CO1.NTC.7662600&amp;isFromPublicArea=True&amp;isModal=False</v>
          </cell>
          <cell r="BV257" t="str">
            <v>juliana.gil</v>
          </cell>
          <cell r="BW257" t="str">
            <v>@parquesnacionales.gov.co</v>
          </cell>
          <cell r="BX257" t="str">
            <v>juliana.gil@parquesnacionales.gov.co</v>
          </cell>
          <cell r="BY257" t="str">
            <v>ABOGADA</v>
          </cell>
          <cell r="BZ257" t="str">
            <v>BANCOLOMBIA</v>
          </cell>
          <cell r="CA257" t="str">
            <v>AHORROS</v>
          </cell>
          <cell r="CB257" t="str">
            <v>85342561310</v>
          </cell>
          <cell r="CC257" t="str">
            <v>08/12/1998</v>
          </cell>
        </row>
        <row r="258">
          <cell r="A258" t="str">
            <v>CD-NC-258-2025</v>
          </cell>
          <cell r="B258" t="str">
            <v>2 NACION</v>
          </cell>
          <cell r="C258" t="str">
            <v>NC-CPS-257-2025</v>
          </cell>
          <cell r="D258" t="str">
            <v>CAMILO IVÁN PIZZA RODRÍGUEZ</v>
          </cell>
          <cell r="E258">
            <v>45706</v>
          </cell>
          <cell r="F258" t="str">
            <v>NC05.3299056-11-003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v>
          </cell>
          <cell r="G258" t="str">
            <v>PROFESIONAL</v>
          </cell>
          <cell r="H258" t="str">
            <v>2 CONTRATACIÓN DIRECTA</v>
          </cell>
          <cell r="I258" t="str">
            <v>14 PRESTACIÓN DE SERVICIOS</v>
          </cell>
          <cell r="J258" t="str">
            <v>N/A</v>
          </cell>
          <cell r="K258">
            <v>80111600</v>
          </cell>
          <cell r="L258">
            <v>35525</v>
          </cell>
          <cell r="M258">
            <v>34925</v>
          </cell>
          <cell r="N258">
            <v>45707</v>
          </cell>
          <cell r="O258">
            <v>8855572</v>
          </cell>
          <cell r="P258">
            <v>97411292</v>
          </cell>
          <cell r="Q258" t="str">
            <v>NOVENTA Y SIETE MILLONES CUATROCIENTOS ONCE MIL DOSCIENTOS NOVENTA Y DOS PESOS</v>
          </cell>
          <cell r="R258" t="str">
            <v>1 PERSONA NATURAL</v>
          </cell>
          <cell r="S258" t="str">
            <v>3 CÉDULA DE CIUDADANÍA</v>
          </cell>
          <cell r="T258">
            <v>1018411894</v>
          </cell>
          <cell r="U258">
            <v>8</v>
          </cell>
          <cell r="V258" t="str">
            <v>N-A</v>
          </cell>
          <cell r="W258" t="str">
            <v>11 NO SE DILIGENCIA INFORMACIÓN PARA ESTE FORMULARIO EN ESTE PERÍODO DE REPORTE</v>
          </cell>
          <cell r="X258" t="str">
            <v>MASCULINO</v>
          </cell>
          <cell r="Y258" t="str">
            <v>CUNDINAMARCA</v>
          </cell>
          <cell r="Z258" t="str">
            <v>BOGOTÁ</v>
          </cell>
          <cell r="AA258" t="str">
            <v>CAMILO</v>
          </cell>
          <cell r="AB258" t="str">
            <v>IVÁN</v>
          </cell>
          <cell r="AC258" t="str">
            <v>PIZZA</v>
          </cell>
          <cell r="AD258" t="str">
            <v>RODRÍGUEZ</v>
          </cell>
          <cell r="AE258" t="str">
            <v>SI</v>
          </cell>
          <cell r="AF258" t="str">
            <v>1 PÓLIZA</v>
          </cell>
          <cell r="AG258" t="str">
            <v>12 SEGUROS DEL ESTADO</v>
          </cell>
          <cell r="AH258" t="str">
            <v>2 CUMPLIMIENTO</v>
          </cell>
          <cell r="AI258">
            <v>45706</v>
          </cell>
          <cell r="AJ258" t="str">
            <v>21-46-101110146</v>
          </cell>
          <cell r="AK258" t="str">
            <v>OTRAS OFICINAS DE LA SAF - SUBDIRECCION ADMINISTRATIVA Y FINANCIERA</v>
          </cell>
          <cell r="AL258" t="str">
            <v>JULIA ASTRID DEL CASTILLO SABOGAL</v>
          </cell>
          <cell r="AM258">
            <v>51790514</v>
          </cell>
          <cell r="AN258" t="str">
            <v>OFICINA ASESORA JURIDICA</v>
          </cell>
          <cell r="AO258" t="str">
            <v>2 SUPERVISOR</v>
          </cell>
          <cell r="AP258" t="str">
            <v>3 CÉDULA DE CIUDADANÍA</v>
          </cell>
          <cell r="AQ258">
            <v>40041023</v>
          </cell>
          <cell r="AR258" t="str">
            <v>ANDREA NAYIBE PINZON TORRES</v>
          </cell>
          <cell r="AS258">
            <v>313</v>
          </cell>
          <cell r="AT258" t="str">
            <v>3 NO PACTADOS</v>
          </cell>
          <cell r="AU258" t="str">
            <v>4 NO SE HA ADICIONADO NI EN VALOR y EN TIEMPO</v>
          </cell>
          <cell r="AV258">
            <v>0</v>
          </cell>
          <cell r="AW258">
            <v>0</v>
          </cell>
          <cell r="AX258" t="str">
            <v>-</v>
          </cell>
          <cell r="AY258">
            <v>0</v>
          </cell>
          <cell r="AZ258" t="str">
            <v>-</v>
          </cell>
          <cell r="BA258">
            <v>45699</v>
          </cell>
          <cell r="BB258">
            <v>45707</v>
          </cell>
          <cell r="BC258">
            <v>45707</v>
          </cell>
          <cell r="BD258">
            <v>46022</v>
          </cell>
          <cell r="BO258" t="str">
            <v>2025420501000254E</v>
          </cell>
          <cell r="BP258">
            <v>97411292</v>
          </cell>
          <cell r="BQ258" t="str">
            <v>ALBERTO GAONA</v>
          </cell>
          <cell r="BR258" t="str">
            <v>https://www.secop.gov.co/CO1BusinessLine/Tendering/BuyerWorkArea/Index?docUniqueIdentifier=CO1.BDOS.7649115</v>
          </cell>
          <cell r="BS258" t="str">
            <v>VIGENTE</v>
          </cell>
          <cell r="BU258" t="str">
            <v>https://community.secop.gov.co/Public/Tendering/OpportunityDetail/Index?noticeUID=CO1.NTC.7665763&amp;isFromPublicArea=True&amp;isModal=False</v>
          </cell>
          <cell r="BV258" t="str">
            <v>camilo.pizza</v>
          </cell>
          <cell r="BW258" t="str">
            <v>@parquesnacionales.gov.co</v>
          </cell>
          <cell r="BX258" t="str">
            <v>camilo.pizza@parquesnacionales.gov.co</v>
          </cell>
          <cell r="BY258" t="str">
            <v>ABOGADO</v>
          </cell>
          <cell r="CC258" t="str">
            <v>20/07/1987</v>
          </cell>
          <cell r="CD258" t="str">
            <v>NO</v>
          </cell>
        </row>
        <row r="259">
          <cell r="A259" t="str">
            <v>CD-NC-257-2025</v>
          </cell>
          <cell r="B259" t="str">
            <v>2 NACION</v>
          </cell>
          <cell r="C259" t="str">
            <v>NC-CPS-258-2025</v>
          </cell>
          <cell r="D259" t="str">
            <v>EDWIN SANTIAGO CASTILLO DAVILA</v>
          </cell>
          <cell r="E259">
            <v>45707</v>
          </cell>
          <cell r="F259" t="str">
            <v>NC22-3202008-15-025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v>
          </cell>
          <cell r="G259" t="str">
            <v>PROFESIONAL</v>
          </cell>
          <cell r="H259" t="str">
            <v>2 CONTRATACIÓN DIRECTA</v>
          </cell>
          <cell r="I259" t="str">
            <v>14 PRESTACIÓN DE SERVICIOS</v>
          </cell>
          <cell r="J259" t="str">
            <v>N/A</v>
          </cell>
          <cell r="K259">
            <v>80111600</v>
          </cell>
          <cell r="L259">
            <v>11425</v>
          </cell>
          <cell r="M259">
            <v>35225</v>
          </cell>
          <cell r="N259">
            <v>45707</v>
          </cell>
          <cell r="O259">
            <v>8855572</v>
          </cell>
          <cell r="P259">
            <v>72910876</v>
          </cell>
          <cell r="Q259" t="str">
            <v>SETENTA Y DOS MILLONES NOVECIENTOS DIEZ MIL OCHOCIENTOS SETENTA Y SEIS PESOS</v>
          </cell>
          <cell r="R259" t="str">
            <v>1 PERSONA NATURAL</v>
          </cell>
          <cell r="S259" t="str">
            <v>3 CÉDULA DE CIUDADANÍA</v>
          </cell>
          <cell r="T259">
            <v>1019032104</v>
          </cell>
          <cell r="U259">
            <v>5</v>
          </cell>
          <cell r="V259" t="str">
            <v>N-A</v>
          </cell>
          <cell r="W259" t="str">
            <v>11 NO SE DILIGENCIA INFORMACIÓN PARA ESTE FORMULARIO EN ESTE PERÍODO DE REPORTE</v>
          </cell>
          <cell r="X259" t="str">
            <v>MASCULINO</v>
          </cell>
          <cell r="Y259" t="str">
            <v>CUNDINAMARCA</v>
          </cell>
          <cell r="Z259" t="str">
            <v>BOGOTÁ</v>
          </cell>
          <cell r="AA259" t="str">
            <v>EDWIN</v>
          </cell>
          <cell r="AB259" t="str">
            <v>SANTIAGO</v>
          </cell>
          <cell r="AC259" t="str">
            <v>CASTILLO</v>
          </cell>
          <cell r="AD259" t="str">
            <v>DAVILA</v>
          </cell>
          <cell r="AE259" t="str">
            <v>SI</v>
          </cell>
          <cell r="AF259" t="str">
            <v>1 PÓLIZA</v>
          </cell>
          <cell r="AG259" t="str">
            <v>12 SEGUROS DEL ESTADO</v>
          </cell>
          <cell r="AH259" t="str">
            <v>2 CUMPLIMIENTO</v>
          </cell>
          <cell r="AI259">
            <v>45707</v>
          </cell>
          <cell r="AJ259" t="str">
            <v>21-46-101110202</v>
          </cell>
          <cell r="AK259" t="str">
            <v>SGMAP-SUBDIRECCION DE GESTION Y MANEJO DE AREAS PROTEGIDAS</v>
          </cell>
          <cell r="AL259" t="str">
            <v>MARTA CECILIA DÍAZ LEGUIZAMÓN</v>
          </cell>
          <cell r="AM259">
            <v>40023756</v>
          </cell>
          <cell r="AN259" t="str">
            <v>SUBDIRECCIÓN DE GESTIÓN Y MANEJO DE ÁREAS PROTEGIDAS</v>
          </cell>
          <cell r="AO259" t="str">
            <v>2 SUPERVISOR</v>
          </cell>
          <cell r="AP259" t="str">
            <v>3 CÉDULA DE CIUDADANÍA</v>
          </cell>
          <cell r="AQ259">
            <v>5947992</v>
          </cell>
          <cell r="AR259" t="str">
            <v>LUIS ALBERTO CRUZ COLORADO</v>
          </cell>
          <cell r="AS259">
            <v>105</v>
          </cell>
          <cell r="AT259" t="str">
            <v>3 NO PACTADOS</v>
          </cell>
          <cell r="AU259" t="str">
            <v>4 NO SE HA ADICIONADO NI EN VALOR y EN TIEMPO</v>
          </cell>
          <cell r="AV259">
            <v>0</v>
          </cell>
          <cell r="AW259">
            <v>-42801931</v>
          </cell>
          <cell r="AX259" t="str">
            <v>-</v>
          </cell>
          <cell r="AY259">
            <v>0</v>
          </cell>
          <cell r="AZ259" t="str">
            <v>-</v>
          </cell>
          <cell r="BA259">
            <v>45706</v>
          </cell>
          <cell r="BB259">
            <v>45707</v>
          </cell>
          <cell r="BC259">
            <v>45707</v>
          </cell>
          <cell r="BD259">
            <v>45955</v>
          </cell>
          <cell r="BE259">
            <v>45807</v>
          </cell>
          <cell r="BF259">
            <v>45807</v>
          </cell>
          <cell r="BO259" t="str">
            <v>2025420501000255E</v>
          </cell>
          <cell r="BP259">
            <v>30108945</v>
          </cell>
          <cell r="BQ259" t="str">
            <v>EDNA ROCIO CASTRO</v>
          </cell>
          <cell r="BR259" t="str">
            <v>https://www.secop.gov.co/CO1BusinessLine/Tendering/BuyerWorkArea/Index?docUniqueIdentifier=CO1.BDOS.7643253</v>
          </cell>
          <cell r="BS259" t="str">
            <v>TERA-LIQUIDADO</v>
          </cell>
          <cell r="BU259" t="str">
            <v>https://community.secop.gov.co/Public/Tendering/OpportunityDetail/Index?noticeUID=CO1.NTC.7668978&amp;isFromPublicArea=True&amp;isModal=False</v>
          </cell>
          <cell r="BV259" t="str">
            <v>edwin.castillo</v>
          </cell>
          <cell r="BW259" t="str">
            <v>@parquesnacionales.gov.co</v>
          </cell>
          <cell r="BX259" t="str">
            <v>edwin.castillo@parquesnacionales.gov.co</v>
          </cell>
          <cell r="BY259" t="str">
            <v>ADMINISTRADOR DE EMPRESAS</v>
          </cell>
          <cell r="CC259" t="str">
            <v>01/04/1989</v>
          </cell>
          <cell r="CD259" t="str">
            <v>NO</v>
          </cell>
        </row>
        <row r="260">
          <cell r="A260" t="str">
            <v>CD-NC-259-2025</v>
          </cell>
          <cell r="B260" t="str">
            <v>2 NACION</v>
          </cell>
          <cell r="C260" t="str">
            <v>NC-CPS-259-2025</v>
          </cell>
          <cell r="D260" t="str">
            <v>IRENE ACONCHA ABRIL</v>
          </cell>
          <cell r="E260">
            <v>45707</v>
          </cell>
          <cell r="F260" t="str">
            <v>NC23-3202008-9-047Prestación de servicios profesionales con plena autonomía técnica y administrativa a la Subdirección de Gestión y Manejo de Áreas Protegidas, para llevar a cabo las actividades de monitoreo y seguimiento del programa Herencia Colombia en el marco del producto servicio de administración y manejo de áreas protegidas del proyecto de conservación.</v>
          </cell>
          <cell r="G260" t="str">
            <v>PROFESIONAL</v>
          </cell>
          <cell r="H260" t="str">
            <v>2 CONTRATACIÓN DIRECTA</v>
          </cell>
          <cell r="I260" t="str">
            <v>14 PRESTACIÓN DE SERVICIOS</v>
          </cell>
          <cell r="J260" t="str">
            <v>N/A</v>
          </cell>
          <cell r="K260">
            <v>80111600</v>
          </cell>
          <cell r="L260">
            <v>32025</v>
          </cell>
          <cell r="M260">
            <v>35725</v>
          </cell>
          <cell r="N260">
            <v>45707</v>
          </cell>
          <cell r="O260">
            <v>8354314</v>
          </cell>
          <cell r="P260">
            <v>51518270</v>
          </cell>
          <cell r="Q260" t="str">
            <v>CINCUENTA Y UN MILLONES QUINIENTOS DIECIOCHO MIL DOSCIENTOS SETENTA PESOS</v>
          </cell>
          <cell r="R260" t="str">
            <v>1 PERSONA NATURAL</v>
          </cell>
          <cell r="S260" t="str">
            <v>3 CÉDULA DE CIUDADANÍA</v>
          </cell>
          <cell r="T260">
            <v>52964691</v>
          </cell>
          <cell r="U260">
            <v>5</v>
          </cell>
          <cell r="V260" t="str">
            <v>N-A</v>
          </cell>
          <cell r="W260" t="str">
            <v>11 NO SE DILIGENCIA INFORMACIÓN PARA ESTE FORMULARIO EN ESTE PERÍODO DE REPORTE</v>
          </cell>
          <cell r="X260" t="str">
            <v>FEMENINO</v>
          </cell>
          <cell r="Y260" t="str">
            <v>CUNDINAMARCA</v>
          </cell>
          <cell r="Z260" t="str">
            <v>BOGOTÁ</v>
          </cell>
          <cell r="AA260" t="str">
            <v>IRENE</v>
          </cell>
          <cell r="AB260" t="str">
            <v>-</v>
          </cell>
          <cell r="AC260" t="str">
            <v>ACONCHA</v>
          </cell>
          <cell r="AD260" t="str">
            <v>ABRIL</v>
          </cell>
          <cell r="AE260" t="str">
            <v>NO</v>
          </cell>
          <cell r="AF260" t="str">
            <v>6 NO CONSTITUYÓ GARANTÍAS</v>
          </cell>
          <cell r="AG260" t="str">
            <v>N-A</v>
          </cell>
          <cell r="AH260" t="str">
            <v>99999998 NO SE DILIGENCIA INFORMACIÓN PARA ESTE FORMULARIO EN ESTE PERÍODO DE REPORTE</v>
          </cell>
          <cell r="AI260">
            <v>2</v>
          </cell>
          <cell r="AJ260" t="str">
            <v>N-A</v>
          </cell>
          <cell r="AK260" t="str">
            <v>SGMAP-SUBDIRECCION DE GESTION Y MANEJO DE AREAS PROTEGIDAS</v>
          </cell>
          <cell r="AL260" t="str">
            <v>MARTA CECILIA DÍAZ LEGUIZAMÓN</v>
          </cell>
          <cell r="AM260">
            <v>40023756</v>
          </cell>
          <cell r="AN260" t="str">
            <v>SUBDIRECCIÓN DE GESTIÓN Y MANEJO DE ÁREAS PROTEGIDAS</v>
          </cell>
          <cell r="AO260" t="str">
            <v>2 SUPERVISOR</v>
          </cell>
          <cell r="AP260" t="str">
            <v>3 CÉDULA DE CIUDADANÍA</v>
          </cell>
          <cell r="AQ260">
            <v>80875190</v>
          </cell>
          <cell r="AR260" t="str">
            <v>CESAR ANDRES DELGADO HERNANDEZ</v>
          </cell>
          <cell r="AS260">
            <v>185</v>
          </cell>
          <cell r="AT260" t="str">
            <v>3 NO PACTADOS</v>
          </cell>
          <cell r="AU260" t="str">
            <v>4 NO SE HA ADICIONADO NI EN VALOR y EN TIEMPO</v>
          </cell>
          <cell r="AV260">
            <v>0</v>
          </cell>
          <cell r="AW260">
            <v>0</v>
          </cell>
          <cell r="AX260" t="str">
            <v>-</v>
          </cell>
          <cell r="AY260">
            <v>0</v>
          </cell>
          <cell r="AZ260" t="str">
            <v>-</v>
          </cell>
          <cell r="BA260">
            <v>45709</v>
          </cell>
          <cell r="BB260" t="str">
            <v>N/A</v>
          </cell>
          <cell r="BC260">
            <v>45709</v>
          </cell>
          <cell r="BD260">
            <v>45894</v>
          </cell>
          <cell r="BO260" t="str">
            <v>2025420501000256E</v>
          </cell>
          <cell r="BP260">
            <v>51518270</v>
          </cell>
          <cell r="BQ260" t="str">
            <v>EDNA ROCIO CASTRO</v>
          </cell>
          <cell r="BR260" t="str">
            <v>https://www.secop.gov.co/CO1BusinessLine/Tendering/BuyerWorkArea/Index?docUniqueIdentifier=CO1.BDOS.7659439</v>
          </cell>
          <cell r="BS260" t="str">
            <v>TERMINADO NORMALMENTE</v>
          </cell>
          <cell r="BU260" t="str">
            <v>https://community.secop.gov.co/Public/Tendering/OpportunityDetail/Index?noticeUID=CO1.NTC.7675145&amp;isFromPublicArea=True&amp;isModal=False</v>
          </cell>
          <cell r="BV260" t="str">
            <v>irene.aconcha</v>
          </cell>
          <cell r="BW260" t="str">
            <v>@parquesnacionales.gov.co</v>
          </cell>
          <cell r="BX260" t="str">
            <v>irene.aconcha@parquesnacionales.gov.co</v>
          </cell>
          <cell r="BY260" t="str">
            <v>BIOLOGA</v>
          </cell>
          <cell r="BZ260" t="str">
            <v>BOGOTA</v>
          </cell>
          <cell r="CA260" t="str">
            <v>AHORROS</v>
          </cell>
          <cell r="CB260" t="str">
            <v>299120659</v>
          </cell>
          <cell r="CC260" t="str">
            <v>04/08/1983</v>
          </cell>
        </row>
        <row r="261">
          <cell r="A261" t="str">
            <v>CD-NC-260-2025</v>
          </cell>
          <cell r="B261" t="str">
            <v>2 NACION</v>
          </cell>
          <cell r="C261" t="str">
            <v>NC-CPS-260-2025</v>
          </cell>
          <cell r="D261" t="str">
            <v>LAURA ECHEVERRI MALLARINO</v>
          </cell>
          <cell r="E261">
            <v>45707</v>
          </cell>
          <cell r="F261" t="str">
            <v>NC01-3202056-5-015 Prestación de servicios profesionales con plena autonomía técnica y administrativa al Grupo de Comunicaciones y Educación Ambiental, para desarrollar procesos educativos, elaboración de material metodológico y herramientas pedagógicas, en articulación con los tres niveles de gestión de Parques Nacionales, en el marco del servicio de educación informal de la conservación de la biodiversidad y los servicio eco sistémicos del proyecto de Conservación de la diversidad biológica de las áreas protegidas del SINAP Nacional.</v>
          </cell>
          <cell r="G261" t="str">
            <v>PROFESIONAL</v>
          </cell>
          <cell r="H261" t="str">
            <v>2 CONTRATACIÓN DIRECTA</v>
          </cell>
          <cell r="I261" t="str">
            <v>14 PRESTACIÓN DE SERVICIOS</v>
          </cell>
          <cell r="J261" t="str">
            <v>N/A</v>
          </cell>
          <cell r="K261">
            <v>80111600</v>
          </cell>
          <cell r="L261">
            <v>15325</v>
          </cell>
          <cell r="M261">
            <v>35825</v>
          </cell>
          <cell r="N261">
            <v>45707</v>
          </cell>
          <cell r="O261">
            <v>7014443</v>
          </cell>
          <cell r="P261">
            <v>73184022</v>
          </cell>
          <cell r="Q261" t="str">
            <v>SETENTA Y TRES MILLONES CIENTO OCHENTA Y CUATRO MIL VEINTIDOS PESOS</v>
          </cell>
          <cell r="R261" t="str">
            <v>1 PERSONA NATURAL</v>
          </cell>
          <cell r="S261" t="str">
            <v>3 CÉDULA DE CIUDADANÍA</v>
          </cell>
          <cell r="T261">
            <v>1020793087</v>
          </cell>
          <cell r="U261">
            <v>6</v>
          </cell>
          <cell r="V261" t="str">
            <v>N-A</v>
          </cell>
          <cell r="W261" t="str">
            <v>11 NO SE DILIGENCIA INFORMACIÓN PARA ESTE FORMULARIO EN ESTE PERÍODO DE REPORTE</v>
          </cell>
          <cell r="X261" t="str">
            <v>FEMENINO</v>
          </cell>
          <cell r="Y261" t="str">
            <v>CUNDINAMARCA</v>
          </cell>
          <cell r="Z261" t="str">
            <v>BOGOTÁ</v>
          </cell>
          <cell r="AA261" t="str">
            <v>LAURA</v>
          </cell>
          <cell r="AB261" t="str">
            <v>-</v>
          </cell>
          <cell r="AC261" t="str">
            <v>ECHEVERRI</v>
          </cell>
          <cell r="AD261" t="str">
            <v>MALLARINO</v>
          </cell>
          <cell r="AE261" t="str">
            <v>SI</v>
          </cell>
          <cell r="AF261" t="str">
            <v>1 PÓLIZA</v>
          </cell>
          <cell r="AG261" t="str">
            <v>12 SEGUROS DEL ESTADO</v>
          </cell>
          <cell r="AH261" t="str">
            <v>2 CUMPLIMIENTO</v>
          </cell>
          <cell r="AI261">
            <v>45676</v>
          </cell>
          <cell r="AJ261" t="str">
            <v>21-46-101110303</v>
          </cell>
          <cell r="AK261" t="str">
            <v>OTRAS OFICINAS DE LA SAF - SUBDIRECCION ADMINISTRATIVA Y FINANCIERA</v>
          </cell>
          <cell r="AL261" t="str">
            <v>JULIA ASTRID DEL CASTILLO SABOGAL</v>
          </cell>
          <cell r="AM261">
            <v>51790514</v>
          </cell>
          <cell r="AN261" t="str">
            <v>GRUPO DE COMUNICACIONES Y EDUACIÓN AMBIENTAL</v>
          </cell>
          <cell r="AO261" t="str">
            <v>2 SUPERVISOR</v>
          </cell>
          <cell r="AP261" t="str">
            <v>3 CÉDULA DE CIUDADANÍA</v>
          </cell>
          <cell r="AQ261">
            <v>79624413</v>
          </cell>
          <cell r="AR261" t="str">
            <v>JORGE ENRIQUE PATIÑO OSPINA</v>
          </cell>
          <cell r="AS261">
            <v>321</v>
          </cell>
          <cell r="AT261" t="str">
            <v>3 NO PACTADOS</v>
          </cell>
          <cell r="AU261" t="str">
            <v>4 NO SE HA ADICIONADO NI EN VALOR y EN TIEMPO</v>
          </cell>
          <cell r="AV261">
            <v>0</v>
          </cell>
          <cell r="AW261">
            <v>0</v>
          </cell>
          <cell r="AX261" t="str">
            <v>-</v>
          </cell>
          <cell r="AY261">
            <v>0</v>
          </cell>
          <cell r="AZ261" t="str">
            <v>-</v>
          </cell>
          <cell r="BA261">
            <v>45708</v>
          </cell>
          <cell r="BB261">
            <v>45708</v>
          </cell>
          <cell r="BC261">
            <v>45708</v>
          </cell>
          <cell r="BD261">
            <v>46022</v>
          </cell>
          <cell r="BO261" t="str">
            <v>2025420501000257E</v>
          </cell>
          <cell r="BP261">
            <v>73184022</v>
          </cell>
          <cell r="BQ261" t="str">
            <v>ALBERTO GAONA</v>
          </cell>
          <cell r="BR261" t="str">
            <v>https://www.secop.gov.co/CO1BusinessLine/Tendering/BuyerWorkArea/Index?docUniqueIdentifier=CO1.BDOS.7656062</v>
          </cell>
          <cell r="BS261" t="str">
            <v>VIGENTE</v>
          </cell>
          <cell r="BU261" t="str">
            <v>https://community.secop.gov.co/Public/Tendering/OpportunityDetail/Index?noticeUID=CO1.NTC.7676383&amp;isFromPublicArea=True&amp;isModal=False</v>
          </cell>
          <cell r="BV261" t="str">
            <v>laura.echeverri</v>
          </cell>
          <cell r="BW261" t="str">
            <v>@parquesnacionales.gov.co</v>
          </cell>
          <cell r="BX261" t="str">
            <v>laura.echeverri@parquesnacionales.gov.co</v>
          </cell>
          <cell r="BY261" t="str">
            <v>BIOLOGA</v>
          </cell>
          <cell r="BZ261" t="str">
            <v>BANCOLOMBIA</v>
          </cell>
          <cell r="CA261" t="str">
            <v>AHORROS</v>
          </cell>
          <cell r="CB261" t="str">
            <v>69493063715</v>
          </cell>
          <cell r="CC261" t="str">
            <v>16/05/1994</v>
          </cell>
          <cell r="CD261" t="str">
            <v>NO</v>
          </cell>
        </row>
        <row r="262">
          <cell r="A262" t="str">
            <v>CD-NC-261-2025</v>
          </cell>
          <cell r="B262" t="str">
            <v>2 NACION</v>
          </cell>
          <cell r="C262" t="str">
            <v>NC-CPS-261-2025</v>
          </cell>
          <cell r="D262" t="str">
            <v>MARIA CAMILA AVENDAÑO CASTAÑEDA</v>
          </cell>
          <cell r="E262">
            <v>45708</v>
          </cell>
          <cell r="F262" t="str">
            <v>NC01-3299060-9-013 Prestación de servicios profesionales con plena autonomía técnica y administrativa al Grupo de Comunicaciones y Educación Ambiental, para desarrollar productos de composición gráfica de comunicación interna, externa y educación ambiental de la Entidad y montaje de eventos y talleres, en el marco del servicio de implementación sistemas de gestión del proyecto de Fortalecimiento de la capacidad institucional de Parques Nacionales Naturales a Nivel Nacional</v>
          </cell>
          <cell r="G262" t="str">
            <v>PROFESIONAL</v>
          </cell>
          <cell r="H262" t="str">
            <v>2 CONTRATACIÓN DIRECTA</v>
          </cell>
          <cell r="I262" t="str">
            <v>14 PRESTACIÓN DE SERVICIOS</v>
          </cell>
          <cell r="J262" t="str">
            <v>N/A</v>
          </cell>
          <cell r="K262">
            <v>80111600</v>
          </cell>
          <cell r="L262">
            <v>14725</v>
          </cell>
          <cell r="M262">
            <v>37325</v>
          </cell>
          <cell r="N262">
            <v>45708</v>
          </cell>
          <cell r="O262">
            <v>3670921</v>
          </cell>
          <cell r="P262">
            <v>38177578</v>
          </cell>
          <cell r="Q262" t="str">
            <v>TREINTA Y OCHO MILLONES CIENTO SETENTA Y SIETE MIL QUINIENTOS SETENTA Y OCHO PESOS</v>
          </cell>
          <cell r="R262" t="str">
            <v>1 PERSONA NATURAL</v>
          </cell>
          <cell r="S262" t="str">
            <v>3 CÉDULA DE CIUDADANÍA</v>
          </cell>
          <cell r="T262">
            <v>1007103946</v>
          </cell>
          <cell r="U262">
            <v>1</v>
          </cell>
          <cell r="V262" t="str">
            <v>N-A</v>
          </cell>
          <cell r="W262" t="str">
            <v>11 NO SE DILIGENCIA INFORMACIÓN PARA ESTE FORMULARIO EN ESTE PERÍODO DE REPORTE</v>
          </cell>
          <cell r="X262" t="str">
            <v>FEMENINO</v>
          </cell>
          <cell r="Y262" t="str">
            <v>CUNDINAMARCA</v>
          </cell>
          <cell r="Z262" t="str">
            <v>BOGOTÁ</v>
          </cell>
          <cell r="AA262" t="str">
            <v>MARIA</v>
          </cell>
          <cell r="AB262" t="str">
            <v>CAMILA</v>
          </cell>
          <cell r="AC262" t="str">
            <v>AVENDAÑO</v>
          </cell>
          <cell r="AD262" t="str">
            <v>CASTAÑEDA</v>
          </cell>
          <cell r="AE262" t="str">
            <v>NO</v>
          </cell>
          <cell r="AF262" t="str">
            <v>6 NO CONSTITUYÓ GARANTÍAS</v>
          </cell>
          <cell r="AG262" t="str">
            <v>N-A</v>
          </cell>
          <cell r="AH262" t="str">
            <v>99999998 NO SE DILIGENCIA INFORMACIÓN PARA ESTE FORMULARIO EN ESTE PERÍODO DE REPORTE</v>
          </cell>
          <cell r="AI262">
            <v>2</v>
          </cell>
          <cell r="AJ262" t="str">
            <v>N-A</v>
          </cell>
          <cell r="AK262" t="str">
            <v>OTRAS OFICINAS DE LA SAF - SUBDIRECCION ADMINISTRATIVA Y FINANCIERA</v>
          </cell>
          <cell r="AL262" t="str">
            <v>JULIA ASTRID DEL CASTILLO SABOGAL</v>
          </cell>
          <cell r="AM262">
            <v>51790514</v>
          </cell>
          <cell r="AN262" t="str">
            <v>GRUPO DE COMUNICACIONES Y EDUACIÓN AMBIENTAL</v>
          </cell>
          <cell r="AO262" t="str">
            <v>2 SUPERVISOR</v>
          </cell>
          <cell r="AP262" t="str">
            <v>3 CÉDULA DE CIUDADANÍA</v>
          </cell>
          <cell r="AQ262">
            <v>79624413</v>
          </cell>
          <cell r="AR262" t="str">
            <v>JORGE ENRIQUE PATIÑO OSPINA</v>
          </cell>
          <cell r="AS262">
            <v>311</v>
          </cell>
          <cell r="AT262" t="str">
            <v>3 NO PACTADOS</v>
          </cell>
          <cell r="AU262" t="str">
            <v>4 NO SE HA ADICIONADO NI EN VALOR y EN TIEMPO</v>
          </cell>
          <cell r="AV262">
            <v>0</v>
          </cell>
          <cell r="AW262">
            <v>0</v>
          </cell>
          <cell r="AX262" t="str">
            <v>-</v>
          </cell>
          <cell r="AY262">
            <v>0</v>
          </cell>
          <cell r="AZ262" t="str">
            <v>-</v>
          </cell>
          <cell r="BA262">
            <v>45708</v>
          </cell>
          <cell r="BB262" t="str">
            <v>N/A</v>
          </cell>
          <cell r="BC262">
            <v>45708</v>
          </cell>
          <cell r="BD262">
            <v>46022</v>
          </cell>
          <cell r="BO262" t="str">
            <v>2025420501000258E</v>
          </cell>
          <cell r="BP262">
            <v>38177578</v>
          </cell>
          <cell r="BQ262" t="str">
            <v>EDNA ROCIO CASTRO</v>
          </cell>
          <cell r="BR262" t="str">
            <v>https://www.secop.gov.co/CO1BusinessLine/Tendering/BuyerWorkArea/Index?docUniqueIdentifier=CO1.BDOS.7669123</v>
          </cell>
          <cell r="BS262" t="str">
            <v>VIGENTE</v>
          </cell>
          <cell r="BU262" t="str">
            <v>https://community.secop.gov.co/Public/Tendering/OpportunityDetail/Index?noticeUID=CO1.NTC.7683869&amp;isFromPublicArea=True&amp;isModal=False</v>
          </cell>
          <cell r="BV262" t="str">
            <v>maria.avendano</v>
          </cell>
          <cell r="BW262" t="str">
            <v>@parquesnacionales.gov.co</v>
          </cell>
          <cell r="BX262" t="str">
            <v>maria.avendano@parquesnacionales.gov.co</v>
          </cell>
          <cell r="BY262" t="str">
            <v>DISEÑO</v>
          </cell>
          <cell r="CC262" t="str">
            <v>13/08/2000</v>
          </cell>
        </row>
        <row r="263">
          <cell r="A263" t="str">
            <v>CD-NC-263-2025</v>
          </cell>
          <cell r="B263" t="str">
            <v>2 NACION</v>
          </cell>
          <cell r="C263" t="str">
            <v>NC-CPS-262-2025</v>
          </cell>
          <cell r="D263" t="str">
            <v>LILIANA QUIROGA VILLADA</v>
          </cell>
          <cell r="E263">
            <v>45709</v>
          </cell>
          <cell r="F263" t="str">
            <v>NC30-3202010-25-007 Prestar servicios profesionales con plena autonomía técnica y administrativa en la Subdirección de Sostenibilidad y Negocios Ambientales para brindar acompañamiento y orientación en el proceso de implementación de la herramienta REPSE (Registro Nacional de Prestadores de Servicios Ecoturísticos), así como, llevar a cabo acciones que fortalezcan el sistema turístico que soporta el desarrollo del Ecoturismo en las áreas con dicho potencial y sus zonas de influencia, en el marco del servicio de ecoturismo en las áreas protegidas del proyecto de conservación.</v>
          </cell>
          <cell r="G263" t="str">
            <v>PROFESIONAL</v>
          </cell>
          <cell r="H263" t="str">
            <v>2 CONTRATACIÓN DIRECTA</v>
          </cell>
          <cell r="I263" t="str">
            <v>14 PRESTACIÓN DE SERVICIOS</v>
          </cell>
          <cell r="J263" t="str">
            <v>N/A</v>
          </cell>
          <cell r="K263">
            <v>80111600</v>
          </cell>
          <cell r="L263">
            <v>17025</v>
          </cell>
          <cell r="M263">
            <v>37625</v>
          </cell>
          <cell r="N263">
            <v>45709</v>
          </cell>
          <cell r="O263">
            <v>7014443</v>
          </cell>
          <cell r="P263">
            <v>73417837</v>
          </cell>
          <cell r="Q263" t="str">
            <v>SETENTA Y TRES MILLONES CUATROCIENTOS DIECISIETE MIL OCHOCIENTOS TREINTA Y SIETE PESOS</v>
          </cell>
          <cell r="R263" t="str">
            <v>1 PERSONA NATURAL</v>
          </cell>
          <cell r="S263" t="str">
            <v>3 CÉDULA DE CIUDADANÍA</v>
          </cell>
          <cell r="T263">
            <v>34066254</v>
          </cell>
          <cell r="U263">
            <v>1</v>
          </cell>
          <cell r="V263" t="str">
            <v>N-A</v>
          </cell>
          <cell r="W263" t="str">
            <v>11 NO SE DILIGENCIA INFORMACIÓN PARA ESTE FORMULARIO EN ESTE PERÍODO DE REPORTE</v>
          </cell>
          <cell r="X263" t="str">
            <v>FEMENINO</v>
          </cell>
          <cell r="Y263" t="str">
            <v>RISARALDA</v>
          </cell>
          <cell r="Z263" t="str">
            <v>DOS QUEBRADAS</v>
          </cell>
          <cell r="AA263" t="str">
            <v>LILIANA</v>
          </cell>
          <cell r="AB263" t="str">
            <v>-</v>
          </cell>
          <cell r="AC263" t="str">
            <v>QUIROGA</v>
          </cell>
          <cell r="AD263" t="str">
            <v>VILLADA</v>
          </cell>
          <cell r="AE263" t="str">
            <v>SI</v>
          </cell>
          <cell r="AF263" t="str">
            <v>1 PÓLIZA</v>
          </cell>
          <cell r="AG263" t="str">
            <v>12 SEGUROS DEL ESTADO</v>
          </cell>
          <cell r="AH263" t="str">
            <v>2 CUMPLIMIENTO</v>
          </cell>
          <cell r="AI263">
            <v>45709</v>
          </cell>
          <cell r="AJ263" t="str">
            <v>21-46-101110529</v>
          </cell>
          <cell r="AK263" t="str">
            <v>SSNA-SUBDIRECCION DE SOSTENIBILIDAD Y NEGOCIO AMBIENTALES</v>
          </cell>
          <cell r="AL263" t="str">
            <v>JORGE ALONSO CANO RESTREPO</v>
          </cell>
          <cell r="AM263">
            <v>71616905</v>
          </cell>
          <cell r="AN263" t="str">
            <v>SUBDIRECCIÓN DE SOSTENIBILIDAD Y NEGOCIOS AMBIENTALES</v>
          </cell>
          <cell r="AO263" t="str">
            <v>2 SUPERVISOR</v>
          </cell>
          <cell r="AP263" t="str">
            <v>3 CÉDULA DE CIUDADANÍA</v>
          </cell>
          <cell r="AQ263">
            <v>71616905</v>
          </cell>
          <cell r="AR263" t="str">
            <v>JORGE ALONSO CANO RESTREPO</v>
          </cell>
          <cell r="AS263">
            <v>310</v>
          </cell>
          <cell r="AT263" t="str">
            <v>3 NO PACTADOS</v>
          </cell>
          <cell r="AU263" t="str">
            <v>4 NO SE HA ADICIONADO NI EN VALOR y EN TIEMPO</v>
          </cell>
          <cell r="AV263">
            <v>0</v>
          </cell>
          <cell r="AW263">
            <v>0</v>
          </cell>
          <cell r="AX263" t="str">
            <v>-</v>
          </cell>
          <cell r="AY263">
            <v>0</v>
          </cell>
          <cell r="AZ263" t="str">
            <v>-</v>
          </cell>
          <cell r="BA263">
            <v>45708</v>
          </cell>
          <cell r="BB263">
            <v>45709</v>
          </cell>
          <cell r="BC263">
            <v>45709</v>
          </cell>
          <cell r="BD263">
            <v>46022</v>
          </cell>
          <cell r="BO263" t="str">
            <v>2025420501000259E</v>
          </cell>
          <cell r="BP263">
            <v>73417837</v>
          </cell>
          <cell r="BQ263" t="str">
            <v>URIEL VALDERRAMA</v>
          </cell>
          <cell r="BR263" t="str">
            <v>https://www.secop.gov.co/CO1BusinessLine/Tendering/BuyerWorkArea/Index?docUniqueIdentifier=CO1.BDOS.7673855</v>
          </cell>
          <cell r="BS263" t="str">
            <v>VIGENTE</v>
          </cell>
          <cell r="BU263" t="str">
            <v>https://community.secop.gov.co/Public/Tendering/OpportunityDetail/Index?noticeUID=CO1.NTC.7689933&amp;isFromPublicArea=True&amp;isModal=False</v>
          </cell>
          <cell r="BV263" t="str">
            <v>liliana.quiroga</v>
          </cell>
          <cell r="BW263" t="str">
            <v>@parquesnacionales.gov.co</v>
          </cell>
          <cell r="BX263" t="str">
            <v>liliana.quiroga@parquesnacionales.gov.co</v>
          </cell>
          <cell r="BY263" t="str">
            <v>ADMINISTRADORA AMBIENTAL</v>
          </cell>
          <cell r="BZ263" t="str">
            <v>BANCOLOMBIA</v>
          </cell>
          <cell r="CA263" t="str">
            <v>AHORROS</v>
          </cell>
          <cell r="CB263" t="str">
            <v>85211525466</v>
          </cell>
          <cell r="CC263" t="str">
            <v>16/06/1985</v>
          </cell>
          <cell r="CD263" t="str">
            <v>NO</v>
          </cell>
        </row>
        <row r="264">
          <cell r="A264" t="str">
            <v>CD-NC-264-2025</v>
          </cell>
          <cell r="B264" t="str">
            <v>2 NACION</v>
          </cell>
          <cell r="C264" t="str">
            <v>NC-CPS-263-2025</v>
          </cell>
          <cell r="D264" t="str">
            <v>DIEGO IVAN DAZA SÁNCHEZ</v>
          </cell>
          <cell r="E264">
            <v>45709</v>
          </cell>
          <cell r="F264" t="str">
            <v>NC30-3202053-29-010 Prestar los servicios profesionales con plena autonomía técnica y administrativa a la Subdirección de sostenibilidad y Negocios Ambientales para desarrollar e implementar herramientas de Sistemas de Información Geográfica en la implementación, organización, sistematización y seguimiento de instrumentos relacionados con las Transferencias del Sector Eléctrico y soporte en la gestión técnica de los sistemas de información geográfica de la Subdirección, en el marco de documentos de lineamientos técnicos del proyecto de conservación de la diversidad biológica de las áreas protegidas del SINAP nacional.</v>
          </cell>
          <cell r="G264" t="str">
            <v>PROFESIONAL</v>
          </cell>
          <cell r="H264" t="str">
            <v>2 CONTRATACIÓN DIRECTA</v>
          </cell>
          <cell r="I264" t="str">
            <v>14 PRESTACIÓN DE SERVICIOS</v>
          </cell>
          <cell r="J264" t="str">
            <v>N/A</v>
          </cell>
          <cell r="K264">
            <v>80111600</v>
          </cell>
          <cell r="L264">
            <v>17125</v>
          </cell>
          <cell r="M264">
            <v>37825</v>
          </cell>
          <cell r="N264">
            <v>45709</v>
          </cell>
          <cell r="O264">
            <v>7014443</v>
          </cell>
          <cell r="P264">
            <v>72482578</v>
          </cell>
          <cell r="Q264" t="str">
            <v>SETENTA Y DOS MILLONES CUATROCIENTOS OCHENTA Y DOS MIL QUINIENTOS SETENTA Y OCHO PESOS</v>
          </cell>
          <cell r="R264" t="str">
            <v>1 PERSONA NATURAL</v>
          </cell>
          <cell r="S264" t="str">
            <v>3 CÉDULA DE CIUDADANÍA</v>
          </cell>
          <cell r="T264">
            <v>79873333</v>
          </cell>
          <cell r="U264">
            <v>0</v>
          </cell>
          <cell r="V264" t="str">
            <v>N-A</v>
          </cell>
          <cell r="W264" t="str">
            <v>11 NO SE DILIGENCIA INFORMACIÓN PARA ESTE FORMULARIO EN ESTE PERÍODO DE REPORTE</v>
          </cell>
          <cell r="X264" t="str">
            <v>MASCULINO</v>
          </cell>
          <cell r="Y264" t="str">
            <v>BOYACA</v>
          </cell>
          <cell r="Z264" t="str">
            <v>PESCA</v>
          </cell>
          <cell r="AA264" t="str">
            <v>DIEGO</v>
          </cell>
          <cell r="AB264" t="str">
            <v>IVAN</v>
          </cell>
          <cell r="AC264" t="str">
            <v>DAZA</v>
          </cell>
          <cell r="AD264" t="str">
            <v>SÁNCHEZ</v>
          </cell>
          <cell r="AE264" t="str">
            <v>SI</v>
          </cell>
          <cell r="AF264" t="str">
            <v>1 PÓLIZA</v>
          </cell>
          <cell r="AG264" t="str">
            <v>8 MUNDIAL SEGUROS</v>
          </cell>
          <cell r="AH264" t="str">
            <v>2 CUMPLIMIENTO</v>
          </cell>
          <cell r="AI264">
            <v>45709</v>
          </cell>
          <cell r="AJ264" t="str">
            <v>NB-100371581</v>
          </cell>
          <cell r="AK264" t="str">
            <v>SSNA-SUBDIRECCION DE SOSTENIBILIDAD Y NEGOCIO AMBIENTALES</v>
          </cell>
          <cell r="AL264" t="str">
            <v>JORGE ALONSO CANO RESTREPO</v>
          </cell>
          <cell r="AM264">
            <v>71616905</v>
          </cell>
          <cell r="AN264" t="str">
            <v>SUBDIRECCIÓN DE SOSTENIBILIDAD Y NEGOCIOS AMBIENTALES</v>
          </cell>
          <cell r="AO264" t="str">
            <v>2 SUPERVISOR</v>
          </cell>
          <cell r="AP264" t="str">
            <v>3 CÉDULA DE CIUDADANÍA</v>
          </cell>
          <cell r="AQ264">
            <v>51810910</v>
          </cell>
          <cell r="AR264" t="str">
            <v>NERY LONDOÑO</v>
          </cell>
          <cell r="AS264">
            <v>310</v>
          </cell>
          <cell r="AT264" t="str">
            <v>3 NO PACTADOS</v>
          </cell>
          <cell r="AU264" t="str">
            <v>4 NO SE HA ADICIONADO NI EN VALOR y EN TIEMPO</v>
          </cell>
          <cell r="AV264">
            <v>0</v>
          </cell>
          <cell r="AW264">
            <v>0</v>
          </cell>
          <cell r="AX264" t="str">
            <v>-</v>
          </cell>
          <cell r="AY264">
            <v>0</v>
          </cell>
          <cell r="AZ264" t="str">
            <v>-</v>
          </cell>
          <cell r="BA264">
            <v>45685</v>
          </cell>
          <cell r="BB264">
            <v>45709</v>
          </cell>
          <cell r="BC264">
            <v>45709</v>
          </cell>
          <cell r="BD264">
            <v>46022</v>
          </cell>
          <cell r="BO264" t="str">
            <v>2025420501000260E</v>
          </cell>
          <cell r="BP264">
            <v>72482578</v>
          </cell>
          <cell r="BQ264" t="str">
            <v>LEIDY SANCHEZ</v>
          </cell>
          <cell r="BR264" t="str">
            <v>https://www.secop.gov.co/CO1BusinessLine/Tendering/BuyerWorkArea/Index?docUniqueIdentifier=CO1.BDOS.7674554</v>
          </cell>
          <cell r="BS264" t="str">
            <v>VIGENTE</v>
          </cell>
          <cell r="BU264" t="str">
            <v>https://community.secop.gov.co/Public/Tendering/OpportunityDetail/Index?noticeUID=CO1.NTC.7691213&amp;isFromPublicArea=True&amp;isModal=False</v>
          </cell>
          <cell r="BV264" t="str">
            <v>diego.daza</v>
          </cell>
          <cell r="BW264" t="str">
            <v>@parquesnacionales.gov.co</v>
          </cell>
          <cell r="BX264" t="str">
            <v>diego.daza@parquesnacionales.gov.co</v>
          </cell>
          <cell r="BY264" t="str">
            <v>INGENIERO CATASTRAL Y GEODESTA</v>
          </cell>
          <cell r="CC264" t="str">
            <v>23/03/1977</v>
          </cell>
          <cell r="CD264" t="str">
            <v>NO</v>
          </cell>
        </row>
        <row r="265">
          <cell r="A265" t="str">
            <v>CD-NC-267-2025</v>
          </cell>
          <cell r="B265" t="str">
            <v>2 NACION</v>
          </cell>
          <cell r="C265" t="str">
            <v>NC-CPS-264-2025</v>
          </cell>
          <cell r="D265" t="str">
            <v>SIMON DANIEL RODRIGUEZ PINILLA</v>
          </cell>
          <cell r="E265">
            <v>45709</v>
          </cell>
          <cell r="F265" t="str">
            <v xml:space="preserve">NC30-3202008-15-014 Prestar servicios profesionales con plena autonomía técnica y administrativa en la Subdirección de Sostenibilidad y Negocios Ambientales, orientados al desarrollo de alianzas estratégicas para la promoción y reconocimiento de bienes y servicios eco sistémicos, tanto en el sector público como en el privado, con el fin de facilitar la implementación de los mecanismos e instrumentos establecidos en el plan estratégico, en el marco del servicio de administración y manejo de áreas del proyecto de conservación.
</v>
          </cell>
          <cell r="G265" t="str">
            <v>PROFESIONAL</v>
          </cell>
          <cell r="H265" t="str">
            <v>2 CONTRATACIÓN DIRECTA</v>
          </cell>
          <cell r="I265" t="str">
            <v>14 PRESTACIÓN DE SERVICIOS</v>
          </cell>
          <cell r="J265" t="str">
            <v>N/A</v>
          </cell>
          <cell r="K265">
            <v>80111600</v>
          </cell>
          <cell r="L265">
            <v>37525</v>
          </cell>
          <cell r="M265">
            <v>38025</v>
          </cell>
          <cell r="N265">
            <v>45709</v>
          </cell>
          <cell r="O265">
            <v>7014443</v>
          </cell>
          <cell r="P265">
            <v>72482578</v>
          </cell>
          <cell r="Q265" t="str">
            <v>SETENTA Y DOS MILLONES CUATROCIENTOS OCHENTA Y DOS MIL QUINIENTOS SETENTA Y OCHO PESOS</v>
          </cell>
          <cell r="R265" t="str">
            <v>1 PERSONA NATURAL</v>
          </cell>
          <cell r="S265" t="str">
            <v>3 CÉDULA DE CIUDADANÍA</v>
          </cell>
          <cell r="T265">
            <v>1136881699</v>
          </cell>
          <cell r="U265">
            <v>1</v>
          </cell>
          <cell r="V265" t="str">
            <v>N-A</v>
          </cell>
          <cell r="W265" t="str">
            <v>11 NO SE DILIGENCIA INFORMACIÓN PARA ESTE FORMULARIO EN ESTE PERÍODO DE REPORTE</v>
          </cell>
          <cell r="X265" t="str">
            <v>MASCULINO</v>
          </cell>
          <cell r="Y265" t="str">
            <v>CUNDINAMARCA</v>
          </cell>
          <cell r="Z265" t="str">
            <v>BOGOTÁ</v>
          </cell>
          <cell r="AA265" t="str">
            <v>SIMON</v>
          </cell>
          <cell r="AB265" t="str">
            <v>DANIEL</v>
          </cell>
          <cell r="AC265" t="str">
            <v>RODRIGUEZ</v>
          </cell>
          <cell r="AD265" t="str">
            <v>PINILLA</v>
          </cell>
          <cell r="AE265" t="str">
            <v>SI</v>
          </cell>
          <cell r="AF265" t="str">
            <v>1 PÓLIZA</v>
          </cell>
          <cell r="AG265" t="str">
            <v>12 SEGUROS DEL ESTADO</v>
          </cell>
          <cell r="AH265" t="str">
            <v>2 CUMPLIMIENTO</v>
          </cell>
          <cell r="AI265">
            <v>45709</v>
          </cell>
          <cell r="AJ265" t="str">
            <v>33-44-101259640</v>
          </cell>
          <cell r="AK265" t="str">
            <v>SSNA-SUBDIRECCION DE SOSTENIBILIDAD Y NEGOCIO AMBIENTALES</v>
          </cell>
          <cell r="AL265" t="str">
            <v>JORGE ALONSO CANO RESTREPO</v>
          </cell>
          <cell r="AM265">
            <v>71616905</v>
          </cell>
          <cell r="AN265" t="str">
            <v>SUBDIRECCIÓN DE SOSTENIBILIDAD Y NEGOCIOS AMBIENTALES</v>
          </cell>
          <cell r="AO265" t="str">
            <v>2 SUPERVISOR</v>
          </cell>
          <cell r="AP265" t="str">
            <v>3 CÉDULA DE CIUDADANÍA</v>
          </cell>
          <cell r="AQ265">
            <v>71616905</v>
          </cell>
          <cell r="AR265" t="str">
            <v>JORGE ALONSO CANO RESTREPO</v>
          </cell>
          <cell r="AS265">
            <v>310</v>
          </cell>
          <cell r="AT265" t="str">
            <v>3 NO PACTADOS</v>
          </cell>
          <cell r="AU265" t="str">
            <v>4 NO SE HA ADICIONADO NI EN VALOR y EN TIEMPO</v>
          </cell>
          <cell r="AV265">
            <v>0</v>
          </cell>
          <cell r="AW265">
            <v>0</v>
          </cell>
          <cell r="AX265" t="str">
            <v>-</v>
          </cell>
          <cell r="AY265">
            <v>0</v>
          </cell>
          <cell r="AZ265" t="str">
            <v>-</v>
          </cell>
          <cell r="BA265">
            <v>45712</v>
          </cell>
          <cell r="BB265">
            <v>45709</v>
          </cell>
          <cell r="BC265">
            <v>45712</v>
          </cell>
          <cell r="BD265">
            <v>46022</v>
          </cell>
          <cell r="BO265" t="str">
            <v>2025420501000261E</v>
          </cell>
          <cell r="BP265">
            <v>72482578</v>
          </cell>
          <cell r="BQ265" t="str">
            <v>MARIA PAULA PEÑA</v>
          </cell>
          <cell r="BR265" t="str">
            <v>https://www.secop.gov.co/CO1BusinessLine/Tendering/BuyerWorkArea/Index?docUniqueIdentifier=CO1.BDOS.7676717</v>
          </cell>
          <cell r="BS265" t="str">
            <v>VIGENTE</v>
          </cell>
          <cell r="BU265" t="str">
            <v>https://community.secop.gov.co/Public/Tendering/OpportunityDetail/Index?noticeUID=CO1.NTC.7691875&amp;isFromPublicArea=True&amp;isModal=False</v>
          </cell>
          <cell r="BV265" t="str">
            <v>simon.rodriguez</v>
          </cell>
          <cell r="BW265" t="str">
            <v>@parquesnacionales.gov.co</v>
          </cell>
          <cell r="BX265" t="str">
            <v>simon.rodriguez@parquesnacionales.gov.co</v>
          </cell>
          <cell r="BY265" t="str">
            <v>ADMINISTRADOR DE EMPRESAS</v>
          </cell>
          <cell r="BZ265" t="str">
            <v>BANCOLOMBIA</v>
          </cell>
          <cell r="CA265" t="str">
            <v>AHORROS</v>
          </cell>
          <cell r="CB265" t="str">
            <v>30436252095</v>
          </cell>
          <cell r="CC265" t="str">
            <v>22/09/1989</v>
          </cell>
          <cell r="CD265" t="str">
            <v>NO</v>
          </cell>
        </row>
        <row r="266">
          <cell r="A266" t="str">
            <v>CD-NC-265-2025</v>
          </cell>
          <cell r="B266" t="str">
            <v>2 NACION</v>
          </cell>
          <cell r="C266" t="str">
            <v>NC-CPS-265-2025</v>
          </cell>
          <cell r="D266" t="str">
            <v>ALAN AGUIA AGUDELO</v>
          </cell>
          <cell r="E266">
            <v>45709</v>
          </cell>
          <cell r="F266" t="str">
            <v>NC03-3299065-19-002 Prestar servicios profesionales con plena autonomía técnica y administrativa en el grupo de Tecnologías de la Información y las Comunicaciones, para fortalecer los procesos de desarrollo del ciclo de vida de los software de la entidad, relacionados con la codificación, automatización de tareas repetitivas y la optimización de recursos tecnológicos, en el contexto del proyecto del Fortalecimiento de la Capacidad Institucional y del producto de servicios tecnológicos.</v>
          </cell>
          <cell r="G266" t="str">
            <v>PROFESIONAL</v>
          </cell>
          <cell r="H266" t="str">
            <v>2 CONTRATACIÓN DIRECTA</v>
          </cell>
          <cell r="I266" t="str">
            <v>14 PRESTACIÓN DE SERVICIOS</v>
          </cell>
          <cell r="J266" t="str">
            <v>N/A</v>
          </cell>
          <cell r="K266">
            <v>80111600</v>
          </cell>
          <cell r="L266">
            <v>38025</v>
          </cell>
          <cell r="M266">
            <v>37925</v>
          </cell>
          <cell r="N266">
            <v>45709</v>
          </cell>
          <cell r="O266">
            <v>9564018</v>
          </cell>
          <cell r="P266">
            <v>66948126</v>
          </cell>
          <cell r="Q266" t="str">
            <v>SESENTA Y SEIS MILLONES NOVECIENTOS CUARENTA Y OCHO MIL CIENTO VEINTISEIS PESOS</v>
          </cell>
          <cell r="R266" t="str">
            <v>1 PERSONA NATURAL</v>
          </cell>
          <cell r="S266" t="str">
            <v>3 CÉDULA DE CIUDADANÍA</v>
          </cell>
          <cell r="T266">
            <v>80082479</v>
          </cell>
          <cell r="U266">
            <v>6</v>
          </cell>
          <cell r="V266" t="str">
            <v>N-A</v>
          </cell>
          <cell r="W266" t="str">
            <v>11 NO SE DILIGENCIA INFORMACIÓN PARA ESTE FORMULARIO EN ESTE PERÍODO DE REPORTE</v>
          </cell>
          <cell r="X266" t="str">
            <v>MASCULINO</v>
          </cell>
          <cell r="Y266" t="str">
            <v>CUNDINAMARCA</v>
          </cell>
          <cell r="Z266" t="str">
            <v>BOGOTÁ</v>
          </cell>
          <cell r="AA266" t="str">
            <v>ALAN</v>
          </cell>
          <cell r="AB266" t="str">
            <v>-</v>
          </cell>
          <cell r="AC266" t="str">
            <v>AGUIA</v>
          </cell>
          <cell r="AD266" t="str">
            <v>AGUDELO</v>
          </cell>
          <cell r="AE266" t="str">
            <v>SI</v>
          </cell>
          <cell r="AF266" t="str">
            <v>1 PÓLIZA</v>
          </cell>
          <cell r="AG266" t="str">
            <v>8 MUNDIAL SEGUROS</v>
          </cell>
          <cell r="AH266" t="str">
            <v>2 CUMPLIMIENTO</v>
          </cell>
          <cell r="AI266">
            <v>45709</v>
          </cell>
          <cell r="AJ266" t="str">
            <v>NB-100371627</v>
          </cell>
          <cell r="AK266" t="str">
            <v>OTRAS OFICINAS DE LA SAF - SUBDIRECCION ADMINISTRATIVA Y FINANCIERA</v>
          </cell>
          <cell r="AL266" t="str">
            <v>JULIA ASTRID DEL CASTILLO SABOGAL</v>
          </cell>
          <cell r="AM266">
            <v>51790514</v>
          </cell>
          <cell r="AN266" t="str">
            <v>GRUPO DE TECNOLOGÍAS DE LA INFORMACIÓN Y LAS COMUNICACIONES</v>
          </cell>
          <cell r="AO266" t="str">
            <v>2 SUPERVISOR</v>
          </cell>
          <cell r="AP266" t="str">
            <v>3 CÉDULA DE CIUDADANÍA</v>
          </cell>
          <cell r="AQ266">
            <v>1026272261</v>
          </cell>
          <cell r="AR266" t="str">
            <v>GIPSY VIVIAN ARENAS HERNANDEZ</v>
          </cell>
          <cell r="AS266">
            <v>210</v>
          </cell>
          <cell r="AT266" t="str">
            <v>3 NO PACTADOS</v>
          </cell>
          <cell r="AU266" t="str">
            <v>4 NO SE HA ADICIONADO NI EN VALOR y EN TIEMPO</v>
          </cell>
          <cell r="AV266">
            <v>0</v>
          </cell>
          <cell r="AW266">
            <v>0</v>
          </cell>
          <cell r="AX266" t="str">
            <v>-</v>
          </cell>
          <cell r="AY266">
            <v>0</v>
          </cell>
          <cell r="AZ266" t="str">
            <v>-</v>
          </cell>
          <cell r="BA266">
            <v>45709</v>
          </cell>
          <cell r="BB266">
            <v>45709</v>
          </cell>
          <cell r="BC266">
            <v>45709</v>
          </cell>
          <cell r="BD266">
            <v>45920</v>
          </cell>
          <cell r="BO266" t="str">
            <v>2025420501000262E</v>
          </cell>
          <cell r="BP266">
            <v>66948126</v>
          </cell>
          <cell r="BQ266" t="str">
            <v>HECTOR ALFONSO CUESTA</v>
          </cell>
          <cell r="BR266" t="str">
            <v>https://www.secop.gov.co/CO1BusinessLine/Tendering/BuyerWorkArea/Index?docUniqueIdentifier=CO1.BDOS.7674809</v>
          </cell>
          <cell r="BS266" t="str">
            <v>VIGENTE</v>
          </cell>
          <cell r="BU266" t="str">
            <v>https://community.secop.gov.co/Public/Tendering/OpportunityDetail/Index?noticeUID=CO1.NTC.7692564&amp;isFromPublicArea=True&amp;isModal=False</v>
          </cell>
          <cell r="BV266" t="str">
            <v>alan.aguia</v>
          </cell>
          <cell r="BW266" t="str">
            <v>@parquesnacionales.gov.co</v>
          </cell>
          <cell r="BX266" t="str">
            <v>alan.aguia@parquesnacionales.gov.co</v>
          </cell>
          <cell r="BY266" t="str">
            <v>INGENIERO DE SISTEMAS Y COMPUTACION</v>
          </cell>
          <cell r="BZ266" t="str">
            <v>SCOTIABANK</v>
          </cell>
          <cell r="CA266" t="str">
            <v>AHORROS</v>
          </cell>
          <cell r="CB266" t="str">
            <v>01000926236</v>
          </cell>
          <cell r="CC266" t="str">
            <v>19/04/1979</v>
          </cell>
          <cell r="CD266" t="str">
            <v>NO</v>
          </cell>
        </row>
        <row r="267">
          <cell r="A267" t="str">
            <v>CD-NC-268-2025</v>
          </cell>
          <cell r="B267" t="str">
            <v>2 NACION</v>
          </cell>
          <cell r="C267" t="str">
            <v>NC-CPS-266-2025</v>
          </cell>
          <cell r="D267" t="str">
            <v>SANTIAGO MARTINEZ ANDRADE</v>
          </cell>
          <cell r="E267">
            <v>45709</v>
          </cell>
          <cell r="F267" t="str">
            <v>NC07-3202032-1-012 Prestar servicios profesionales con plena autonomía técnica y administrativa en la Oficina Gestión del Riesgo para generar y consolidar de bases de datos de los eventos por riesgo de desastre, en el marco del servicio de prevención, vigilancia y control de las áreas protegidas del proyecto de conservación de la diversidad biológica de las áreas protegidas del SINAP Nacional.</v>
          </cell>
          <cell r="G267" t="str">
            <v>PROFESIONAL</v>
          </cell>
          <cell r="H267" t="str">
            <v>2 CONTRATACIÓN DIRECTA</v>
          </cell>
          <cell r="I267" t="str">
            <v>14 PRESTACIÓN DE SERVICIOS</v>
          </cell>
          <cell r="J267" t="str">
            <v>N/A</v>
          </cell>
          <cell r="K267">
            <v>80111600</v>
          </cell>
          <cell r="L267">
            <v>37425</v>
          </cell>
          <cell r="M267">
            <v>38125</v>
          </cell>
          <cell r="N267">
            <v>45709</v>
          </cell>
          <cell r="O267">
            <v>3670921</v>
          </cell>
          <cell r="P267">
            <v>37932850</v>
          </cell>
          <cell r="Q267" t="str">
            <v>TREINTA Y SIETE MILLONES NOVECIENTOS TREINTA Y DOS MIL OCHOCIENTOS CINCUENTA PESOS</v>
          </cell>
          <cell r="R267" t="str">
            <v>1 PERSONA NATURAL</v>
          </cell>
          <cell r="S267" t="str">
            <v>3 CÉDULA DE CIUDADANÍA</v>
          </cell>
          <cell r="T267">
            <v>1000163414</v>
          </cell>
          <cell r="U267">
            <v>6</v>
          </cell>
          <cell r="V267" t="str">
            <v>N-A</v>
          </cell>
          <cell r="W267" t="str">
            <v>11 NO SE DILIGENCIA INFORMACIÓN PARA ESTE FORMULARIO EN ESTE PERÍODO DE REPORTE</v>
          </cell>
          <cell r="X267" t="str">
            <v>MASCULINO</v>
          </cell>
          <cell r="Y267" t="str">
            <v>CUNDINAMARCA</v>
          </cell>
          <cell r="Z267" t="str">
            <v>BOGOTÁ</v>
          </cell>
          <cell r="AA267" t="str">
            <v>SANTIAGO</v>
          </cell>
          <cell r="AB267" t="str">
            <v>-</v>
          </cell>
          <cell r="AC267" t="str">
            <v>MARTINEZ</v>
          </cell>
          <cell r="AD267" t="str">
            <v>ANDRADE</v>
          </cell>
          <cell r="AE267" t="str">
            <v>NO</v>
          </cell>
          <cell r="AF267" t="str">
            <v>6 NO CONSTITUYÓ GARANTÍAS</v>
          </cell>
          <cell r="AG267" t="str">
            <v>N-A</v>
          </cell>
          <cell r="AH267" t="str">
            <v>99999998 NO SE DILIGENCIA INFORMACIÓN PARA ESTE FORMULARIO EN ESTE PERÍODO DE REPORTE</v>
          </cell>
          <cell r="AI267">
            <v>2</v>
          </cell>
          <cell r="AJ267" t="str">
            <v>N-A</v>
          </cell>
          <cell r="AK267" t="str">
            <v>OTRAS OFICINAS DE LA SAF - SUBDIRECCION ADMINISTRATIVA Y FINANCIERA</v>
          </cell>
          <cell r="AL267" t="str">
            <v>JULIA ASTRID DEL CASTILLO SABOGAL</v>
          </cell>
          <cell r="AM267">
            <v>51790514</v>
          </cell>
          <cell r="AN267" t="str">
            <v>OFICINA GESTION DEL RIESGO</v>
          </cell>
          <cell r="AO267" t="str">
            <v>2 SUPERVISOR</v>
          </cell>
          <cell r="AP267" t="str">
            <v>3 CÉDULA DE CIUDADANÍA</v>
          </cell>
          <cell r="AQ267">
            <v>1026272261</v>
          </cell>
          <cell r="AR267" t="str">
            <v>GIPSY VIVIAN ARENAS HERNANDEZ</v>
          </cell>
          <cell r="AS267">
            <v>310</v>
          </cell>
          <cell r="AT267" t="str">
            <v>3 NO PACTADOS</v>
          </cell>
          <cell r="AU267" t="str">
            <v>4 NO SE HA ADICIONADO NI EN VALOR y EN TIEMPO</v>
          </cell>
          <cell r="AV267">
            <v>0</v>
          </cell>
          <cell r="AW267">
            <v>0</v>
          </cell>
          <cell r="AX267" t="str">
            <v>-</v>
          </cell>
          <cell r="AY267">
            <v>0</v>
          </cell>
          <cell r="AZ267" t="str">
            <v>-</v>
          </cell>
          <cell r="BA267">
            <v>45712</v>
          </cell>
          <cell r="BB267" t="str">
            <v>N/A</v>
          </cell>
          <cell r="BC267">
            <v>45712</v>
          </cell>
          <cell r="BD267">
            <v>46022</v>
          </cell>
          <cell r="BO267" t="str">
            <v>2025420501000263E</v>
          </cell>
          <cell r="BP267">
            <v>37932850</v>
          </cell>
          <cell r="BQ267" t="str">
            <v>EDNA ROCIO CASTRO</v>
          </cell>
          <cell r="BR267" t="str">
            <v>https://www.secop.gov.co/CO1BusinessLine/Tendering/BuyerWorkArea/Index?docUniqueIdentifier=CO1.BDOS.7679646</v>
          </cell>
          <cell r="BS267" t="str">
            <v>VIGENTE</v>
          </cell>
          <cell r="BU267" t="str">
            <v>https://community.secop.gov.co/Public/Tendering/OpportunityDetail/Index?noticeUID=CO1.NTC.7695127&amp;isFromPublicArea=True&amp;isModal=False</v>
          </cell>
          <cell r="BV267" t="str">
            <v>santiago.martinez</v>
          </cell>
          <cell r="BW267" t="str">
            <v>@parquesnacionales.gov.co</v>
          </cell>
          <cell r="BX267" t="str">
            <v>santiago.martinez@parquesnacionales.gov.co</v>
          </cell>
          <cell r="BY267" t="str">
            <v>INGENIERO AMBIENTAL</v>
          </cell>
          <cell r="CC267" t="str">
            <v>19/07/2001</v>
          </cell>
        </row>
        <row r="268">
          <cell r="A268" t="str">
            <v>CD-NC-262-2025</v>
          </cell>
          <cell r="B268" t="str">
            <v>2 NACION</v>
          </cell>
          <cell r="C268" t="str">
            <v>NC-CPS-267-2025</v>
          </cell>
          <cell r="D268" t="str">
            <v>JAVIER MAURICIO CONTRERAS GÓMEZ</v>
          </cell>
          <cell r="E268">
            <v>45709</v>
          </cell>
          <cell r="F268" t="str">
            <v>NC21-3202008-9-027 Prestación de servicios profesionales, con plena autonomía técnica y administrativa en el Grupo de Gestión de Conocimiento e Innovación para realizar actividades de Gestor de Seguridad Operacional UAS, en el marco de los requisitos establecidos en la RAC 100 de Aerocivil Colombia, encargándose de la construcción y documentación del Sistema de Gestión de Seguridad Operacional (SMS), con el fin de establecer los procedimientos que fortalezcan la autonomía de la entidad como explotador de UAS en el marco del producto Servicio de administración y manejo de áreas protegidas, del proyecto de conservación</v>
          </cell>
          <cell r="G268" t="str">
            <v>PROFESIONAL</v>
          </cell>
          <cell r="H268" t="str">
            <v>2 CONTRATACIÓN DIRECTA</v>
          </cell>
          <cell r="I268" t="str">
            <v>14 PRESTACIÓN DE SERVICIOS</v>
          </cell>
          <cell r="J268" t="str">
            <v>N/A</v>
          </cell>
          <cell r="K268">
            <v>80111600</v>
          </cell>
          <cell r="L268">
            <v>37225</v>
          </cell>
          <cell r="M268">
            <v>38225</v>
          </cell>
          <cell r="N268">
            <v>45709</v>
          </cell>
          <cell r="O268">
            <v>8354314</v>
          </cell>
          <cell r="P268">
            <v>83543140</v>
          </cell>
          <cell r="Q268" t="str">
            <v>OCHENTA Y TRES MILLONES QUINIENTOS CUARENTA Y TRES MIL CIENTO CUARENTA PESOS</v>
          </cell>
          <cell r="R268" t="str">
            <v>1 PERSONA NATURAL</v>
          </cell>
          <cell r="S268" t="str">
            <v>3 CÉDULA DE CIUDADANÍA</v>
          </cell>
          <cell r="T268">
            <v>88255180</v>
          </cell>
          <cell r="U268">
            <v>2</v>
          </cell>
          <cell r="V268" t="str">
            <v>N-A</v>
          </cell>
          <cell r="W268" t="str">
            <v>11 NO SE DILIGENCIA INFORMACIÓN PARA ESTE FORMULARIO EN ESTE PERÍODO DE REPORTE</v>
          </cell>
          <cell r="X268" t="str">
            <v>MASCULINO</v>
          </cell>
          <cell r="Y268" t="str">
            <v>SANTANDER</v>
          </cell>
          <cell r="Z268" t="str">
            <v>SAN VICENTE DE CHUCURI</v>
          </cell>
          <cell r="AA268" t="str">
            <v>JAVIER</v>
          </cell>
          <cell r="AB268" t="str">
            <v>MAURICIO</v>
          </cell>
          <cell r="AC268" t="str">
            <v>CONTRERAS</v>
          </cell>
          <cell r="AD268" t="str">
            <v>GÓMEZ</v>
          </cell>
          <cell r="AE268" t="str">
            <v>SI</v>
          </cell>
          <cell r="AF268" t="str">
            <v>1 PÓLIZA</v>
          </cell>
          <cell r="AG268" t="str">
            <v>12 SEGUROS DEL ESTADO</v>
          </cell>
          <cell r="AH268" t="str">
            <v>2 CUMPLIMIENTO</v>
          </cell>
          <cell r="AI268">
            <v>45712</v>
          </cell>
          <cell r="AJ268" t="str">
            <v>39-46-101014600</v>
          </cell>
          <cell r="AK268" t="str">
            <v>SGMAP-SUBDIRECCION DE GESTION Y MANEJO DE AREAS PROTEGIDAS</v>
          </cell>
          <cell r="AL268" t="str">
            <v>MARTA CECILIA DÍAZ LEGUIZAMÓN</v>
          </cell>
          <cell r="AM268">
            <v>40023756</v>
          </cell>
          <cell r="AN268" t="str">
            <v>GRUPO DE GESTIÓN DEL CONOCIMIENTO E INNOVACIÓN</v>
          </cell>
          <cell r="AO268" t="str">
            <v>2 SUPERVISOR</v>
          </cell>
          <cell r="AP268" t="str">
            <v>3 CÉDULA DE CIUDADANÍA</v>
          </cell>
          <cell r="AQ268">
            <v>51723033</v>
          </cell>
          <cell r="AR268" t="str">
            <v>LUZ MILA SOTELO DELGADILLO</v>
          </cell>
          <cell r="AS268">
            <v>300</v>
          </cell>
          <cell r="AT268" t="str">
            <v>3 NO PACTADOS</v>
          </cell>
          <cell r="AU268" t="str">
            <v>4 NO SE HA ADICIONADO NI EN VALOR y EN TIEMPO</v>
          </cell>
          <cell r="AV268">
            <v>0</v>
          </cell>
          <cell r="AW268">
            <v>0</v>
          </cell>
          <cell r="AX268" t="str">
            <v>-</v>
          </cell>
          <cell r="AY268">
            <v>0</v>
          </cell>
          <cell r="AZ268" t="str">
            <v>-</v>
          </cell>
          <cell r="BA268">
            <v>45708</v>
          </cell>
          <cell r="BB268">
            <v>45712</v>
          </cell>
          <cell r="BC268">
            <v>45712</v>
          </cell>
          <cell r="BD268">
            <v>46014</v>
          </cell>
          <cell r="BO268" t="str">
            <v>2025420501000264E</v>
          </cell>
          <cell r="BP268">
            <v>83543140</v>
          </cell>
          <cell r="BQ268" t="str">
            <v>ALBERTO GAONA</v>
          </cell>
          <cell r="BR268" t="str">
            <v>https://www.secop.gov.co/CO1BusinessLine/Tendering/BuyerWorkArea/Index?docUniqueIdentifier=CO1.BDOS.7666821</v>
          </cell>
          <cell r="BS268" t="str">
            <v>VIGENTE</v>
          </cell>
          <cell r="BU268" t="str">
            <v>https://community.secop.gov.co/Public/Tendering/OpportunityDetail/Index?noticeUID=CO1.NTC.7687186&amp;isFromPublicArea=True&amp;isModal=False</v>
          </cell>
          <cell r="BV268" t="str">
            <v>javier.contreras</v>
          </cell>
          <cell r="BW268" t="str">
            <v>@parquesnacionales.gov.co</v>
          </cell>
          <cell r="BX268" t="str">
            <v>javier.contreras@parquesnacionales.gov.co</v>
          </cell>
          <cell r="BY268" t="str">
            <v>ABOGADO</v>
          </cell>
          <cell r="CC268" t="str">
            <v>08/11/1974</v>
          </cell>
          <cell r="CD268" t="str">
            <v>NO</v>
          </cell>
        </row>
        <row r="269">
          <cell r="A269" t="str">
            <v>CD-NC-269-2025</v>
          </cell>
          <cell r="B269" t="str">
            <v>2 NACION</v>
          </cell>
          <cell r="C269" t="str">
            <v>NC-CPS-268-2025</v>
          </cell>
          <cell r="D269" t="str">
            <v>CLAUDIA ROCIO PERILLA MOLANO</v>
          </cell>
          <cell r="E269">
            <v>45712</v>
          </cell>
          <cell r="F269" t="str">
            <v>NC23-3202008-9-043 Prestación de servicios profesionales con plena autonomía técnica y administrativa para el Grupo de Planeación y Manejo con el fin de hacer seguimiento a las actividades de la dependencia en el Plan de Acción Anual y el Plan Estratégico Institucional en el marco del producto Áreas Administradas del proyecto de conservación.</v>
          </cell>
          <cell r="G269" t="str">
            <v>PROFESIONAL</v>
          </cell>
          <cell r="H269" t="str">
            <v>2 CONTRATACIÓN DIRECTA</v>
          </cell>
          <cell r="I269" t="str">
            <v>14 PRESTACIÓN DE SERVICIOS</v>
          </cell>
          <cell r="J269" t="str">
            <v>N/A</v>
          </cell>
          <cell r="K269">
            <v>80111600</v>
          </cell>
          <cell r="L269">
            <v>12025</v>
          </cell>
          <cell r="M269">
            <v>38425</v>
          </cell>
          <cell r="N269">
            <v>45712</v>
          </cell>
          <cell r="O269">
            <v>6347912</v>
          </cell>
          <cell r="P269">
            <v>64537105</v>
          </cell>
          <cell r="Q269" t="str">
            <v>SESENTA Y CUATRO MILLONES QUINIENTOS TREINTA Y SIETE MIL CIENTO CINCO PESOS</v>
          </cell>
          <cell r="R269" t="str">
            <v>1 PERSONA NATURAL</v>
          </cell>
          <cell r="S269" t="str">
            <v>3 CÉDULA DE CIUDADANÍA</v>
          </cell>
          <cell r="T269">
            <v>1013643913</v>
          </cell>
          <cell r="U269">
            <v>7</v>
          </cell>
          <cell r="V269" t="str">
            <v>N-A</v>
          </cell>
          <cell r="W269" t="str">
            <v>11 NO SE DILIGENCIA INFORMACIÓN PARA ESTE FORMULARIO EN ESTE PERÍODO DE REPORTE</v>
          </cell>
          <cell r="X269" t="str">
            <v>FEMENINO</v>
          </cell>
          <cell r="Y269" t="str">
            <v>CUNDINAMARCA</v>
          </cell>
          <cell r="Z269" t="str">
            <v>BOGOTÁ</v>
          </cell>
          <cell r="AA269" t="str">
            <v>CLAUDIA</v>
          </cell>
          <cell r="AB269" t="str">
            <v>ROCIO</v>
          </cell>
          <cell r="AC269" t="str">
            <v>PERILLA</v>
          </cell>
          <cell r="AD269" t="str">
            <v>MOLANO</v>
          </cell>
          <cell r="AE269" t="str">
            <v>SI</v>
          </cell>
          <cell r="AF269" t="str">
            <v>1 PÓLIZA</v>
          </cell>
          <cell r="AG269" t="str">
            <v>12 SEGUROS DEL ESTADO</v>
          </cell>
          <cell r="AH269" t="str">
            <v>2 CUMPLIMIENTO</v>
          </cell>
          <cell r="AI269">
            <v>45712</v>
          </cell>
          <cell r="AJ269" t="str">
            <v>21-46-101110754</v>
          </cell>
          <cell r="AK269" t="str">
            <v>SGMAP-SUBDIRECCION DE GESTION Y MANEJO DE AREAS PROTEGIDAS</v>
          </cell>
          <cell r="AL269" t="str">
            <v>MARTA CECILIA DÍAZ LEGUIZAMÓN</v>
          </cell>
          <cell r="AM269">
            <v>40023756</v>
          </cell>
          <cell r="AN269" t="str">
            <v>GRUPO DE PLANEACIÓN Y MANEJO</v>
          </cell>
          <cell r="AO269" t="str">
            <v>2 SUPERVISOR</v>
          </cell>
          <cell r="AP269" t="str">
            <v>3 CÉDULA DE CIUDADANÍA</v>
          </cell>
          <cell r="AQ269">
            <v>80875190</v>
          </cell>
          <cell r="AR269" t="str">
            <v>CESAR ANDRES DELGADO HERNANDEZ</v>
          </cell>
          <cell r="AS269">
            <v>305</v>
          </cell>
          <cell r="AT269" t="str">
            <v>3 NO PACTADOS</v>
          </cell>
          <cell r="AU269" t="str">
            <v>4 NO SE HA ADICIONADO NI EN VALOR y EN TIEMPO</v>
          </cell>
          <cell r="AV269">
            <v>0</v>
          </cell>
          <cell r="AW269">
            <v>0</v>
          </cell>
          <cell r="AX269" t="str">
            <v>-</v>
          </cell>
          <cell r="AY269">
            <v>0</v>
          </cell>
          <cell r="AZ269" t="str">
            <v>-</v>
          </cell>
          <cell r="BA269">
            <v>45712</v>
          </cell>
          <cell r="BB269">
            <v>45712</v>
          </cell>
          <cell r="BC269">
            <v>45712</v>
          </cell>
          <cell r="BD269">
            <v>46019</v>
          </cell>
          <cell r="BO269" t="str">
            <v>2025420501000265E</v>
          </cell>
          <cell r="BP269">
            <v>64537105</v>
          </cell>
          <cell r="BQ269" t="str">
            <v>EDNA ROCIO CASTRO</v>
          </cell>
          <cell r="BR269" t="str">
            <v>https://www.secop.gov.co/CO1BusinessLine/Tendering/BuyerWorkArea/Index?docUniqueIdentifier=CO1.BDOS.7690006</v>
          </cell>
          <cell r="BS269" t="str">
            <v>VIGENTE</v>
          </cell>
          <cell r="BU269" t="str">
            <v>https://community.secop.gov.co/Public/Tendering/OpportunityDetail/Index?noticeUID=CO1.NTC.7705961&amp;isFromPublicArea=True&amp;isModal=False</v>
          </cell>
          <cell r="BV269" t="str">
            <v>claudia.perilla</v>
          </cell>
          <cell r="BW269" t="str">
            <v>@parquesnacionales.gov.co</v>
          </cell>
          <cell r="BX269" t="str">
            <v>claudia.perilla@parquesnacionales.gov.co</v>
          </cell>
          <cell r="BY269" t="str">
            <v>ADMINISTRADORA PUBLICA</v>
          </cell>
          <cell r="BZ269" t="str">
            <v>DAVIVIENDA</v>
          </cell>
          <cell r="CA269" t="str">
            <v>AHORROS</v>
          </cell>
          <cell r="CB269" t="str">
            <v>475770010993</v>
          </cell>
          <cell r="CC269" t="str">
            <v>29/04/1993</v>
          </cell>
          <cell r="CD269" t="str">
            <v>NO</v>
          </cell>
        </row>
        <row r="270">
          <cell r="A270" t="str">
            <v>CD-NC-270-2025</v>
          </cell>
          <cell r="B270" t="str">
            <v>2 NACION</v>
          </cell>
          <cell r="C270" t="str">
            <v>NC-CPS-269-2025</v>
          </cell>
          <cell r="D270" t="str">
            <v>ANA MARÍA HERNÁNDEZ ANZOLA</v>
          </cell>
          <cell r="E270">
            <v>45712</v>
          </cell>
          <cell r="F270" t="str">
            <v xml:space="preserve">NC21-3202008-9-025 Prestación de servicios profesionales con plena autonomía técnica y administrativa en el Grupo de Gestión de Conocimiento e Innovación, para brindar apoyo en la normalización de datos históricos, estructuración de los datos de investigación. y la construcción y consolidación de tableros de control, experiencias y otras herramientas de visualización de datos para la línea temática de monitoreo e investigación en el marco del producto Servicio de administración y manejo de áreas protegidas, del proyecto de conservación.
</v>
          </cell>
          <cell r="G270" t="str">
            <v>PROFESIONAL</v>
          </cell>
          <cell r="H270" t="str">
            <v>2 CONTRATACIÓN DIRECTA</v>
          </cell>
          <cell r="I270" t="str">
            <v>14 PRESTACIÓN DE SERVICIOS</v>
          </cell>
          <cell r="J270" t="str">
            <v>N/A</v>
          </cell>
          <cell r="K270">
            <v>80111600</v>
          </cell>
          <cell r="L270">
            <v>31225</v>
          </cell>
          <cell r="M270">
            <v>38525</v>
          </cell>
          <cell r="N270">
            <v>45712</v>
          </cell>
          <cell r="O270">
            <v>7014443</v>
          </cell>
          <cell r="P270">
            <v>36007474</v>
          </cell>
          <cell r="Q270" t="str">
            <v>TREINTA Y SEIS MILLONES SIETE MIL CUATROCIENTOS SETENTA Y CUATRO PESOS</v>
          </cell>
          <cell r="R270" t="str">
            <v>1 PERSONA NATURAL</v>
          </cell>
          <cell r="S270" t="str">
            <v>3 CÉDULA DE CIUDADANÍA</v>
          </cell>
          <cell r="T270">
            <v>1032363869</v>
          </cell>
          <cell r="U270">
            <v>8</v>
          </cell>
          <cell r="V270" t="str">
            <v>N-A</v>
          </cell>
          <cell r="W270" t="str">
            <v>11 NO SE DILIGENCIA INFORMACIÓN PARA ESTE FORMULARIO EN ESTE PERÍODO DE REPORTE</v>
          </cell>
          <cell r="X270" t="str">
            <v>FEMENINO</v>
          </cell>
          <cell r="Y270" t="str">
            <v>CUNDINAMARCA</v>
          </cell>
          <cell r="Z270" t="str">
            <v>BOGOTÁ</v>
          </cell>
          <cell r="AA270" t="str">
            <v>ANA</v>
          </cell>
          <cell r="AB270" t="str">
            <v>MARÍA</v>
          </cell>
          <cell r="AC270" t="str">
            <v>HERNÁNDEZ</v>
          </cell>
          <cell r="AD270" t="str">
            <v>ANZOLA</v>
          </cell>
          <cell r="AE270" t="str">
            <v>NO</v>
          </cell>
          <cell r="AF270" t="str">
            <v>6 NO CONSTITUYÓ GARANTÍAS</v>
          </cell>
          <cell r="AG270" t="str">
            <v>N-A</v>
          </cell>
          <cell r="AH270" t="str">
            <v>99999998 NO SE DILIGENCIA INFORMACIÓN PARA ESTE FORMULARIO EN ESTE PERÍODO DE REPORTE</v>
          </cell>
          <cell r="AI270">
            <v>2</v>
          </cell>
          <cell r="AJ270" t="str">
            <v>N-A</v>
          </cell>
          <cell r="AK270" t="str">
            <v>SGMAP-SUBDIRECCION DE GESTION Y MANEJO DE AREAS PROTEGIDAS</v>
          </cell>
          <cell r="AL270" t="str">
            <v>MARTA CECILIA DÍAZ LEGUIZAMÓN</v>
          </cell>
          <cell r="AM270">
            <v>40023756</v>
          </cell>
          <cell r="AN270" t="str">
            <v>GRUPO DE GESTIÓN DEL CONOCIMIENTO E INNOVACIÓN</v>
          </cell>
          <cell r="AO270" t="str">
            <v>2 SUPERVISOR</v>
          </cell>
          <cell r="AP270" t="str">
            <v>3 CÉDULA DE CIUDADANÍA</v>
          </cell>
          <cell r="AQ270">
            <v>51723033</v>
          </cell>
          <cell r="AR270" t="str">
            <v>LUZ MILA SOTELO DELGADILLO</v>
          </cell>
          <cell r="AS270">
            <v>154</v>
          </cell>
          <cell r="AT270" t="str">
            <v>3 NO PACTADOS</v>
          </cell>
          <cell r="AU270" t="str">
            <v>4 NO SE HA ADICIONADO NI EN VALOR y EN TIEMPO</v>
          </cell>
          <cell r="AV270">
            <v>0</v>
          </cell>
          <cell r="AW270">
            <v>0</v>
          </cell>
          <cell r="AX270" t="str">
            <v>-</v>
          </cell>
          <cell r="AY270">
            <v>0</v>
          </cell>
          <cell r="AZ270" t="str">
            <v>-</v>
          </cell>
          <cell r="BA270">
            <v>45710</v>
          </cell>
          <cell r="BB270" t="str">
            <v>N/A</v>
          </cell>
          <cell r="BC270">
            <v>45712</v>
          </cell>
          <cell r="BD270">
            <v>45865</v>
          </cell>
          <cell r="BO270" t="str">
            <v>2025420501000266E</v>
          </cell>
          <cell r="BP270">
            <v>36007474</v>
          </cell>
          <cell r="BQ270" t="str">
            <v>ALBERTO GAONA</v>
          </cell>
          <cell r="BR270" t="str">
            <v>https://www.secop.gov.co/CO1BusinessLine/Tendering/BuyerWorkArea/Index?docUniqueIdentifier=CO1.BDOS.7688806</v>
          </cell>
          <cell r="BS270" t="str">
            <v>TERMINADO NORMALMENTE</v>
          </cell>
          <cell r="BU270" t="str">
            <v>https://community.secop.gov.co/Public/Tendering/OpportunityDetail/Index?noticeUID=CO1.NTC.7709541&amp;isFromPublicArea=True&amp;isModal=False</v>
          </cell>
          <cell r="BV270" t="str">
            <v>ana.hernandez</v>
          </cell>
          <cell r="BW270" t="str">
            <v>@parquesnacionales.gov.co</v>
          </cell>
          <cell r="BX270" t="str">
            <v>ana.hernandez@parquesnacionales.gov.co</v>
          </cell>
          <cell r="BY270" t="str">
            <v>INGENIERA FORESTAL</v>
          </cell>
          <cell r="CC270" t="str">
            <v>28/03/1986</v>
          </cell>
        </row>
        <row r="271">
          <cell r="A271" t="str">
            <v>CD-NC-271-2025</v>
          </cell>
          <cell r="B271" t="str">
            <v>2 NACION</v>
          </cell>
          <cell r="C271" t="str">
            <v>NC-CPS-270-2025</v>
          </cell>
          <cell r="D271" t="str">
            <v>MARIA CAROLINA DUARTE TRIVIÑO</v>
          </cell>
          <cell r="E271">
            <v>45713</v>
          </cell>
          <cell r="F271" t="str">
            <v>NC23-3202053-26-027 Prestación de servicios profesionales con plena autonomía técnica y administrativa para el Grupo de Planeación y Manejo con el fin de orientar desde el ámbito jurídico la gestión y formulación de acuerdos de conservación con bienestar y otras tipologías de acuerdos en áreas protegidas en el marco del producto Documentos de Lineamientos Técnicos realizados del proyecto de conservación.</v>
          </cell>
          <cell r="G271" t="str">
            <v>PROFESIONAL</v>
          </cell>
          <cell r="H271" t="str">
            <v>2 CONTRATACIÓN DIRECTA</v>
          </cell>
          <cell r="I271" t="str">
            <v>14 PRESTACIÓN DE SERVICIOS</v>
          </cell>
          <cell r="J271" t="str">
            <v>N/A</v>
          </cell>
          <cell r="K271">
            <v>80111600</v>
          </cell>
          <cell r="L271">
            <v>31125</v>
          </cell>
          <cell r="M271">
            <v>39325</v>
          </cell>
          <cell r="N271">
            <v>45714</v>
          </cell>
          <cell r="O271">
            <v>7881428</v>
          </cell>
          <cell r="P271">
            <v>73034566</v>
          </cell>
          <cell r="Q271" t="str">
            <v>SETENTA Y TRES MILLONES TREINTA Y CUATRO MIL QUINIENTOS SESENTA Y SEIS PESOS</v>
          </cell>
          <cell r="R271" t="str">
            <v>1 PERSONA NATURAL</v>
          </cell>
          <cell r="S271" t="str">
            <v>3 CÉDULA DE CIUDADANÍA</v>
          </cell>
          <cell r="T271">
            <v>52583366</v>
          </cell>
          <cell r="U271">
            <v>0</v>
          </cell>
          <cell r="V271" t="str">
            <v>N-A</v>
          </cell>
          <cell r="W271" t="str">
            <v>11 NO SE DILIGENCIA INFORMACIÓN PARA ESTE FORMULARIO EN ESTE PERÍODO DE REPORTE</v>
          </cell>
          <cell r="X271" t="str">
            <v>FEMENINO</v>
          </cell>
          <cell r="Y271" t="str">
            <v>CUNDINAMARCA</v>
          </cell>
          <cell r="Z271" t="str">
            <v>BOGOTÁ</v>
          </cell>
          <cell r="AA271" t="str">
            <v>MARIA</v>
          </cell>
          <cell r="AB271" t="str">
            <v>CAROLINA</v>
          </cell>
          <cell r="AC271" t="str">
            <v>DUARTE</v>
          </cell>
          <cell r="AD271" t="str">
            <v>TRIVIÑO</v>
          </cell>
          <cell r="AE271" t="str">
            <v>SI</v>
          </cell>
          <cell r="AF271" t="str">
            <v>1 PÓLIZA</v>
          </cell>
          <cell r="AG271" t="str">
            <v>12 SEGUROS DEL ESTADO</v>
          </cell>
          <cell r="AH271" t="str">
            <v>2 CUMPLIMIENTO</v>
          </cell>
          <cell r="AI271">
            <v>45713</v>
          </cell>
          <cell r="AJ271">
            <v>2146101110910</v>
          </cell>
          <cell r="AK271" t="str">
            <v>SGMAP-SUBDIRECCION DE GESTION Y MANEJO DE AREAS PROTEGIDAS</v>
          </cell>
          <cell r="AL271" t="str">
            <v>MARTA CECILIA DÍAZ LEGUIZAMÓN</v>
          </cell>
          <cell r="AM271">
            <v>40023756</v>
          </cell>
          <cell r="AN271" t="str">
            <v>GRUPO DE PLANEACIÓN Y MANEJO</v>
          </cell>
          <cell r="AO271" t="str">
            <v>2 SUPERVISOR</v>
          </cell>
          <cell r="AP271" t="str">
            <v>3 CÉDULA DE CIUDADANÍA</v>
          </cell>
          <cell r="AQ271">
            <v>80875190</v>
          </cell>
          <cell r="AR271" t="str">
            <v>CESAR ANDRES DELGADO HERNANDEZ</v>
          </cell>
          <cell r="AS271">
            <v>278</v>
          </cell>
          <cell r="AT271" t="str">
            <v>3 NO PACTADOS</v>
          </cell>
          <cell r="AU271" t="str">
            <v>4 NO SE HA ADICIONADO NI EN VALOR y EN TIEMPO</v>
          </cell>
          <cell r="AV271">
            <v>0</v>
          </cell>
          <cell r="AW271">
            <v>0</v>
          </cell>
          <cell r="AX271" t="str">
            <v>-</v>
          </cell>
          <cell r="AY271">
            <v>0</v>
          </cell>
          <cell r="AZ271" t="str">
            <v>-</v>
          </cell>
          <cell r="BA271">
            <v>45714</v>
          </cell>
          <cell r="BB271">
            <v>45714</v>
          </cell>
          <cell r="BC271">
            <v>45714</v>
          </cell>
          <cell r="BD271">
            <v>45994</v>
          </cell>
          <cell r="BO271" t="str">
            <v>2025420501000267E</v>
          </cell>
          <cell r="BP271">
            <v>73034566</v>
          </cell>
          <cell r="BQ271" t="str">
            <v>EDNA ROCIO CASTRO</v>
          </cell>
          <cell r="BR271" t="str">
            <v>https://www.secop.gov.co/CO1BusinessLine/Tendering/BuyerWorkArea/Index?docUniqueIdentifier=CO1.BDOS.7700619</v>
          </cell>
          <cell r="BS271" t="str">
            <v>VIGENTE</v>
          </cell>
          <cell r="BU271" t="str">
            <v>https://community.secop.gov.co/Public/Tendering/OpportunityDetail/Index?noticeUID=CO1.NTC.7715044&amp;isFromPublicArea=True&amp;isModal=False</v>
          </cell>
          <cell r="BV271" t="str">
            <v>maria.duarte</v>
          </cell>
          <cell r="BW271" t="str">
            <v>@parquesnacionales.gov.co</v>
          </cell>
          <cell r="BX271" t="str">
            <v>maria.duarte@parquesnacionales.gov.co</v>
          </cell>
          <cell r="BY271" t="str">
            <v>ABOGADA</v>
          </cell>
          <cell r="BZ271" t="str">
            <v>DAVIVIENDA</v>
          </cell>
          <cell r="CA271" t="str">
            <v>AHORROS</v>
          </cell>
          <cell r="CB271" t="str">
            <v>0550007400398553</v>
          </cell>
          <cell r="CC271" t="str">
            <v>29/04/1971</v>
          </cell>
          <cell r="CD271" t="str">
            <v>NO</v>
          </cell>
        </row>
        <row r="272">
          <cell r="A272" t="str">
            <v>CD-NC-272-2025</v>
          </cell>
          <cell r="B272" t="str">
            <v>2 NACION</v>
          </cell>
          <cell r="C272" t="str">
            <v>NC-CPS-271-2025</v>
          </cell>
          <cell r="D272" t="str">
            <v>RODOLFO ALFONSO CETINA</v>
          </cell>
          <cell r="E272">
            <v>45713</v>
          </cell>
          <cell r="F272" t="str">
            <v>NC02-3299060-10-002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Sancionatorio, en el marco del Servicio de implementación sistemas de gestión del proyecto de Fortalecimiento de la capacidad institucional de Parques Nacionales Naturales a Nivel Nacional</v>
          </cell>
          <cell r="G272" t="str">
            <v>PROFESIONAL</v>
          </cell>
          <cell r="H272" t="str">
            <v>2 CONTRATACIÓN DIRECTA</v>
          </cell>
          <cell r="I272" t="str">
            <v>14 PRESTACIÓN DE SERVICIOS</v>
          </cell>
          <cell r="J272" t="str">
            <v>N/A</v>
          </cell>
          <cell r="K272">
            <v>80111600</v>
          </cell>
          <cell r="L272">
            <v>36925</v>
          </cell>
          <cell r="M272">
            <v>39125</v>
          </cell>
          <cell r="N272">
            <v>45714</v>
          </cell>
          <cell r="O272">
            <v>7435309</v>
          </cell>
          <cell r="P272">
            <v>52047163</v>
          </cell>
          <cell r="Q272" t="str">
            <v>CINCUENTA Y DOS MILLONES CUARENTA Y SIETE MIL CIENTO SESENTA Y TRES PESOS</v>
          </cell>
          <cell r="R272" t="str">
            <v>1 PERSONA NATURAL</v>
          </cell>
          <cell r="S272" t="str">
            <v>3 CÉDULA DE CIUDADANÍA</v>
          </cell>
          <cell r="T272">
            <v>79734646</v>
          </cell>
          <cell r="U272">
            <v>5</v>
          </cell>
          <cell r="V272" t="str">
            <v>N-A</v>
          </cell>
          <cell r="W272" t="str">
            <v>11 NO SE DILIGENCIA INFORMACIÓN PARA ESTE FORMULARIO EN ESTE PERÍODO DE REPORTE</v>
          </cell>
          <cell r="X272" t="str">
            <v>MASCULINO</v>
          </cell>
          <cell r="Y272" t="str">
            <v>CUNDINAMARCA</v>
          </cell>
          <cell r="Z272" t="str">
            <v>BOGOTÁ</v>
          </cell>
          <cell r="AA272" t="str">
            <v>RODOLFO</v>
          </cell>
          <cell r="AB272" t="str">
            <v>ALFONSO</v>
          </cell>
          <cell r="AC272" t="str">
            <v>CETINA</v>
          </cell>
          <cell r="AD272" t="str">
            <v>-</v>
          </cell>
          <cell r="AE272" t="str">
            <v>SI</v>
          </cell>
          <cell r="AF272" t="str">
            <v>6 NO CONSTITUYÓ GARANTÍAS</v>
          </cell>
          <cell r="AG272" t="str">
            <v>N-A</v>
          </cell>
          <cell r="AH272" t="str">
            <v>99999998 NO SE DILIGENCIA INFORMACIÓN PARA ESTE FORMULARIO EN ESTE PERÍODO DE REPORTE</v>
          </cell>
          <cell r="AI272">
            <v>2</v>
          </cell>
          <cell r="AJ272" t="str">
            <v>N-A</v>
          </cell>
          <cell r="AK272" t="str">
            <v>OTRAS OFICINAS DE LA SAF - SUBDIRECCION ADMINISTRATIVA Y FINANCIERA</v>
          </cell>
          <cell r="AL272" t="str">
            <v>JULIA ASTRID DEL CASTILLO SABOGAL</v>
          </cell>
          <cell r="AM272">
            <v>51790514</v>
          </cell>
          <cell r="AN272" t="str">
            <v>GRUPO DE CONTROL INTERNO</v>
          </cell>
          <cell r="AO272" t="str">
            <v>2 SUPERVISOR</v>
          </cell>
          <cell r="AP272" t="str">
            <v>3 CÉDULA DE CIUDADANÍA</v>
          </cell>
          <cell r="AQ272">
            <v>51819216</v>
          </cell>
          <cell r="AR272" t="str">
            <v>GLADYS ESPITIA PEÑA</v>
          </cell>
          <cell r="AS272">
            <v>210</v>
          </cell>
          <cell r="AT272" t="str">
            <v>3 NO PACTADOS</v>
          </cell>
          <cell r="AU272" t="str">
            <v>3 ADICIÓN EN VALOR y EN TIEMPO</v>
          </cell>
          <cell r="AV272">
            <v>1</v>
          </cell>
          <cell r="AW272">
            <v>23545145</v>
          </cell>
          <cell r="AX272">
            <v>45912</v>
          </cell>
          <cell r="AY272">
            <v>95</v>
          </cell>
          <cell r="AZ272">
            <v>45912</v>
          </cell>
          <cell r="BA272">
            <v>45714</v>
          </cell>
          <cell r="BB272" t="str">
            <v>N/A</v>
          </cell>
          <cell r="BC272">
            <v>45714</v>
          </cell>
          <cell r="BD272">
            <v>45925</v>
          </cell>
          <cell r="BE272">
            <v>46021</v>
          </cell>
          <cell r="BO272" t="str">
            <v>2025420501000267E</v>
          </cell>
          <cell r="BP272">
            <v>75592308</v>
          </cell>
          <cell r="BQ272" t="str">
            <v>ALBERTO GAONA</v>
          </cell>
          <cell r="BR272" t="str">
            <v>https://www.secop.gov.co/CO1BusinessLine/Tendering/BuyerWorkArea/Index?docUniqueIdentifier=CO1.BDOS.7699183</v>
          </cell>
          <cell r="BS272" t="str">
            <v>VIGENTE</v>
          </cell>
          <cell r="BU272" t="str">
            <v>https://community.secop.gov.co/Public/Tendering/OpportunityDetail/Index?noticeUID=CO1.NTC.7715044&amp;isFromPublicArea=True&amp;isModal=False</v>
          </cell>
          <cell r="BV272" t="str">
            <v>rodolfo.alfonso</v>
          </cell>
          <cell r="BW272" t="str">
            <v>@parquesnacionales.gov.co</v>
          </cell>
          <cell r="BX272" t="str">
            <v>rodolfo.alfonso@parquesnacionales.gov.co</v>
          </cell>
          <cell r="BY272" t="str">
            <v>ABOGADO</v>
          </cell>
          <cell r="CC272" t="str">
            <v>02/10/1974</v>
          </cell>
          <cell r="CD272" t="str">
            <v>NO</v>
          </cell>
        </row>
        <row r="273">
          <cell r="A273" t="str">
            <v>CD-NC-273-2025</v>
          </cell>
          <cell r="B273" t="str">
            <v>2 NACION</v>
          </cell>
          <cell r="C273" t="str">
            <v>NC-CPS-272-2025</v>
          </cell>
          <cell r="D273" t="str">
            <v>XIMENA CAROLINA CUBILLOS VARGAS</v>
          </cell>
          <cell r="E273">
            <v>45713</v>
          </cell>
          <cell r="F273" t="str">
            <v>NC23-3202008-9-023 Prestación de servicios profesionales con plena autonomía técnica y administrativa para el Grupo de Planeación y Manejo con el fin de aportar técnicamente en la formulación y/o seguimiento de proyectos y convenios relacionados con el Fondo para la Vida y con otras iniciativas de cooperación en el marco del producto Áreas Administradas del proyecto de conservación de PNNC</v>
          </cell>
          <cell r="G273" t="str">
            <v>PROFESIONAL</v>
          </cell>
          <cell r="H273" t="str">
            <v>2 CONTRATACIÓN DIRECTA</v>
          </cell>
          <cell r="I273" t="str">
            <v>14 PRESTACIÓN DE SERVICIOS</v>
          </cell>
          <cell r="J273" t="str">
            <v>N/A</v>
          </cell>
          <cell r="K273">
            <v>80111600</v>
          </cell>
          <cell r="L273">
            <v>32825</v>
          </cell>
          <cell r="M273">
            <v>39225</v>
          </cell>
          <cell r="N273">
            <v>45714</v>
          </cell>
          <cell r="O273">
            <v>7435309</v>
          </cell>
          <cell r="P273">
            <v>75592308</v>
          </cell>
          <cell r="Q273" t="str">
            <v>SETENTA Y CINCO MILLONES QUINIENTOS NOVENTA Y DOS MIL TRESCIENTOS OCHO PESOS</v>
          </cell>
          <cell r="R273" t="str">
            <v>1 PERSONA NATURAL</v>
          </cell>
          <cell r="S273" t="str">
            <v>3 CÉDULA DE CIUDADANÍA</v>
          </cell>
          <cell r="T273">
            <v>1116781543</v>
          </cell>
          <cell r="U273">
            <v>1</v>
          </cell>
          <cell r="V273" t="str">
            <v>N-A</v>
          </cell>
          <cell r="W273" t="str">
            <v>11 NO SE DILIGENCIA INFORMACIÓN PARA ESTE FORMULARIO EN ESTE PERÍODO DE REPORTE</v>
          </cell>
          <cell r="X273" t="str">
            <v>FEMENINO</v>
          </cell>
          <cell r="Y273" t="str">
            <v xml:space="preserve">ARAUCA </v>
          </cell>
          <cell r="Z273" t="str">
            <v>ARAUCA</v>
          </cell>
          <cell r="AA273" t="str">
            <v>XIMENA</v>
          </cell>
          <cell r="AB273" t="str">
            <v>CAROLINA</v>
          </cell>
          <cell r="AC273" t="str">
            <v>CUBILLOS</v>
          </cell>
          <cell r="AD273" t="str">
            <v>VARGAS</v>
          </cell>
          <cell r="AE273" t="str">
            <v>SI</v>
          </cell>
          <cell r="AF273" t="str">
            <v>1 PÓLIZA</v>
          </cell>
          <cell r="AG273" t="str">
            <v>12 SEGUROS DEL ESTADO</v>
          </cell>
          <cell r="AH273" t="str">
            <v>2 CUMPLIMIENTO</v>
          </cell>
          <cell r="AI273">
            <v>45713</v>
          </cell>
          <cell r="AJ273" t="str">
            <v>21-46-101110904</v>
          </cell>
          <cell r="AK273" t="str">
            <v>SGMAP-SUBDIRECCION DE GESTION Y MANEJO DE AREAS PROTEGIDAS</v>
          </cell>
          <cell r="AL273" t="str">
            <v>MARTA CECILIA DÍAZ LEGUIZAMÓN</v>
          </cell>
          <cell r="AM273">
            <v>40023756</v>
          </cell>
          <cell r="AN273" t="str">
            <v>GRUPO DE PLANEACIÓN Y MANEJO</v>
          </cell>
          <cell r="AO273" t="str">
            <v>2 SUPERVISOR</v>
          </cell>
          <cell r="AP273" t="str">
            <v>3 CÉDULA DE CIUDADANÍA</v>
          </cell>
          <cell r="AQ273">
            <v>80875190</v>
          </cell>
          <cell r="AR273" t="str">
            <v>CESAR ANDRES DELGADO HERNANDEZ</v>
          </cell>
          <cell r="AS273">
            <v>305</v>
          </cell>
          <cell r="AT273" t="str">
            <v>3 NO PACTADOS</v>
          </cell>
          <cell r="AU273" t="str">
            <v>4 NO SE HA ADICIONADO NI EN VALOR y EN TIEMPO</v>
          </cell>
          <cell r="AV273">
            <v>0</v>
          </cell>
          <cell r="AW273">
            <v>0</v>
          </cell>
          <cell r="AX273" t="str">
            <v>-</v>
          </cell>
          <cell r="AY273">
            <v>0</v>
          </cell>
          <cell r="AZ273" t="str">
            <v>-</v>
          </cell>
          <cell r="BA273">
            <v>45713</v>
          </cell>
          <cell r="BB273">
            <v>45714</v>
          </cell>
          <cell r="BC273">
            <v>45714</v>
          </cell>
          <cell r="BD273">
            <v>46022</v>
          </cell>
          <cell r="BO273" t="str">
            <v>2025420501000269E</v>
          </cell>
          <cell r="BP273">
            <v>75592308</v>
          </cell>
          <cell r="BQ273" t="str">
            <v>HECTOR ALFONSO CUESTA</v>
          </cell>
          <cell r="BR273" t="str">
            <v>https://www.secop.gov.co/CO1BusinessLine/Tendering/BuyerWorkArea/Index?docUniqueIdentifier=CO1.BDOS.7702990</v>
          </cell>
          <cell r="BS273" t="str">
            <v>VIGENTE</v>
          </cell>
          <cell r="BU273" t="str">
            <v>https://community.secop.gov.co/Public/Tendering/OpportunityDetail/Index?noticeUID=CO1.NTC.7717711&amp;isFromPublicArea=True&amp;isModal=False</v>
          </cell>
          <cell r="BV273" t="str">
            <v>ximena.cubillos</v>
          </cell>
          <cell r="BW273" t="str">
            <v>@parquesnacionales.gov.co</v>
          </cell>
          <cell r="BX273" t="str">
            <v>ximena.cubillos@parquesnacionales.gov.co</v>
          </cell>
          <cell r="BY273" t="str">
            <v>ADMINISTRADORA DE EMPRESAS</v>
          </cell>
          <cell r="CC273" t="str">
            <v>17/09/1988</v>
          </cell>
          <cell r="CD273" t="str">
            <v>NO</v>
          </cell>
        </row>
        <row r="274">
          <cell r="A274" t="str">
            <v>CD-NC-275-2025</v>
          </cell>
          <cell r="B274" t="str">
            <v>2 NACION</v>
          </cell>
          <cell r="C274" t="str">
            <v>NC-CPS-273-2025</v>
          </cell>
          <cell r="D274" t="str">
            <v>EDGAR ROBERTO UNRIZA PINZON</v>
          </cell>
          <cell r="E274">
            <v>45714</v>
          </cell>
          <cell r="F274" t="str">
            <v>NC23-3202060-19_1-038 Prestación de servicios profesionales con plena autonomía técnica y administrativa para el Grupo de Planeación y Manejo con el fin de avanzar en la formulación y seguimiento presupuestal, financiero y contractual de proyectos relacionados con restauración ecológica en el marco del producto Áreas en proceso de Restauración del proyecto de conservación.</v>
          </cell>
          <cell r="G274" t="str">
            <v>PROFESIONAL</v>
          </cell>
          <cell r="H274" t="str">
            <v>2 CONTRATACIÓN DIRECTA</v>
          </cell>
          <cell r="I274" t="str">
            <v>14 PRESTACIÓN DE SERVICIOS</v>
          </cell>
          <cell r="J274" t="str">
            <v>N/A</v>
          </cell>
          <cell r="K274">
            <v>80111600</v>
          </cell>
          <cell r="L274">
            <v>29525</v>
          </cell>
          <cell r="M274">
            <v>40225</v>
          </cell>
          <cell r="N274">
            <v>45714</v>
          </cell>
          <cell r="O274">
            <v>5106004</v>
          </cell>
          <cell r="P274">
            <v>47315637</v>
          </cell>
          <cell r="Q274" t="str">
            <v>CUARENTA Y SIETE MILLONES TRESCIENTOS QUINCE MIL SEISCIENTOS TREINTA Y SIETE PESOS</v>
          </cell>
          <cell r="R274" t="str">
            <v>1 PERSONA NATURAL</v>
          </cell>
          <cell r="S274" t="str">
            <v>3 CÉDULA DE CIUDADANÍA</v>
          </cell>
          <cell r="T274">
            <v>1098725924</v>
          </cell>
          <cell r="U274">
            <v>1</v>
          </cell>
          <cell r="V274" t="str">
            <v>N-A</v>
          </cell>
          <cell r="W274" t="str">
            <v>11 NO SE DILIGENCIA INFORMACIÓN PARA ESTE FORMULARIO EN ESTE PERÍODO DE REPORTE</v>
          </cell>
          <cell r="X274" t="str">
            <v>MASCULINO</v>
          </cell>
          <cell r="Y274" t="str">
            <v>CUNDINAMARCA</v>
          </cell>
          <cell r="Z274" t="str">
            <v>BOGOTÁ</v>
          </cell>
          <cell r="AA274" t="str">
            <v>EDGAR</v>
          </cell>
          <cell r="AB274" t="str">
            <v>ROBERTO</v>
          </cell>
          <cell r="AC274" t="str">
            <v>UNRIZA</v>
          </cell>
          <cell r="AD274" t="str">
            <v>PINZON</v>
          </cell>
          <cell r="AE274" t="str">
            <v>NO</v>
          </cell>
          <cell r="AF274" t="str">
            <v>6 NO CONSTITUYÓ GARANTÍAS</v>
          </cell>
          <cell r="AG274" t="str">
            <v>N-A</v>
          </cell>
          <cell r="AH274" t="str">
            <v>99999998 NO SE DILIGENCIA INFORMACIÓN PARA ESTE FORMULARIO EN ESTE PERÍODO DE REPORTE</v>
          </cell>
          <cell r="AI274">
            <v>2</v>
          </cell>
          <cell r="AJ274" t="str">
            <v>N-A</v>
          </cell>
          <cell r="AK274" t="str">
            <v>SGMAP-SUBDIRECCION DE GESTION Y MANEJO DE AREAS PROTEGIDAS</v>
          </cell>
          <cell r="AL274" t="str">
            <v>MARTA CECILIA DÍAZ LEGUIZAMÓN</v>
          </cell>
          <cell r="AM274">
            <v>40023756</v>
          </cell>
          <cell r="AN274" t="str">
            <v>GRUPO DE PLANEACIÓN Y MANEJO</v>
          </cell>
          <cell r="AO274" t="str">
            <v>2 SUPERVISOR</v>
          </cell>
          <cell r="AP274" t="str">
            <v>3 CÉDULA DE CIUDADANÍA</v>
          </cell>
          <cell r="AQ274">
            <v>80875190</v>
          </cell>
          <cell r="AR274" t="str">
            <v>CESAR ANDRES DELGADO HERNANDEZ</v>
          </cell>
          <cell r="AS274">
            <v>278</v>
          </cell>
          <cell r="AT274" t="str">
            <v>3 NO PACTADOS</v>
          </cell>
          <cell r="AU274" t="str">
            <v>4 NO SE HA ADICIONADO NI EN VALOR y EN TIEMPO</v>
          </cell>
          <cell r="AV274">
            <v>0</v>
          </cell>
          <cell r="AW274">
            <v>0</v>
          </cell>
          <cell r="AX274" t="str">
            <v>-</v>
          </cell>
          <cell r="AY274">
            <v>0</v>
          </cell>
          <cell r="AZ274" t="str">
            <v>-</v>
          </cell>
          <cell r="BA274">
            <v>45715</v>
          </cell>
          <cell r="BB274" t="str">
            <v>N/A</v>
          </cell>
          <cell r="BC274">
            <v>45715</v>
          </cell>
          <cell r="BD274">
            <v>45995</v>
          </cell>
          <cell r="BO274" t="str">
            <v>2025420501000270E</v>
          </cell>
          <cell r="BP274">
            <v>47315637</v>
          </cell>
          <cell r="BQ274" t="str">
            <v>EDNA ROCIO CASTRO</v>
          </cell>
          <cell r="BR274" t="str">
            <v>https://www.secop.gov.co/CO1BusinessLine/Tendering/BuyerWorkArea/Index?docUniqueIdentifier=CO1.BDOS.7709846</v>
          </cell>
          <cell r="BS274" t="str">
            <v>VIGENTE</v>
          </cell>
          <cell r="BU274" t="str">
            <v>https://community.secop.gov.co/Public/Tendering/OpportunityDetail/Index?noticeUID=CO1.NTC.7724697&amp;isFromPublicArea=True&amp;isModal=False</v>
          </cell>
          <cell r="BV274" t="str">
            <v>edgar.unriza</v>
          </cell>
          <cell r="BW274" t="str">
            <v>@parquesnacionales.gov.co</v>
          </cell>
          <cell r="BX274" t="str">
            <v>edgar.unriza@parquesnacionales.gov.co</v>
          </cell>
          <cell r="BY274" t="str">
            <v>ECONOMISTA</v>
          </cell>
          <cell r="CC274" t="str">
            <v>19/08/1992</v>
          </cell>
        </row>
        <row r="275">
          <cell r="A275" t="str">
            <v>CD-NC-274-2025</v>
          </cell>
          <cell r="B275" t="str">
            <v>2 NACION</v>
          </cell>
          <cell r="C275" t="str">
            <v>NC-CPS-274-2025</v>
          </cell>
          <cell r="D275" t="str">
            <v>MARIA MERCEDES MEDINA OROZCO</v>
          </cell>
          <cell r="E275">
            <v>45714</v>
          </cell>
          <cell r="F275" t="str">
            <v>NC02-3299060-10-001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ell>
          <cell r="G275" t="str">
            <v>PROFESIONAL</v>
          </cell>
          <cell r="H275" t="str">
            <v>2 CONTRATACIÓN DIRECTA</v>
          </cell>
          <cell r="I275" t="str">
            <v>14 PRESTACIÓN DE SERVICIOS</v>
          </cell>
          <cell r="J275" t="str">
            <v>N/A</v>
          </cell>
          <cell r="K275">
            <v>80111600</v>
          </cell>
          <cell r="L275">
            <v>36725</v>
          </cell>
          <cell r="M275">
            <v>40425</v>
          </cell>
          <cell r="N275">
            <v>45714</v>
          </cell>
          <cell r="O275">
            <v>7435309</v>
          </cell>
          <cell r="P275">
            <v>76087995</v>
          </cell>
          <cell r="Q275" t="str">
            <v>SETENTA Y SEIS MILLONES OCHENTA Y SIETE MIL NOVECIENTOS NOVENTA Y CINCO PESOS</v>
          </cell>
          <cell r="R275" t="str">
            <v>1 PERSONA NATURAL</v>
          </cell>
          <cell r="S275" t="str">
            <v>3 CÉDULA DE CIUDADANÍA</v>
          </cell>
          <cell r="T275">
            <v>36170452</v>
          </cell>
          <cell r="U275">
            <v>5</v>
          </cell>
          <cell r="V275" t="str">
            <v>N-A</v>
          </cell>
          <cell r="W275" t="str">
            <v>11 NO SE DILIGENCIA INFORMACIÓN PARA ESTE FORMULARIO EN ESTE PERÍODO DE REPORTE</v>
          </cell>
          <cell r="X275" t="str">
            <v>FEMENINO</v>
          </cell>
          <cell r="Y275" t="str">
            <v>HUILA</v>
          </cell>
          <cell r="Z275" t="str">
            <v>NEIVA</v>
          </cell>
          <cell r="AA275" t="str">
            <v>MARIA</v>
          </cell>
          <cell r="AB275" t="str">
            <v>MERCEDES</v>
          </cell>
          <cell r="AC275" t="str">
            <v>MEDINA</v>
          </cell>
          <cell r="AD275" t="str">
            <v>OROZCO</v>
          </cell>
          <cell r="AE275" t="str">
            <v>SI</v>
          </cell>
          <cell r="AF275" t="str">
            <v>1 PÓLIZA</v>
          </cell>
          <cell r="AG275" t="str">
            <v>14 ASEGURADORA SOLIDARIA</v>
          </cell>
          <cell r="AH275" t="str">
            <v>2 CUMPLIMIENTO</v>
          </cell>
          <cell r="AI275">
            <v>45716</v>
          </cell>
          <cell r="AJ275" t="str">
            <v>560-47-994000187956</v>
          </cell>
          <cell r="AK275" t="str">
            <v>OTRAS OFICINAS DE LA SAF - SUBDIRECCION ADMINISTRATIVA Y FINANCIERA</v>
          </cell>
          <cell r="AL275" t="str">
            <v>JULIA ASTRID DEL CASTILLO SABOGAL</v>
          </cell>
          <cell r="AM275">
            <v>51790514</v>
          </cell>
          <cell r="AN275" t="str">
            <v>GRUPO DE CONTROL INTERNO</v>
          </cell>
          <cell r="AO275" t="str">
            <v>2 SUPERVISOR</v>
          </cell>
          <cell r="AP275" t="str">
            <v>3 CÉDULA DE CIUDADANÍA</v>
          </cell>
          <cell r="AQ275">
            <v>51819216</v>
          </cell>
          <cell r="AR275" t="str">
            <v>GLADYS ESPITIA PEÑA</v>
          </cell>
          <cell r="AS275">
            <v>305</v>
          </cell>
          <cell r="AT275" t="str">
            <v>3 NO PACTADOS</v>
          </cell>
          <cell r="AU275" t="str">
            <v>4 NO SE HA ADICIONADO NI EN VALOR y EN TIEMPO</v>
          </cell>
          <cell r="AV275">
            <v>0</v>
          </cell>
          <cell r="AW275">
            <v>0</v>
          </cell>
          <cell r="AX275" t="str">
            <v>-</v>
          </cell>
          <cell r="AY275">
            <v>0</v>
          </cell>
          <cell r="AZ275" t="str">
            <v>-</v>
          </cell>
          <cell r="BA275">
            <v>45712</v>
          </cell>
          <cell r="BB275">
            <v>45719</v>
          </cell>
          <cell r="BC275">
            <v>45719</v>
          </cell>
          <cell r="BD275">
            <v>46022</v>
          </cell>
          <cell r="BO275" t="str">
            <v>2025420501000271E</v>
          </cell>
          <cell r="BP275">
            <v>76087995</v>
          </cell>
          <cell r="BQ275" t="str">
            <v>MARIA PAULA PEÑA</v>
          </cell>
          <cell r="BR275" t="str">
            <v>https://www.secop.gov.co/CO1BusinessLine/Tendering/BuyerWorkArea/Index?docUniqueIdentifier=CO1.BDOS.7710561</v>
          </cell>
          <cell r="BS275" t="str">
            <v>VIGENTE</v>
          </cell>
          <cell r="BU275" t="str">
            <v>https://community.secop.gov.co/Public/Tendering/OpportunityDetail/Index?noticeUID=CO1.NTC.7725462&amp;isFromPublicArea=True&amp;isModal=False</v>
          </cell>
          <cell r="BV275" t="str">
            <v>maria.medina</v>
          </cell>
          <cell r="BW275" t="str">
            <v>@parquesnacionales.gov.co</v>
          </cell>
          <cell r="BX275" t="str">
            <v>maria.medina@parquesnacionales.gov.co</v>
          </cell>
          <cell r="BY275" t="str">
            <v>ABOGADA</v>
          </cell>
          <cell r="BZ275" t="str">
            <v>BANCOLOMBIA</v>
          </cell>
          <cell r="CA275" t="str">
            <v>AHORROS</v>
          </cell>
          <cell r="CB275" t="str">
            <v>20530014072</v>
          </cell>
          <cell r="CC275" t="str">
            <v>18/09/1962</v>
          </cell>
          <cell r="CD275" t="str">
            <v>NO</v>
          </cell>
        </row>
        <row r="276">
          <cell r="A276" t="str">
            <v>CD-NC-276-2025</v>
          </cell>
          <cell r="B276" t="str">
            <v>2 NACION</v>
          </cell>
          <cell r="C276" t="str">
            <v>NC-CPS-275-2025</v>
          </cell>
          <cell r="D276" t="str">
            <v>CLAUDIA DEL PILAR ROJAS PEREZ</v>
          </cell>
          <cell r="E276">
            <v>45714</v>
          </cell>
          <cell r="F276" t="str">
            <v>NC23-3202053-26-025 Prestación de servicios profesionales con plena autonomía técnica y administrativa para el Grupo de Planeación y Manejo con el fin de impulsar la formulación de acuerdos de conservación, así como la gestión de la información derivada de dichos acuerdos en el marco del producto Documentos de Lineamientos Técnicos realizados del proyecto de conservación.</v>
          </cell>
          <cell r="G276" t="str">
            <v>PROFESIONAL</v>
          </cell>
          <cell r="H276" t="str">
            <v>2 CONTRATACIÓN DIRECTA</v>
          </cell>
          <cell r="I276" t="str">
            <v>14 PRESTACIÓN DE SERVICIOS</v>
          </cell>
          <cell r="J276" t="str">
            <v>N/A</v>
          </cell>
          <cell r="K276">
            <v>80111600</v>
          </cell>
          <cell r="L276">
            <v>29225</v>
          </cell>
          <cell r="M276">
            <v>40325</v>
          </cell>
          <cell r="N276">
            <v>45714</v>
          </cell>
          <cell r="O276">
            <v>5693195</v>
          </cell>
          <cell r="P276">
            <v>57880816</v>
          </cell>
          <cell r="Q276" t="str">
            <v>CINCUENTA Y SIETE MILLONES OCHOCIENTOS OCHENTA MIL OCHOCIENTOS DIECISÉIS PESOS</v>
          </cell>
          <cell r="R276" t="str">
            <v>1 PERSONA NATURAL</v>
          </cell>
          <cell r="S276" t="str">
            <v>3 CÉDULA DE CIUDADANÍA</v>
          </cell>
          <cell r="T276">
            <v>60445221</v>
          </cell>
          <cell r="U276">
            <v>1</v>
          </cell>
          <cell r="V276" t="str">
            <v>N-A</v>
          </cell>
          <cell r="W276" t="str">
            <v>11 NO SE DILIGENCIA INFORMACIÓN PARA ESTE FORMULARIO EN ESTE PERÍODO DE REPORTE</v>
          </cell>
          <cell r="X276" t="str">
            <v>FEMENINO</v>
          </cell>
          <cell r="Y276" t="str">
            <v>NORTE DE SANTANDER</v>
          </cell>
          <cell r="Z276" t="str">
            <v>CUCUTA</v>
          </cell>
          <cell r="AA276" t="str">
            <v xml:space="preserve">CLAUDIA </v>
          </cell>
          <cell r="AB276" t="str">
            <v>DEL PILAR</v>
          </cell>
          <cell r="AC276" t="str">
            <v>ROJAS</v>
          </cell>
          <cell r="AD276" t="str">
            <v>PEREZ</v>
          </cell>
          <cell r="AE276" t="str">
            <v>NO</v>
          </cell>
          <cell r="AF276" t="str">
            <v>6 NO CONSTITUYÓ GARANTÍAS</v>
          </cell>
          <cell r="AG276" t="str">
            <v>N-A</v>
          </cell>
          <cell r="AH276" t="str">
            <v>99999998 NO SE DILIGENCIA INFORMACIÓN PARA ESTE FORMULARIO EN ESTE PERÍODO DE REPORTE</v>
          </cell>
          <cell r="AI276">
            <v>2</v>
          </cell>
          <cell r="AJ276" t="str">
            <v>N-A</v>
          </cell>
          <cell r="AK276" t="str">
            <v>SGMAP-SUBDIRECCION DE GESTION Y MANEJO DE AREAS PROTEGIDAS</v>
          </cell>
          <cell r="AL276" t="str">
            <v>MARTA CECILIA DÍAZ LEGUIZAMÓN</v>
          </cell>
          <cell r="AM276">
            <v>40023756</v>
          </cell>
          <cell r="AN276" t="str">
            <v>GRUPO DE PLANEACIÓN Y MANEJO</v>
          </cell>
          <cell r="AO276" t="str">
            <v>2 SUPERVISOR</v>
          </cell>
          <cell r="AP276" t="str">
            <v>3 CÉDULA DE CIUDADANÍA</v>
          </cell>
          <cell r="AQ276">
            <v>80875190</v>
          </cell>
          <cell r="AR276" t="str">
            <v>CESAR ANDRES DELGADO HERNANDEZ</v>
          </cell>
          <cell r="AS276">
            <v>305</v>
          </cell>
          <cell r="AT276" t="str">
            <v>3 NO PACTADOS</v>
          </cell>
          <cell r="AU276" t="str">
            <v>4 NO SE HA ADICIONADO NI EN VALOR y EN TIEMPO</v>
          </cell>
          <cell r="AV276">
            <v>0</v>
          </cell>
          <cell r="AW276">
            <v>0</v>
          </cell>
          <cell r="AX276" t="str">
            <v>-</v>
          </cell>
          <cell r="AY276">
            <v>0</v>
          </cell>
          <cell r="AZ276" t="str">
            <v>-</v>
          </cell>
          <cell r="BA276">
            <v>45713</v>
          </cell>
          <cell r="BB276" t="str">
            <v>N/A</v>
          </cell>
          <cell r="BC276">
            <v>45714</v>
          </cell>
          <cell r="BD276">
            <v>46022</v>
          </cell>
          <cell r="BO276" t="str">
            <v>2025420501000272E</v>
          </cell>
          <cell r="BP276">
            <v>57880816</v>
          </cell>
          <cell r="BQ276" t="str">
            <v>HECTOR ALFONSO CUESTA</v>
          </cell>
          <cell r="BR276" t="str">
            <v>https://www.secop.gov.co/CO1BusinessLine/Tendering/BuyerWorkArea/Index?docUniqueIdentifier=CO1.BDOS.7712765</v>
          </cell>
          <cell r="BS276" t="str">
            <v>VIGENTE</v>
          </cell>
          <cell r="BU276" t="str">
            <v>https://community.secop.gov.co/Public/Tendering/OpportunityDetail/Index?noticeUID=CO1.NTC.7727810&amp;isFromPublicArea=True&amp;isModal=False</v>
          </cell>
          <cell r="BV276" t="str">
            <v>claudia.rojas</v>
          </cell>
          <cell r="BW276" t="str">
            <v>@parquesnacionales.gov.co</v>
          </cell>
          <cell r="BX276" t="str">
            <v>claudia.rojas@parquesnacionales.gov.co</v>
          </cell>
          <cell r="BY276" t="str">
            <v>INGENIERA DE PRODUCCION AGRICOLA</v>
          </cell>
          <cell r="BZ276" t="str">
            <v>BANCOLOMBIA</v>
          </cell>
          <cell r="CA276" t="str">
            <v>AHORROS</v>
          </cell>
          <cell r="CB276" t="str">
            <v>82062469109</v>
          </cell>
          <cell r="CC276" t="str">
            <v>28/03/1984</v>
          </cell>
        </row>
        <row r="277">
          <cell r="A277" t="str">
            <v>CD-NC-279-2025</v>
          </cell>
          <cell r="B277" t="str">
            <v>2 NACION</v>
          </cell>
          <cell r="C277" t="str">
            <v>NC-CPS-276-2025</v>
          </cell>
          <cell r="D277" t="str">
            <v>IVAN JAVIER GÓMEZ MANCERA</v>
          </cell>
          <cell r="E277">
            <v>45716</v>
          </cell>
          <cell r="F277" t="str">
            <v xml:space="preserve">NC10-3299060-7-052 Prestación de servicios profesionales con plena autonomía técnica y administrativa en la Subdirección Administrativa y Financiera para realizar las actividades tendientes al cumplimiento de los lineamientos contables y las políticas, procesos y/o procedimientos financieros , así como soportar desde el punto de vista técnico- normativo los requerimientos de información por parte de los Órganos de Control, en el marco del servicio de implementación de sistemas de gestión del proyecto de fortalecimiento de la capacidad institucional de Parques Nacionales Naturales a nivel nacional.
</v>
          </cell>
          <cell r="G277" t="str">
            <v>PROFESIONAL</v>
          </cell>
          <cell r="H277" t="str">
            <v>2 CONTRATACIÓN DIRECTA</v>
          </cell>
          <cell r="I277" t="str">
            <v>14 PRESTACIÓN DE SERVICIOS</v>
          </cell>
          <cell r="J277" t="str">
            <v>N/A</v>
          </cell>
          <cell r="K277">
            <v>80111600</v>
          </cell>
          <cell r="L277">
            <v>38525</v>
          </cell>
          <cell r="M277">
            <v>43025</v>
          </cell>
          <cell r="N277">
            <v>45716</v>
          </cell>
          <cell r="O277">
            <v>8855572</v>
          </cell>
          <cell r="P277">
            <v>89441277</v>
          </cell>
          <cell r="Q277" t="str">
            <v>OCHENTA Y NUEVE MILLONES CUATROCIENTOS CUARENTA Y UN MIL DOSCIENTOS SETENTA Y SIETE PESOS</v>
          </cell>
          <cell r="R277" t="str">
            <v>1 PERSONA NATURAL</v>
          </cell>
          <cell r="S277" t="str">
            <v>3 CÉDULA DE CIUDADANÍA</v>
          </cell>
          <cell r="T277">
            <v>79302075</v>
          </cell>
          <cell r="U277">
            <v>6</v>
          </cell>
          <cell r="V277" t="str">
            <v>N-A</v>
          </cell>
          <cell r="W277" t="str">
            <v>11 NO SE DILIGENCIA INFORMACIÓN PARA ESTE FORMULARIO EN ESTE PERÍODO DE REPORTE</v>
          </cell>
          <cell r="X277" t="str">
            <v>MASCULINO</v>
          </cell>
          <cell r="Y277" t="str">
            <v>CUNDINAMARCA</v>
          </cell>
          <cell r="Z277" t="str">
            <v>SESQUILE</v>
          </cell>
          <cell r="AA277" t="str">
            <v>IVAN</v>
          </cell>
          <cell r="AB277" t="str">
            <v>JAVIER</v>
          </cell>
          <cell r="AC277" t="str">
            <v>GÓMEZ</v>
          </cell>
          <cell r="AD277" t="str">
            <v>MANCERA</v>
          </cell>
          <cell r="AE277" t="str">
            <v>SI</v>
          </cell>
          <cell r="AF277" t="str">
            <v>1 PÓLIZA</v>
          </cell>
          <cell r="AG277" t="str">
            <v>12 SEGUROS DEL ESTADO</v>
          </cell>
          <cell r="AH277" t="str">
            <v>2 CUMPLIMIENTO</v>
          </cell>
          <cell r="AI277">
            <v>45716</v>
          </cell>
          <cell r="AJ277" t="str">
            <v>21-46-101111272</v>
          </cell>
          <cell r="AK277" t="str">
            <v>SAF-SUBDIRECCION ADMINISTRATIVA Y FINANCIERA</v>
          </cell>
          <cell r="AL277" t="str">
            <v>JULIA ASTRID DEL CASTILLO SABOGAL</v>
          </cell>
          <cell r="AM277">
            <v>51790514</v>
          </cell>
          <cell r="AN277" t="str">
            <v>SUBDIRECCIÓN ADMINISTRATIVA Y FINANCIERA</v>
          </cell>
          <cell r="AO277" t="str">
            <v>2 SUPERVISOR</v>
          </cell>
          <cell r="AP277" t="str">
            <v>3 CÉDULA DE CIUDADANÍA</v>
          </cell>
          <cell r="AQ277">
            <v>51790514</v>
          </cell>
          <cell r="AR277" t="str">
            <v>JULIA ASTRID DEL CASTILLO SABOGAL</v>
          </cell>
          <cell r="AS277">
            <v>303</v>
          </cell>
          <cell r="AT277" t="str">
            <v>3 NO PACTADOS</v>
          </cell>
          <cell r="AU277" t="str">
            <v>4 NO SE HA ADICIONADO NI EN VALOR y EN TIEMPO</v>
          </cell>
          <cell r="AV277">
            <v>0</v>
          </cell>
          <cell r="AW277">
            <v>0</v>
          </cell>
          <cell r="AX277" t="str">
            <v>-</v>
          </cell>
          <cell r="AY277">
            <v>0</v>
          </cell>
          <cell r="AZ277" t="str">
            <v>-</v>
          </cell>
          <cell r="BA277">
            <v>45716</v>
          </cell>
          <cell r="BB277">
            <v>45716</v>
          </cell>
          <cell r="BC277">
            <v>45716</v>
          </cell>
          <cell r="BD277">
            <v>46022</v>
          </cell>
          <cell r="BO277" t="str">
            <v>2025420501000273E</v>
          </cell>
          <cell r="BP277">
            <v>89441277</v>
          </cell>
          <cell r="BQ277" t="str">
            <v>EDNA ROCIO CASTRO</v>
          </cell>
          <cell r="BR277" t="str">
            <v>https://www.secop.gov.co/CO1BusinessLine/Tendering/BuyerWorkArea/Index?docUniqueIdentifier=CO1.BDOS.7726378</v>
          </cell>
          <cell r="BS277" t="str">
            <v>VIGENTE</v>
          </cell>
          <cell r="BU277" t="str">
            <v>https://community.secop.gov.co/Public/Tendering/OpportunityDetail/Index?noticeUID=CO1.NTC.7740698&amp;isFromPublicArea=True&amp;isModal=False</v>
          </cell>
          <cell r="BV277" t="str">
            <v>ivan.gomez</v>
          </cell>
          <cell r="BW277" t="str">
            <v>@parquesnacionales.gov.co</v>
          </cell>
          <cell r="BX277" t="str">
            <v>ivan.gomez@parquesnacionales.gov.co</v>
          </cell>
          <cell r="BY277" t="str">
            <v>ADMISTRADOR PUBLICO</v>
          </cell>
          <cell r="BZ277" t="str">
            <v>CITIBANK</v>
          </cell>
          <cell r="CA277" t="str">
            <v>AHORROS</v>
          </cell>
          <cell r="CB277" t="str">
            <v>1001144797</v>
          </cell>
          <cell r="CC277" t="str">
            <v>07/08/1963</v>
          </cell>
          <cell r="CD277" t="str">
            <v>NO</v>
          </cell>
        </row>
        <row r="278">
          <cell r="A278" t="str">
            <v>CD-NC-277-2025</v>
          </cell>
          <cell r="B278" t="str">
            <v>2 NACION</v>
          </cell>
          <cell r="C278" t="str">
            <v>NC-CPS-277-2025</v>
          </cell>
          <cell r="D278" t="str">
            <v>NANCY PATRICIA GÓMEZ MARTINEZ</v>
          </cell>
          <cell r="E278">
            <v>45715</v>
          </cell>
          <cell r="F278" t="str">
            <v>NC02-3299060-10-006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ell>
          <cell r="G278" t="str">
            <v>PROFESIONAL</v>
          </cell>
          <cell r="H278" t="str">
            <v>2 CONTRATACIÓN DIRECTA</v>
          </cell>
          <cell r="I278" t="str">
            <v>14 PRESTACIÓN DE SERVICIOS</v>
          </cell>
          <cell r="J278" t="str">
            <v>N/A</v>
          </cell>
          <cell r="K278">
            <v>80111600</v>
          </cell>
          <cell r="L278">
            <v>37925</v>
          </cell>
          <cell r="M278">
            <v>42825</v>
          </cell>
          <cell r="N278">
            <v>45715</v>
          </cell>
          <cell r="O278">
            <v>7014443</v>
          </cell>
          <cell r="P278">
            <v>69910615</v>
          </cell>
          <cell r="Q278" t="str">
            <v>SESENTA Y NUEVE MILLONES NOVECIENTOS DIEZ MIL SEISCIENTOS QUINCE PESOS</v>
          </cell>
          <cell r="R278" t="str">
            <v>1 PERSONA NATURAL</v>
          </cell>
          <cell r="S278" t="str">
            <v>3 CÉDULA DE CIUDADANÍA</v>
          </cell>
          <cell r="T278">
            <v>51612876</v>
          </cell>
          <cell r="U278">
            <v>7</v>
          </cell>
          <cell r="V278" t="str">
            <v>N-A</v>
          </cell>
          <cell r="W278" t="str">
            <v>11 NO SE DILIGENCIA INFORMACIÓN PARA ESTE FORMULARIO EN ESTE PERÍODO DE REPORTE</v>
          </cell>
          <cell r="X278" t="str">
            <v>FEMENINO</v>
          </cell>
          <cell r="Y278" t="str">
            <v>CUNDINAMARCA</v>
          </cell>
          <cell r="Z278" t="str">
            <v>BOGOTÁ</v>
          </cell>
          <cell r="AA278" t="str">
            <v>NANCY</v>
          </cell>
          <cell r="AB278" t="str">
            <v>PATRICIA</v>
          </cell>
          <cell r="AC278" t="str">
            <v>GÓMEZ</v>
          </cell>
          <cell r="AD278" t="str">
            <v>MARTINEZ</v>
          </cell>
          <cell r="AE278" t="str">
            <v>SI</v>
          </cell>
          <cell r="AF278" t="str">
            <v>1 PÓLIZA</v>
          </cell>
          <cell r="AG278" t="str">
            <v>12 SEGUROS DEL ESTADO</v>
          </cell>
          <cell r="AH278" t="str">
            <v>2 CUMPLIMIENTO</v>
          </cell>
          <cell r="AI278">
            <v>45715</v>
          </cell>
          <cell r="AJ278" t="str">
            <v>21-46-101111127</v>
          </cell>
          <cell r="AK278" t="str">
            <v>OTRAS OFICINAS DE LA SAF - SUBDIRECCION ADMINISTRATIVA Y FINANCIERA</v>
          </cell>
          <cell r="AL278" t="str">
            <v>JULIA ASTRID DEL CASTILLO SABOGAL</v>
          </cell>
          <cell r="AM278">
            <v>51790514</v>
          </cell>
          <cell r="AN278" t="str">
            <v>GRUPO DE CONTROL INTERNO</v>
          </cell>
          <cell r="AO278" t="str">
            <v>2 SUPERVISOR</v>
          </cell>
          <cell r="AP278" t="str">
            <v>3 CÉDULA DE CIUDADANÍA</v>
          </cell>
          <cell r="AQ278">
            <v>51819216</v>
          </cell>
          <cell r="AR278" t="str">
            <v>GLADYS ESPITIA PEÑA</v>
          </cell>
          <cell r="AS278">
            <v>299</v>
          </cell>
          <cell r="AT278" t="str">
            <v>3 NO PACTADOS</v>
          </cell>
          <cell r="AU278" t="str">
            <v>4 NO SE HA ADICIONADO NI EN VALOR y EN TIEMPO</v>
          </cell>
          <cell r="AV278">
            <v>0</v>
          </cell>
          <cell r="AW278">
            <v>0</v>
          </cell>
          <cell r="AX278" t="str">
            <v>-</v>
          </cell>
          <cell r="AY278">
            <v>0</v>
          </cell>
          <cell r="AZ278" t="str">
            <v>-</v>
          </cell>
          <cell r="BA278">
            <v>45715</v>
          </cell>
          <cell r="BB278">
            <v>45715</v>
          </cell>
          <cell r="BC278">
            <v>45715</v>
          </cell>
          <cell r="BD278">
            <v>46016</v>
          </cell>
          <cell r="BO278" t="str">
            <v>2025420501000274E</v>
          </cell>
          <cell r="BP278">
            <v>69910615</v>
          </cell>
          <cell r="BQ278" t="str">
            <v>EDNA ROCIO CASTRO</v>
          </cell>
          <cell r="BR278" t="str">
            <v>https://www.secop.gov.co/CO1BusinessLine/Tendering/BuyerWorkArea/Index?docUniqueIdentifier=CO1.BDOS.7717566</v>
          </cell>
          <cell r="BS278" t="str">
            <v>VIGENTE</v>
          </cell>
          <cell r="BU278" t="str">
            <v>https://community.secop.gov.co/Public/Tendering/OpportunityDetail/Index?noticeUID=CO1.NTC.7732442&amp;isFromPublicArea=True&amp;isModal=False</v>
          </cell>
          <cell r="BV278" t="str">
            <v>nancy.gomez</v>
          </cell>
          <cell r="BW278" t="str">
            <v>@parquesnacionales.gov.co</v>
          </cell>
          <cell r="BX278" t="str">
            <v>nancy.gomez@parquesnacionales.gov.co</v>
          </cell>
          <cell r="BY278" t="str">
            <v>CONTADORA PUBLICA</v>
          </cell>
          <cell r="BZ278" t="str">
            <v>DAVIVIENDA</v>
          </cell>
          <cell r="CA278" t="str">
            <v>AHORROS</v>
          </cell>
          <cell r="CB278" t="str">
            <v>001970071120</v>
          </cell>
          <cell r="CC278" t="str">
            <v>15/01/1961</v>
          </cell>
          <cell r="CD278" t="str">
            <v>NO</v>
          </cell>
        </row>
        <row r="279">
          <cell r="A279" t="str">
            <v>CD-NC-278-2025</v>
          </cell>
          <cell r="B279" t="str">
            <v>2 NACION</v>
          </cell>
          <cell r="C279" t="str">
            <v>NC-CPS-278-2025</v>
          </cell>
          <cell r="D279" t="str">
            <v>EDUARDO JAVIER CHILITO PAREDES</v>
          </cell>
          <cell r="E279">
            <v>45716</v>
          </cell>
          <cell r="F279" t="str">
            <v>NC07-3202052-8-018 Prestar servicios profesionales con plena autonomía técnica y administrativa en la Oficina Gestión del Riesgo, para el seguimiento y análisis de los fenómenos ENOS, en el marco de los documentos de planeación para la conservación de la biodiversidad y sus servicios eco sistémicos del proyecto de conservación de la diversidad biológica de las áreas protegidas del SINAP Nacional.</v>
          </cell>
          <cell r="G279" t="str">
            <v>PROFESIONAL</v>
          </cell>
          <cell r="H279" t="str">
            <v>2 CONTRATACIÓN DIRECTA</v>
          </cell>
          <cell r="I279" t="str">
            <v>14 PRESTACIÓN DE SERVICIOS</v>
          </cell>
          <cell r="J279" t="str">
            <v>N/A</v>
          </cell>
          <cell r="K279">
            <v>80111600</v>
          </cell>
          <cell r="L279">
            <v>10825</v>
          </cell>
          <cell r="M279">
            <v>43125</v>
          </cell>
          <cell r="N279">
            <v>45716</v>
          </cell>
          <cell r="O279">
            <v>7881428</v>
          </cell>
          <cell r="P279">
            <v>79602423</v>
          </cell>
          <cell r="Q279" t="str">
            <v>SETENTA Y NUEVE MILLONES SEISCIENTOS DOS MIL CUATROCIENTOS VEINTITRES PESOS</v>
          </cell>
          <cell r="R279" t="str">
            <v>1 PERSONA NATURAL</v>
          </cell>
          <cell r="S279" t="str">
            <v>3 CÉDULA DE CIUDADANÍA</v>
          </cell>
          <cell r="T279">
            <v>76295544</v>
          </cell>
          <cell r="U279">
            <v>7</v>
          </cell>
          <cell r="V279" t="str">
            <v>N-A</v>
          </cell>
          <cell r="W279" t="str">
            <v>11 NO SE DILIGENCIA INFORMACIÓN PARA ESTE FORMULARIO EN ESTE PERÍODO DE REPORTE</v>
          </cell>
          <cell r="X279" t="str">
            <v>MASCULINO</v>
          </cell>
          <cell r="Y279" t="str">
            <v>CAUCA</v>
          </cell>
          <cell r="Z279" t="str">
            <v>ROSAS</v>
          </cell>
          <cell r="AA279" t="str">
            <v>EDUARDO</v>
          </cell>
          <cell r="AB279" t="str">
            <v>JAVIER</v>
          </cell>
          <cell r="AC279" t="str">
            <v>CHILITO</v>
          </cell>
          <cell r="AD279" t="str">
            <v>PAREDES</v>
          </cell>
          <cell r="AE279" t="str">
            <v>SI</v>
          </cell>
          <cell r="AF279" t="str">
            <v>1 PÓLIZA</v>
          </cell>
          <cell r="AG279" t="str">
            <v>12 SEGUROS DEL ESTADO</v>
          </cell>
          <cell r="AH279" t="str">
            <v>2 CUMPLIMIENTO</v>
          </cell>
          <cell r="AI279">
            <v>45716</v>
          </cell>
          <cell r="AJ279" t="str">
            <v>21-46-101111232</v>
          </cell>
          <cell r="AK279" t="str">
            <v>OTRAS OFICINAS DE LA SAF - SUBDIRECCION ADMINISTRATIVA Y FINANCIERA</v>
          </cell>
          <cell r="AL279" t="str">
            <v>JULIA ASTRID DEL CASTILLO SABOGAL</v>
          </cell>
          <cell r="AM279">
            <v>51790514</v>
          </cell>
          <cell r="AN279" t="str">
            <v>OFICINA GESTION DEL RIESGO</v>
          </cell>
          <cell r="AO279" t="str">
            <v>2 SUPERVISOR</v>
          </cell>
          <cell r="AP279" t="str">
            <v>3 CÉDULA DE CIUDADANÍA</v>
          </cell>
          <cell r="AQ279">
            <v>1026272261</v>
          </cell>
          <cell r="AR279" t="str">
            <v>GIPSY VIVIAN ARENAS HERNANDEZ</v>
          </cell>
          <cell r="AS279">
            <v>303</v>
          </cell>
          <cell r="AT279" t="str">
            <v>3 NO PACTADOS</v>
          </cell>
          <cell r="AU279" t="str">
            <v>4 NO SE HA ADICIONADO NI EN VALOR y EN TIEMPO</v>
          </cell>
          <cell r="AV279">
            <v>0</v>
          </cell>
          <cell r="AW279">
            <v>0</v>
          </cell>
          <cell r="AX279" t="str">
            <v>-</v>
          </cell>
          <cell r="AY279">
            <v>0</v>
          </cell>
          <cell r="AZ279" t="str">
            <v>-</v>
          </cell>
          <cell r="BA279">
            <v>45716</v>
          </cell>
          <cell r="BB279">
            <v>45716</v>
          </cell>
          <cell r="BC279">
            <v>45716</v>
          </cell>
          <cell r="BD279">
            <v>46022</v>
          </cell>
          <cell r="BO279" t="str">
            <v>2025420501000275E</v>
          </cell>
          <cell r="BP279">
            <v>79602423</v>
          </cell>
          <cell r="BQ279" t="str">
            <v>ALBERTO GAONA</v>
          </cell>
          <cell r="BR279" t="str">
            <v>https://www.secop.gov.co/CO1BusinessLine/Tendering/BuyerWorkArea/Index?docUniqueIdentifier=CO1.BDOS.7723602</v>
          </cell>
          <cell r="BS279" t="str">
            <v>VIGENTE</v>
          </cell>
          <cell r="BU279" t="str">
            <v>https://community.secop.gov.co/Public/Tendering/OpportunityDetail/Index?noticeUID=CO1.NTC.7741150&amp;isFromPublicArea=True&amp;isModal=False</v>
          </cell>
          <cell r="BV279" t="str">
            <v>eduardo.chilito</v>
          </cell>
          <cell r="BW279" t="str">
            <v>@parquesnacionales.gov.co</v>
          </cell>
          <cell r="BX279" t="str">
            <v>eduardo.chilito@parquesnacionales.gov.co</v>
          </cell>
          <cell r="BY279" t="str">
            <v>ECOLOGO</v>
          </cell>
          <cell r="BZ279" t="str">
            <v>BANCOLOMBIA</v>
          </cell>
          <cell r="CA279" t="str">
            <v>AHORROS</v>
          </cell>
          <cell r="CB279" t="str">
            <v>91200227668</v>
          </cell>
          <cell r="CC279" t="str">
            <v>30/08/1964</v>
          </cell>
          <cell r="CD279" t="str">
            <v>NO</v>
          </cell>
        </row>
        <row r="280">
          <cell r="A280" t="str">
            <v>CD-NC-280-2025</v>
          </cell>
          <cell r="B280" t="str">
            <v>2 NACION</v>
          </cell>
          <cell r="C280" t="str">
            <v>NC-CPS-279-2025</v>
          </cell>
          <cell r="D280" t="str">
            <v>MANUEL ANTONIO MALDONADO DUEÑAS</v>
          </cell>
          <cell r="E280">
            <v>45716</v>
          </cell>
          <cell r="F280" t="str">
            <v>NC23-3202008-9-048 Prestación de servicios profesionales con plena autonomía técnica y administrativa a la Subdirección de Gestión y Manejo de Áreas Protegidas, para la formulación y estructuración de proyectos de inversión para acceder a los recursos públicos, requeridos por el programa Herencia Colombia en el marco del producto servicio de administración y manejo de áreas protegidas del proyecto de conservación.</v>
          </cell>
          <cell r="G280" t="str">
            <v>PROFESIONAL</v>
          </cell>
          <cell r="H280" t="str">
            <v>2 CONTRATACIÓN DIRECTA</v>
          </cell>
          <cell r="I280" t="str">
            <v>14 PRESTACIÓN DE SERVICIOS</v>
          </cell>
          <cell r="J280" t="str">
            <v>N/A</v>
          </cell>
          <cell r="K280">
            <v>80111600</v>
          </cell>
          <cell r="L280">
            <v>30325</v>
          </cell>
          <cell r="M280">
            <v>43425</v>
          </cell>
          <cell r="N280">
            <v>45716</v>
          </cell>
          <cell r="O280">
            <v>7881428</v>
          </cell>
          <cell r="P280">
            <v>48602139</v>
          </cell>
          <cell r="Q280" t="str">
            <v>CUARENTA Y OCHO MILLONES SEISCIENTOS DOS MIL CIENTO TREINTA Y NUEVE PESOS</v>
          </cell>
          <cell r="R280" t="str">
            <v>1 PERSONA NATURAL</v>
          </cell>
          <cell r="S280" t="str">
            <v>3 CÉDULA DE CIUDADANÍA</v>
          </cell>
          <cell r="T280">
            <v>19311119</v>
          </cell>
          <cell r="U280">
            <v>1</v>
          </cell>
          <cell r="V280" t="str">
            <v>N-A</v>
          </cell>
          <cell r="W280" t="str">
            <v>11 NO SE DILIGENCIA INFORMACIÓN PARA ESTE FORMULARIO EN ESTE PERÍODO DE REPORTE</v>
          </cell>
          <cell r="X280" t="str">
            <v>MASCULINO</v>
          </cell>
          <cell r="Y280" t="str">
            <v>CUNDINAMARCA</v>
          </cell>
          <cell r="Z280" t="str">
            <v>BOGOTÁ</v>
          </cell>
          <cell r="AA280" t="str">
            <v>MANUEL</v>
          </cell>
          <cell r="AB280" t="str">
            <v>ANTONIO</v>
          </cell>
          <cell r="AC280" t="str">
            <v>MALDONADO</v>
          </cell>
          <cell r="AD280" t="str">
            <v>DUEÑAS</v>
          </cell>
          <cell r="AE280" t="str">
            <v>NO</v>
          </cell>
          <cell r="AF280" t="str">
            <v>6 NO CONSTITUYÓ GARANTÍAS</v>
          </cell>
          <cell r="AG280" t="str">
            <v>N-A</v>
          </cell>
          <cell r="AH280" t="str">
            <v>99999998 NO SE DILIGENCIA INFORMACIÓN PARA ESTE FORMULARIO EN ESTE PERÍODO DE REPORTE</v>
          </cell>
          <cell r="AI280">
            <v>2</v>
          </cell>
          <cell r="AJ280" t="str">
            <v>N-A</v>
          </cell>
          <cell r="AK280" t="str">
            <v>SGMAP-SUBDIRECCION DE GESTION Y MANEJO DE AREAS PROTEGIDAS</v>
          </cell>
          <cell r="AL280" t="str">
            <v>MARTA CECILIA DÍAZ LEGUIZAMÓN</v>
          </cell>
          <cell r="AM280">
            <v>40023756</v>
          </cell>
          <cell r="AN280" t="str">
            <v>SUBDIRECCIÓN DE GESTIÓN Y MANEJO DE ÁREAS PROTEGIDAS</v>
          </cell>
          <cell r="AO280" t="str">
            <v>2 SUPERVISOR</v>
          </cell>
          <cell r="AP280" t="str">
            <v>3 CÉDULA DE CIUDADANÍA</v>
          </cell>
          <cell r="AQ280">
            <v>40023756</v>
          </cell>
          <cell r="AR280" t="str">
            <v>MARTA CECILIA DIAZ LEGUIZAMON</v>
          </cell>
          <cell r="AS280">
            <v>185</v>
          </cell>
          <cell r="AT280" t="str">
            <v>3 NO PACTADOS</v>
          </cell>
          <cell r="AU280" t="str">
            <v>4 NO SE HA ADICIONADO NI EN VALOR y EN TIEMPO</v>
          </cell>
          <cell r="AV280">
            <v>0</v>
          </cell>
          <cell r="AW280">
            <v>0</v>
          </cell>
          <cell r="AX280" t="str">
            <v>-</v>
          </cell>
          <cell r="AY280">
            <v>0</v>
          </cell>
          <cell r="AZ280" t="str">
            <v>-</v>
          </cell>
          <cell r="BA280">
            <v>45716</v>
          </cell>
          <cell r="BB280" t="str">
            <v>N/A</v>
          </cell>
          <cell r="BC280">
            <v>45716</v>
          </cell>
          <cell r="BD280">
            <v>45902</v>
          </cell>
          <cell r="BO280" t="str">
            <v>2025420501000276E</v>
          </cell>
          <cell r="BP280">
            <v>48602139</v>
          </cell>
          <cell r="BQ280" t="str">
            <v>YULY ANDREA LEON BUSTOS</v>
          </cell>
          <cell r="BR280" t="str">
            <v>https://www.secop.gov.co/CO1BusinessLine/Tendering/BuyerWorkArea/Index?docUniqueIdentifier=CO1.BDOS.7727455</v>
          </cell>
          <cell r="BS280" t="str">
            <v>VIGENTE</v>
          </cell>
          <cell r="BU280" t="str">
            <v>https://community.secop.gov.co/Public/Tendering/OpportunityDetail/Index?noticeUID=CO1.NTC.7743742&amp;isFromPublicArea=True&amp;isModal=False</v>
          </cell>
          <cell r="BV280" t="str">
            <v>manuel.maldonado</v>
          </cell>
          <cell r="BW280" t="str">
            <v>@parquesnacionales.gov.co</v>
          </cell>
          <cell r="BX280" t="str">
            <v>manuel.maldonado@parquesnacionales.gov.co</v>
          </cell>
          <cell r="BY280" t="str">
            <v>INGENIERO INDUSTRIAL</v>
          </cell>
          <cell r="CC280" t="str">
            <v>12/03/1955</v>
          </cell>
        </row>
        <row r="281">
          <cell r="A281" t="str">
            <v>CD-NC-281-2025</v>
          </cell>
          <cell r="B281" t="str">
            <v>2 NACION</v>
          </cell>
          <cell r="C281" t="str">
            <v>NC-CPS-280-2025</v>
          </cell>
          <cell r="D281" t="str">
            <v>MÓNICA ALEJANDRA GÓMEZ CARDONA</v>
          </cell>
          <cell r="E281">
            <v>45716</v>
          </cell>
          <cell r="F281" t="str">
            <v>NC30-3202008-15-006 Prestar los servicios profesionales con plena autonomía técnica y administrativa para la Subdirección de Sostenibilidad y Negocios Ambientales a fin de adelantar la modelación jurídica de esquemas de operación de Ecoturismo y programas o proyectos a cargo de la Subdirección de Sostenibilidad y Negocios Ambientales, en el marco del servicio de administración y manejo de áreas protegidas del proyecto de Conservación.</v>
          </cell>
          <cell r="G281" t="str">
            <v>PROFESIONAL</v>
          </cell>
          <cell r="H281" t="str">
            <v>2 CONTRATACIÓN DIRECTA</v>
          </cell>
          <cell r="I281" t="str">
            <v>14 PRESTACIÓN DE SERVICIOS</v>
          </cell>
          <cell r="J281" t="str">
            <v>N/A</v>
          </cell>
          <cell r="K281">
            <v>80111600</v>
          </cell>
          <cell r="L281">
            <v>17225</v>
          </cell>
          <cell r="M281">
            <v>43525</v>
          </cell>
          <cell r="N281">
            <v>45716</v>
          </cell>
          <cell r="O281">
            <v>9564018</v>
          </cell>
          <cell r="P281">
            <v>97552984</v>
          </cell>
          <cell r="Q281" t="str">
            <v>NOVENTA Y SIETE MILLONES QUINIENTOS CINCUENTA Y DOS MIL NOVECIENTOS OCHENTA Y CUATRO PESOS</v>
          </cell>
          <cell r="R281" t="str">
            <v>1 PERSONA NATURAL</v>
          </cell>
          <cell r="S281" t="str">
            <v>3 CÉDULA DE CIUDADANÍA</v>
          </cell>
          <cell r="T281">
            <v>41944996</v>
          </cell>
          <cell r="U281">
            <v>0</v>
          </cell>
          <cell r="V281" t="str">
            <v>N-A</v>
          </cell>
          <cell r="W281" t="str">
            <v>11 NO SE DILIGENCIA INFORMACIÓN PARA ESTE FORMULARIO EN ESTE PERÍODO DE REPORTE</v>
          </cell>
          <cell r="X281" t="str">
            <v>FEMENINO</v>
          </cell>
          <cell r="Y281" t="str">
            <v>QUINDIO</v>
          </cell>
          <cell r="Z281" t="str">
            <v>ARMENIA</v>
          </cell>
          <cell r="AA281" t="str">
            <v>MÓNICA</v>
          </cell>
          <cell r="AB281" t="str">
            <v>ALEJANDRA</v>
          </cell>
          <cell r="AC281" t="str">
            <v>GÓMEZ</v>
          </cell>
          <cell r="AD281" t="str">
            <v>CARDONA</v>
          </cell>
          <cell r="AE281" t="str">
            <v>SI</v>
          </cell>
          <cell r="AF281" t="str">
            <v>1 PÓLIZA</v>
          </cell>
          <cell r="AG281" t="str">
            <v>12 SEGUROS DEL ESTADO</v>
          </cell>
          <cell r="AH281" t="str">
            <v>2 CUMPLIMIENTO</v>
          </cell>
          <cell r="AI281">
            <v>45716</v>
          </cell>
          <cell r="AJ281" t="str">
            <v>21-46-101111308</v>
          </cell>
          <cell r="AK281" t="str">
            <v>SSNA-SUBDIRECCION DE SOSTENIBILIDAD Y NEGOCIO AMBIENTALES</v>
          </cell>
          <cell r="AL281" t="str">
            <v>JORGE ALONSO CANO RESTREPO</v>
          </cell>
          <cell r="AM281">
            <v>71616905</v>
          </cell>
          <cell r="AN281" t="str">
            <v>SUBDIRECCIÓN DE SOSTENIBILIDAD Y NEGOCIOS AMBIENTALES</v>
          </cell>
          <cell r="AO281" t="str">
            <v>2 SUPERVISOR</v>
          </cell>
          <cell r="AP281" t="str">
            <v>3 CÉDULA DE CIUDADANÍA</v>
          </cell>
          <cell r="AQ281">
            <v>71616905</v>
          </cell>
          <cell r="AR281" t="str">
            <v>JORGE ALONSO CANO RESTREPO</v>
          </cell>
          <cell r="AS281">
            <v>303</v>
          </cell>
          <cell r="AT281" t="str">
            <v>3 NO PACTADOS</v>
          </cell>
          <cell r="AU281" t="str">
            <v>4 NO SE HA ADICIONADO NI EN VALOR y EN TIEMPO</v>
          </cell>
          <cell r="AV281">
            <v>0</v>
          </cell>
          <cell r="AW281">
            <v>0</v>
          </cell>
          <cell r="AX281" t="str">
            <v>-</v>
          </cell>
          <cell r="AY281">
            <v>0</v>
          </cell>
          <cell r="AZ281" t="str">
            <v>-</v>
          </cell>
          <cell r="BA281">
            <v>45716</v>
          </cell>
          <cell r="BB281">
            <v>45719</v>
          </cell>
          <cell r="BC281">
            <v>45719</v>
          </cell>
          <cell r="BD281">
            <v>46022</v>
          </cell>
          <cell r="BO281" t="str">
            <v>2025420501000277E</v>
          </cell>
          <cell r="BP281">
            <v>97552984</v>
          </cell>
          <cell r="BQ281" t="str">
            <v>LEIDY SANCHEZ</v>
          </cell>
          <cell r="BR281" t="str">
            <v>https://www.secop.gov.co/CO1BusinessLine/Tendering/BuyerWorkArea/Index?docUniqueIdentifier=CO1.BDOS.7728359</v>
          </cell>
          <cell r="BS281" t="str">
            <v>VIGENTE</v>
          </cell>
          <cell r="BU281" t="str">
            <v>https://community.secop.gov.co/Public/Tendering/OpportunityDetail/Index?noticeUID=CO1.NTC.7745192&amp;isFromPublicArea=True&amp;isModal=False</v>
          </cell>
          <cell r="BV281" t="str">
            <v>monica.gomez</v>
          </cell>
          <cell r="BW281" t="str">
            <v>@parquesnacionales.gov.co</v>
          </cell>
          <cell r="BX281" t="str">
            <v>monica.gomez@parquesnacionales.gov.co</v>
          </cell>
          <cell r="BY281" t="str">
            <v>ABOGADA</v>
          </cell>
          <cell r="BZ281" t="str">
            <v>BANCOLOMBIA</v>
          </cell>
          <cell r="CA281" t="str">
            <v>AHORROS</v>
          </cell>
          <cell r="CB281" t="str">
            <v>18000030721</v>
          </cell>
          <cell r="CC281" t="str">
            <v>01/08/1979</v>
          </cell>
          <cell r="CD281" t="str">
            <v>NO</v>
          </cell>
        </row>
        <row r="282">
          <cell r="A282" t="str">
            <v>CD-NC-282-2025</v>
          </cell>
          <cell r="B282" t="str">
            <v>2 NACION</v>
          </cell>
          <cell r="C282" t="str">
            <v>NC-CPS-281-2025</v>
          </cell>
          <cell r="D282" t="str">
            <v>EDISON GARZÓN RUIZ</v>
          </cell>
          <cell r="E282">
            <v>45716</v>
          </cell>
          <cell r="F282" t="str">
            <v>NC07-3202032-1-009 Prestar servicios profesionales con plena autonomía técnica y administrativa en la Oficina Gestión del Riesgo, para acompañar la elaboración del procedimiento y operación de la central de radiocomunicaciones, en el marco del servicio de prevención, vigilancia y control de las áreas protegidas del proyecto de conservación de la diversidad biológica de las áreas protegidas del SINAP Nacional.</v>
          </cell>
          <cell r="G282" t="str">
            <v>PROFESIONAL</v>
          </cell>
          <cell r="H282" t="str">
            <v>2 CONTRATACIÓN DIRECTA</v>
          </cell>
          <cell r="I282" t="str">
            <v>14 PRESTACIÓN DE SERVICIOS</v>
          </cell>
          <cell r="J282" t="str">
            <v>N/A</v>
          </cell>
          <cell r="K282">
            <v>80111600</v>
          </cell>
          <cell r="L282">
            <v>28325</v>
          </cell>
          <cell r="M282">
            <v>43625</v>
          </cell>
          <cell r="N282">
            <v>45716</v>
          </cell>
          <cell r="O282">
            <v>3670921</v>
          </cell>
          <cell r="P282">
            <v>37076302</v>
          </cell>
          <cell r="Q282" t="str">
            <v>TREINTA Y SIETE MILLONES SETENTA Y SEIS MIL TRESCIENTOS DOS PESOS</v>
          </cell>
          <cell r="R282" t="str">
            <v>1 PERSONA NATURAL</v>
          </cell>
          <cell r="S282" t="str">
            <v>3 CÉDULA DE CIUDADANÍA</v>
          </cell>
          <cell r="T282">
            <v>1073252247</v>
          </cell>
          <cell r="U282">
            <v>1</v>
          </cell>
          <cell r="V282" t="str">
            <v>N-A</v>
          </cell>
          <cell r="W282" t="str">
            <v>11 NO SE DILIGENCIA INFORMACIÓN PARA ESTE FORMULARIO EN ESTE PERÍODO DE REPORTE</v>
          </cell>
          <cell r="X282" t="str">
            <v>MASCULINO</v>
          </cell>
          <cell r="Y282" t="str">
            <v>CUNDINAMARCA</v>
          </cell>
          <cell r="Z282" t="str">
            <v>BOGOTÁ</v>
          </cell>
          <cell r="AA282" t="str">
            <v>EDISON</v>
          </cell>
          <cell r="AB282" t="str">
            <v>-</v>
          </cell>
          <cell r="AC282" t="str">
            <v>GARZÓN</v>
          </cell>
          <cell r="AD282" t="str">
            <v>RUIZ</v>
          </cell>
          <cell r="AE282" t="str">
            <v>NO</v>
          </cell>
          <cell r="AF282" t="str">
            <v>6 NO CONSTITUYÓ GARANTÍAS</v>
          </cell>
          <cell r="AG282" t="str">
            <v>N-A</v>
          </cell>
          <cell r="AH282" t="str">
            <v>99999998 NO SE DILIGENCIA INFORMACIÓN PARA ESTE FORMULARIO EN ESTE PERÍODO DE REPORTE</v>
          </cell>
          <cell r="AI282">
            <v>2</v>
          </cell>
          <cell r="AJ282" t="str">
            <v>N-A</v>
          </cell>
          <cell r="AK282" t="str">
            <v>OTRAS OFICINAS DE LA SAF - SUBDIRECCION ADMINISTRATIVA Y FINANCIERA</v>
          </cell>
          <cell r="AL282" t="str">
            <v>JULIA ASTRID DEL CASTILLO SABOGAL</v>
          </cell>
          <cell r="AM282">
            <v>51790514</v>
          </cell>
          <cell r="AN282" t="str">
            <v>GRUPO DE TECNOLOGÍAS DE LA INFORMACIÓN Y LAS COMUNICACIONES</v>
          </cell>
          <cell r="AO282" t="str">
            <v>2 SUPERVISOR</v>
          </cell>
          <cell r="AP282" t="str">
            <v>3 CÉDULA DE CIUDADANÍA</v>
          </cell>
          <cell r="AQ282">
            <v>1026272261</v>
          </cell>
          <cell r="AR282" t="str">
            <v>GIPSY VIVIAN ARENAS HERNANDEZ</v>
          </cell>
          <cell r="AS282">
            <v>303</v>
          </cell>
          <cell r="AT282" t="str">
            <v>3 NO PACTADOS</v>
          </cell>
          <cell r="AU282" t="str">
            <v>4 NO SE HA ADICIONADO NI EN VALOR y EN TIEMPO</v>
          </cell>
          <cell r="AV282">
            <v>0</v>
          </cell>
          <cell r="AW282">
            <v>0</v>
          </cell>
          <cell r="AX282" t="str">
            <v>-</v>
          </cell>
          <cell r="AY282">
            <v>0</v>
          </cell>
          <cell r="AZ282" t="str">
            <v>-</v>
          </cell>
          <cell r="BA282">
            <v>45716</v>
          </cell>
          <cell r="BB282">
            <v>45716</v>
          </cell>
          <cell r="BC282">
            <v>45716</v>
          </cell>
          <cell r="BD282">
            <v>46022</v>
          </cell>
          <cell r="BO282" t="str">
            <v>2025420501000278E</v>
          </cell>
          <cell r="BP282">
            <v>37076302</v>
          </cell>
          <cell r="BQ282" t="str">
            <v>ALBERTO GAONA</v>
          </cell>
          <cell r="BR282" t="str">
            <v>https://www.secop.gov.co/CO1BusinessLine/Tendering/BuyerWorkArea/Index?docUniqueIdentifier=CO1.BDOS.7727935</v>
          </cell>
          <cell r="BS282" t="str">
            <v>VIGENTE</v>
          </cell>
          <cell r="BU282" t="str">
            <v>https://community.secop.gov.co/Public/Tendering/OpportunityDetail/Index?noticeUID=CO1.NTC.7747410&amp;isFromPublicArea=True&amp;isModal=False</v>
          </cell>
          <cell r="BV282" t="str">
            <v>edison.garzon</v>
          </cell>
          <cell r="BW282" t="str">
            <v>@parquesnacionales.gov.co</v>
          </cell>
          <cell r="BX282" t="str">
            <v>edison.garzon@parquesnacionales.gov.co</v>
          </cell>
          <cell r="BY282" t="str">
            <v>INGENIERO DE SISTEMAS</v>
          </cell>
          <cell r="BZ282" t="str">
            <v>DAVIVIENDA</v>
          </cell>
          <cell r="CA282" t="str">
            <v>AHORROS</v>
          </cell>
          <cell r="CB282" t="str">
            <v>488405741361</v>
          </cell>
          <cell r="CC282" t="str">
            <v>21/11/1998</v>
          </cell>
        </row>
        <row r="283">
          <cell r="A283" t="str">
            <v>CD-NC-283-2025</v>
          </cell>
          <cell r="B283" t="str">
            <v>2 NACION</v>
          </cell>
          <cell r="C283" t="str">
            <v>NC-CPS-282-2025</v>
          </cell>
          <cell r="D283" t="str">
            <v>DIANA CASTELLANOS MENDEZ</v>
          </cell>
          <cell r="E283">
            <v>45719</v>
          </cell>
          <cell r="F283" t="str">
            <v>NC23-3202008-10-030 Prestación de servicios profesionales con plena autonomía técnica y administrativa para el Grupo de Planeación y Manejo con el fin de avanzar en el desarrollo de espacios de relacionamiento con instancias de coordinación, para el manejo de áreas protegidas y consultas previas relacionadas con la adopción de planes de manejo en el marco del producto Áreas Administradas del proyecto de conservación</v>
          </cell>
          <cell r="G283" t="str">
            <v>PROFESIONAL</v>
          </cell>
          <cell r="H283" t="str">
            <v>2 CONTRATACIÓN DIRECTA</v>
          </cell>
          <cell r="I283" t="str">
            <v>14 PRESTACIÓN DE SERVICIOS</v>
          </cell>
          <cell r="J283" t="str">
            <v>N/A</v>
          </cell>
          <cell r="K283">
            <v>80111600</v>
          </cell>
          <cell r="L283">
            <v>29325</v>
          </cell>
          <cell r="M283">
            <v>44325</v>
          </cell>
          <cell r="N283">
            <v>45719</v>
          </cell>
          <cell r="O283">
            <v>8354314</v>
          </cell>
          <cell r="P283">
            <v>72125578</v>
          </cell>
          <cell r="Q283" t="str">
            <v>SETENTA Y DOS MILLONES CIENTO VEINTICINCO MIL QUINIENTOS SETENTA Y OCHO PESOS</v>
          </cell>
          <cell r="R283" t="str">
            <v>1 PERSONA NATURAL</v>
          </cell>
          <cell r="S283" t="str">
            <v>3 CÉDULA DE CIUDADANÍA</v>
          </cell>
          <cell r="T283">
            <v>51698201</v>
          </cell>
          <cell r="U283">
            <v>5</v>
          </cell>
          <cell r="V283" t="str">
            <v>N-A</v>
          </cell>
          <cell r="W283" t="str">
            <v>11 NO SE DILIGENCIA INFORMACIÓN PARA ESTE FORMULARIO EN ESTE PERÍODO DE REPORTE</v>
          </cell>
          <cell r="X283" t="str">
            <v>FEMENINO</v>
          </cell>
          <cell r="Y283" t="str">
            <v>CUNDINAMARCA</v>
          </cell>
          <cell r="Z283" t="str">
            <v>BOGOTÁ</v>
          </cell>
          <cell r="AA283" t="str">
            <v>DIANA</v>
          </cell>
          <cell r="AB283" t="str">
            <v>-</v>
          </cell>
          <cell r="AC283" t="str">
            <v>CASTELLANOS</v>
          </cell>
          <cell r="AD283" t="str">
            <v>MENDEZ</v>
          </cell>
          <cell r="AE283" t="str">
            <v>SI</v>
          </cell>
          <cell r="AF283" t="str">
            <v>1 PÓLIZA</v>
          </cell>
          <cell r="AG283" t="str">
            <v>12 SEGUROS DEL ESTADO</v>
          </cell>
          <cell r="AH283" t="str">
            <v>2 CUMPLIMIENTO</v>
          </cell>
          <cell r="AI283">
            <v>45720</v>
          </cell>
          <cell r="AJ283" t="str">
            <v>18-46-101028640</v>
          </cell>
          <cell r="AK283" t="str">
            <v>SGMAP-SUBDIRECCION DE GESTION Y MANEJO DE AREAS PROTEGIDAS</v>
          </cell>
          <cell r="AL283" t="str">
            <v>MARTA CECILIA DÍAZ LEGUIZAMÓN</v>
          </cell>
          <cell r="AM283">
            <v>40023756</v>
          </cell>
          <cell r="AN283" t="str">
            <v>GRUPO DE PLANEACIÓN Y MANEJO</v>
          </cell>
          <cell r="AO283" t="str">
            <v>2 SUPERVISOR</v>
          </cell>
          <cell r="AP283" t="str">
            <v>3 CÉDULA DE CIUDADANÍA</v>
          </cell>
          <cell r="AQ283">
            <v>80875190</v>
          </cell>
          <cell r="AR283" t="str">
            <v>CESAR ANDRES DELGADO HERNANDEZ</v>
          </cell>
          <cell r="AS283">
            <v>259</v>
          </cell>
          <cell r="AT283" t="str">
            <v>3 NO PACTADOS</v>
          </cell>
          <cell r="AU283" t="str">
            <v>3 ADICIÓN EN VALOR y EN TIEMPO</v>
          </cell>
          <cell r="AV283">
            <v>1</v>
          </cell>
          <cell r="AW283">
            <v>8354314</v>
          </cell>
          <cell r="AX283">
            <v>45982</v>
          </cell>
          <cell r="AY283">
            <v>30</v>
          </cell>
          <cell r="AZ283">
            <v>45982</v>
          </cell>
          <cell r="BA283">
            <v>45715</v>
          </cell>
          <cell r="BB283">
            <v>45720</v>
          </cell>
          <cell r="BC283">
            <v>45720</v>
          </cell>
          <cell r="BD283">
            <v>45983</v>
          </cell>
          <cell r="BE283">
            <v>46013</v>
          </cell>
          <cell r="BO283" t="str">
            <v>2025420501000279E</v>
          </cell>
          <cell r="BP283">
            <v>80479892</v>
          </cell>
          <cell r="BQ283" t="str">
            <v>MARIA PAULA PEÑA</v>
          </cell>
          <cell r="BR283" t="str">
            <v>https://www.secop.gov.co/CO1BusinessLine/Tendering/BuyerWorkArea/Index?docUniqueIdentifier=CO1.BDOS.7740054</v>
          </cell>
          <cell r="BS283" t="str">
            <v>VIGENTE</v>
          </cell>
          <cell r="BU283" t="str">
            <v>https://community.secop.gov.co/Public/Tendering/OpportunityDetail/Index?noticeUID=CO1.NTC.7756147&amp;isFromPublicArea=True&amp;isModal=False</v>
          </cell>
          <cell r="BV283" t="str">
            <v>diana.castellanos</v>
          </cell>
          <cell r="BW283" t="str">
            <v>@parquesnacionales.gov.co</v>
          </cell>
          <cell r="BX283" t="str">
            <v>diana.castellanos@parquesnacionales.gov.co</v>
          </cell>
          <cell r="BY283" t="str">
            <v>BIOLOGA</v>
          </cell>
          <cell r="CC283" t="str">
            <v>20/04/1963</v>
          </cell>
          <cell r="CD283" t="str">
            <v>NO</v>
          </cell>
        </row>
        <row r="284">
          <cell r="A284" t="str">
            <v>CD-NC-284-2025</v>
          </cell>
          <cell r="B284" t="str">
            <v>2 NACION</v>
          </cell>
          <cell r="C284" t="str">
            <v>NC-CPS-283-2025</v>
          </cell>
          <cell r="D284" t="str">
            <v>JORGE ENRIQUE ROJAS SANCHEZ</v>
          </cell>
          <cell r="E284">
            <v>45720</v>
          </cell>
          <cell r="F284" t="str">
            <v>NC30-3202053-29-010 Prestar los servicios profesionales con plena autonomía técnica y administrativa en la Subdirección de Sostenibilidad y Negocios Ambientales para orientar y realizar análisis, estudios y/o propuestas de instrumentos e incentivos económicos y financieros, así como la consolidación de valoraciones económicas ambientales que promuevan la conservación y recuperación de los recursos naturales en las áreas protegidas de PNNC, en el marco de los documentos de lineamientos técnicos del proyecto de Conservación</v>
          </cell>
          <cell r="G284" t="str">
            <v>PROFESIONAL</v>
          </cell>
          <cell r="H284" t="str">
            <v>2 CONTRATACIÓN DIRECTA</v>
          </cell>
          <cell r="I284" t="str">
            <v>14 PRESTACIÓN DE SERVICIOS</v>
          </cell>
          <cell r="J284" t="str">
            <v>N/A</v>
          </cell>
          <cell r="K284">
            <v>80111600</v>
          </cell>
          <cell r="L284">
            <v>17125</v>
          </cell>
          <cell r="M284">
            <v>44525</v>
          </cell>
          <cell r="N284">
            <v>45720</v>
          </cell>
          <cell r="O284">
            <v>7435309</v>
          </cell>
          <cell r="P284">
            <v>73609559</v>
          </cell>
          <cell r="Q284" t="str">
            <v>SETENTA Y TRES MILLONES SEISCIENTOS NUEVE MIL QUINIENTOS CINCUENTA Y NUEVE PESOS</v>
          </cell>
          <cell r="R284" t="str">
            <v>1 PERSONA NATURAL</v>
          </cell>
          <cell r="S284" t="str">
            <v>3 CÉDULA DE CIUDADANÍA</v>
          </cell>
          <cell r="T284">
            <v>1010182072</v>
          </cell>
          <cell r="U284">
            <v>8</v>
          </cell>
          <cell r="V284" t="str">
            <v>N-A</v>
          </cell>
          <cell r="W284" t="str">
            <v>11 NO SE DILIGENCIA INFORMACIÓN PARA ESTE FORMULARIO EN ESTE PERÍODO DE REPORTE</v>
          </cell>
          <cell r="X284" t="str">
            <v>MASCULINO</v>
          </cell>
          <cell r="Y284" t="str">
            <v>CUNDINAMARCA</v>
          </cell>
          <cell r="Z284" t="str">
            <v>BOGOTÁ</v>
          </cell>
          <cell r="AA284" t="str">
            <v>JORGE</v>
          </cell>
          <cell r="AB284" t="str">
            <v>ENRIQUE</v>
          </cell>
          <cell r="AC284" t="str">
            <v>ROJAS</v>
          </cell>
          <cell r="AD284" t="str">
            <v>SANCHEZ</v>
          </cell>
          <cell r="AE284" t="str">
            <v>SI</v>
          </cell>
          <cell r="AF284" t="str">
            <v>1 PÓLIZA</v>
          </cell>
          <cell r="AG284" t="str">
            <v>12 SEGUROS DEL ESTADO</v>
          </cell>
          <cell r="AH284" t="str">
            <v>2 CUMPLIMIENTO</v>
          </cell>
          <cell r="AI284">
            <v>45720</v>
          </cell>
          <cell r="AJ284" t="str">
            <v>18-46-101028669</v>
          </cell>
          <cell r="AK284" t="str">
            <v>SSNA-SUBDIRECCION DE SOSTENIBILIDAD Y NEGOCIO AMBIENTALES</v>
          </cell>
          <cell r="AL284" t="str">
            <v>JORGE ALONSO CANO RESTREPO</v>
          </cell>
          <cell r="AM284">
            <v>71616905</v>
          </cell>
          <cell r="AN284" t="str">
            <v>SUBDIRECCIÓN DE SOSTENIBILIDAD Y NEGOCIOS AMBIENTALES</v>
          </cell>
          <cell r="AO284" t="str">
            <v>2 SUPERVISOR</v>
          </cell>
          <cell r="AP284" t="str">
            <v>3 CÉDULA DE CIUDADANÍA</v>
          </cell>
          <cell r="AQ284">
            <v>71616905</v>
          </cell>
          <cell r="AR284" t="str">
            <v>JORGE ALONSO CANO RESTREPO</v>
          </cell>
          <cell r="AS284">
            <v>207</v>
          </cell>
          <cell r="AT284" t="str">
            <v>3 NO PACTADOS</v>
          </cell>
          <cell r="AU284" t="str">
            <v>4 NO SE HA ADICIONADO NI EN VALOR y EN TIEMPO</v>
          </cell>
          <cell r="AV284">
            <v>0</v>
          </cell>
          <cell r="AW284">
            <v>-22305927</v>
          </cell>
          <cell r="AX284" t="str">
            <v>-</v>
          </cell>
          <cell r="AY284">
            <v>0</v>
          </cell>
          <cell r="AZ284" t="str">
            <v>-</v>
          </cell>
          <cell r="BA284">
            <v>45720</v>
          </cell>
          <cell r="BB284">
            <v>45720</v>
          </cell>
          <cell r="BC284">
            <v>45720</v>
          </cell>
          <cell r="BD284">
            <v>46022</v>
          </cell>
          <cell r="BE284">
            <v>45930</v>
          </cell>
          <cell r="BF284">
            <v>45930</v>
          </cell>
          <cell r="BO284" t="str">
            <v>2025420501000280E</v>
          </cell>
          <cell r="BP284">
            <v>51303632</v>
          </cell>
          <cell r="BQ284" t="str">
            <v>EDNA ROCIO CASTRO</v>
          </cell>
          <cell r="BR284" t="str">
            <v>https://www.secop.gov.co/CO1BusinessLine/Tendering/BuyerWorkArea/Index?docUniqueIdentifier=CO1.BDOS.7747247</v>
          </cell>
          <cell r="BS284" t="str">
            <v>TERA-LIQUIDADO</v>
          </cell>
          <cell r="BU284" t="str">
            <v>https://community.secop.gov.co/Public/Tendering/OpportunityDetail/Index?noticeUID=CO1.NTC.7763232&amp;isFromPublicArea=True&amp;isModal=False</v>
          </cell>
          <cell r="BV284" t="str">
            <v>jorge.rojas</v>
          </cell>
          <cell r="BW284" t="str">
            <v>@parquesnacionales.gov.co</v>
          </cell>
          <cell r="BX284" t="str">
            <v>jorge.rojas@parquesnacionales.gov.co</v>
          </cell>
          <cell r="BY284" t="str">
            <v>ECONOMISTA</v>
          </cell>
          <cell r="CC284" t="str">
            <v>26/02/1989</v>
          </cell>
          <cell r="CD284" t="str">
            <v>NO</v>
          </cell>
        </row>
        <row r="285">
          <cell r="A285" t="str">
            <v>CD-NC-288-2025</v>
          </cell>
          <cell r="B285" t="str">
            <v>2 NACION</v>
          </cell>
          <cell r="C285" t="str">
            <v>NC-CPS-284-2025</v>
          </cell>
          <cell r="D285" t="str">
            <v>KAREN XIOMARA GONZÁLEZ ÁLVAREZ</v>
          </cell>
          <cell r="E285">
            <v>45720</v>
          </cell>
          <cell r="F285" t="str">
            <v>NC30-3202055-23-012 Prestar los servicios profesionales con plena autonomía técnica y administrativa en la Subdirección de Sostenibilidad y Negocios Ambientales para identificar, estructurar, formular y hacer acompañamiento en la presentación de proyectos y/o programas y/o iniciativas estratégicas que aporten al fortalecimiento de los objetivos de la Subdirección, en el marco de los documentos de investigación para la conservación de la biodiversidad y sus servicios ecosistémicos del proyecto de Conversación</v>
          </cell>
          <cell r="G285" t="str">
            <v>PROFESIONAL</v>
          </cell>
          <cell r="H285" t="str">
            <v>2 CONTRATACIÓN DIRECTA</v>
          </cell>
          <cell r="I285" t="str">
            <v>14 PRESTACIÓN DE SERVICIOS</v>
          </cell>
          <cell r="J285" t="str">
            <v>N/A</v>
          </cell>
          <cell r="K285">
            <v>80111600</v>
          </cell>
          <cell r="L285">
            <v>18325</v>
          </cell>
          <cell r="M285">
            <v>44425</v>
          </cell>
          <cell r="N285">
            <v>45720</v>
          </cell>
          <cell r="O285">
            <v>9564018</v>
          </cell>
          <cell r="P285">
            <v>95002579</v>
          </cell>
          <cell r="Q285" t="str">
            <v>NOVENTA Y CINCO MILLONES DOS MIL QUINIENTOS SETENTA Y NUEVE PESOS</v>
          </cell>
          <cell r="R285" t="str">
            <v>1 PERSONA NATURAL</v>
          </cell>
          <cell r="S285" t="str">
            <v>3 CÉDULA DE CIUDADANÍA</v>
          </cell>
          <cell r="T285">
            <v>1014179790</v>
          </cell>
          <cell r="U285">
            <v>1</v>
          </cell>
          <cell r="V285" t="str">
            <v>N-A</v>
          </cell>
          <cell r="W285" t="str">
            <v>11 NO SE DILIGENCIA INFORMACIÓN PARA ESTE FORMULARIO EN ESTE PERÍODO DE REPORTE</v>
          </cell>
          <cell r="X285" t="str">
            <v>FEMENINO</v>
          </cell>
          <cell r="Y285" t="str">
            <v>GUAVIARE</v>
          </cell>
          <cell r="Z285" t="str">
            <v>SAN JOSE DEL GUAVIARE</v>
          </cell>
          <cell r="AA285" t="str">
            <v>KAREN</v>
          </cell>
          <cell r="AB285" t="str">
            <v>XIOMARA</v>
          </cell>
          <cell r="AC285" t="str">
            <v>GONZÁLEZ</v>
          </cell>
          <cell r="AD285" t="str">
            <v>ÁLVAREZ</v>
          </cell>
          <cell r="AE285" t="str">
            <v>SI</v>
          </cell>
          <cell r="AF285" t="str">
            <v>1 PÓLIZA</v>
          </cell>
          <cell r="AG285" t="str">
            <v>12 SEGUROS DEL ESTADO</v>
          </cell>
          <cell r="AH285" t="str">
            <v>2 CUMPLIMIENTO</v>
          </cell>
          <cell r="AI285">
            <v>45720</v>
          </cell>
          <cell r="AJ285">
            <v>3344101260210</v>
          </cell>
          <cell r="AK285" t="str">
            <v>SSNA-SUBDIRECCION DE SOSTENIBILIDAD Y NEGOCIO AMBIENTALES</v>
          </cell>
          <cell r="AL285" t="str">
            <v>JORGE ALONSO CANO RESTREPO</v>
          </cell>
          <cell r="AM285">
            <v>71616905</v>
          </cell>
          <cell r="AN285" t="str">
            <v>SUBDIRECCIÓN DE SOSTENIBILIDAD Y NEGOCIOS AMBIENTALES</v>
          </cell>
          <cell r="AO285" t="str">
            <v>2 SUPERVISOR</v>
          </cell>
          <cell r="AP285" t="str">
            <v>3 CÉDULA DE CIUDADANÍA</v>
          </cell>
          <cell r="AQ285">
            <v>71616905</v>
          </cell>
          <cell r="AR285" t="str">
            <v>JORGE ALONSO CANO RESTREPO</v>
          </cell>
          <cell r="AS285">
            <v>297</v>
          </cell>
          <cell r="AT285" t="str">
            <v>3 NO PACTADOS</v>
          </cell>
          <cell r="AU285" t="str">
            <v>4 NO SE HA ADICIONADO NI EN VALOR y EN TIEMPO</v>
          </cell>
          <cell r="AV285">
            <v>0</v>
          </cell>
          <cell r="AW285">
            <v>0</v>
          </cell>
          <cell r="AX285" t="str">
            <v>-</v>
          </cell>
          <cell r="AY285">
            <v>0</v>
          </cell>
          <cell r="AZ285" t="str">
            <v>-</v>
          </cell>
          <cell r="BA285">
            <v>45720</v>
          </cell>
          <cell r="BB285">
            <v>45720</v>
          </cell>
          <cell r="BC285">
            <v>45720</v>
          </cell>
          <cell r="BD285">
            <v>46022</v>
          </cell>
          <cell r="BO285" t="str">
            <v>2025420501000281E</v>
          </cell>
          <cell r="BP285">
            <v>95002579</v>
          </cell>
          <cell r="BQ285" t="str">
            <v>ALBERTO GAONA</v>
          </cell>
          <cell r="BR285" t="str">
            <v>https://www.secop.gov.co/CO1BusinessLine/Tendering/BuyerWorkArea/Index?docUniqueIdentifier=CO1.BDOS.7749149</v>
          </cell>
          <cell r="BS285" t="str">
            <v>VIGENTE</v>
          </cell>
          <cell r="BU285" t="str">
            <v>https://community.secop.gov.co/Public/Tendering/OpportunityDetail/Index?noticeUID=CO1.NTC.7766552&amp;isFromPublicArea=True&amp;isModal=False</v>
          </cell>
          <cell r="BV285" t="str">
            <v>karen.gonzalez</v>
          </cell>
          <cell r="BW285" t="str">
            <v>@parquesnacionales.gov.co</v>
          </cell>
          <cell r="BX285" t="str">
            <v>karen.gonzalez@parquesnacionales.gov.co</v>
          </cell>
          <cell r="BY285" t="str">
            <v>INGENIERO INDUSTRIAL</v>
          </cell>
          <cell r="BZ285" t="str">
            <v>BANCOLOMBIA</v>
          </cell>
          <cell r="CA285" t="str">
            <v>AHORROS</v>
          </cell>
          <cell r="CB285" t="str">
            <v>82840546671</v>
          </cell>
          <cell r="CC285" t="str">
            <v>28/03/1986</v>
          </cell>
          <cell r="CD285" t="str">
            <v>NO</v>
          </cell>
        </row>
        <row r="286">
          <cell r="A286" t="str">
            <v>CD-NC-285-2025</v>
          </cell>
          <cell r="B286" t="str">
            <v>2 NACION</v>
          </cell>
          <cell r="C286" t="str">
            <v>NC-CPS-286C-2025</v>
          </cell>
          <cell r="D286" t="str">
            <v>MARTHA LILIANA ALEMAN MARCIALES</v>
          </cell>
          <cell r="E286">
            <v>45720</v>
          </cell>
          <cell r="F286" t="str">
            <v>NC02-3299060-10-004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 Nacional</v>
          </cell>
          <cell r="G286" t="str">
            <v>PROFESIONAL</v>
          </cell>
          <cell r="H286" t="str">
            <v>2 CONTRATACIÓN DIRECTA</v>
          </cell>
          <cell r="I286" t="str">
            <v>14 PRESTACIÓN DE SERVICIOS</v>
          </cell>
          <cell r="J286" t="str">
            <v>N/A</v>
          </cell>
          <cell r="K286">
            <v>80111600</v>
          </cell>
          <cell r="L286">
            <v>37825</v>
          </cell>
          <cell r="M286">
            <v>44625</v>
          </cell>
          <cell r="N286">
            <v>45720</v>
          </cell>
          <cell r="O286">
            <v>7014443</v>
          </cell>
          <cell r="P286">
            <v>69442986</v>
          </cell>
          <cell r="Q286" t="str">
            <v>DIECIOCHO MILLONES DOSCIENTOS TREINTA Y SIETE MIL QUINIENTOS CINCUENTA Y DOS PESOS</v>
          </cell>
          <cell r="R286" t="str">
            <v>1 PERSONA NATURAL</v>
          </cell>
          <cell r="S286" t="str">
            <v>3 CÉDULA DE CIUDADANÍA</v>
          </cell>
          <cell r="T286">
            <v>52984634</v>
          </cell>
          <cell r="U286">
            <v>0</v>
          </cell>
          <cell r="V286" t="str">
            <v>N-A</v>
          </cell>
          <cell r="W286" t="str">
            <v>11 NO SE DILIGENCIA INFORMACIÓN PARA ESTE FORMULARIO EN ESTE PERÍODO DE REPORTE</v>
          </cell>
          <cell r="X286" t="str">
            <v>FEMENINO</v>
          </cell>
          <cell r="Y286" t="str">
            <v>CUNDINAMARCA</v>
          </cell>
          <cell r="Z286" t="str">
            <v>FACATATIVA</v>
          </cell>
          <cell r="AA286" t="str">
            <v>MARTHA</v>
          </cell>
          <cell r="AB286" t="str">
            <v>LILIANA</v>
          </cell>
          <cell r="AC286" t="str">
            <v>ALEMAN</v>
          </cell>
          <cell r="AD286" t="str">
            <v>MARCIALES</v>
          </cell>
          <cell r="AE286" t="str">
            <v>SI</v>
          </cell>
          <cell r="AF286" t="str">
            <v>1 PÓLIZA</v>
          </cell>
          <cell r="AG286" t="str">
            <v>12 SEGUROS DEL ESTADO</v>
          </cell>
          <cell r="AH286" t="str">
            <v>2 CUMPLIMIENTO</v>
          </cell>
          <cell r="AI286">
            <v>45721</v>
          </cell>
          <cell r="AJ286" t="str">
            <v>21-46-101111694</v>
          </cell>
          <cell r="AK286" t="str">
            <v>OTRAS OFICINAS DE LA SAF - SUBDIRECCION ADMINISTRATIVA Y FINANCIERA</v>
          </cell>
          <cell r="AL286" t="str">
            <v>JULIA ASTRID DEL CASTILLO SABOGAL</v>
          </cell>
          <cell r="AM286">
            <v>51790514</v>
          </cell>
          <cell r="AN286" t="str">
            <v>GRUPO DE CONTROL INTERNO</v>
          </cell>
          <cell r="AO286" t="str">
            <v>2 SUPERVISOR</v>
          </cell>
          <cell r="AP286" t="str">
            <v>3 CÉDULA DE CIUDADANÍA</v>
          </cell>
          <cell r="AQ286">
            <v>51819216</v>
          </cell>
          <cell r="AR286" t="str">
            <v>GLADYS ESPITIA PEÑA</v>
          </cell>
          <cell r="AS286">
            <v>77</v>
          </cell>
          <cell r="AT286" t="str">
            <v>3 NO PACTADOS</v>
          </cell>
          <cell r="AU286" t="str">
            <v>4 NO SE HA ADICIONADO NI EN VALOR y EN TIEMPO</v>
          </cell>
          <cell r="AV286">
            <v>0</v>
          </cell>
          <cell r="AW286">
            <v>-51439249</v>
          </cell>
          <cell r="AX286" t="str">
            <v>-</v>
          </cell>
          <cell r="AY286">
            <v>0</v>
          </cell>
          <cell r="AZ286" t="str">
            <v>-</v>
          </cell>
          <cell r="BA286">
            <v>45716</v>
          </cell>
          <cell r="BB286">
            <v>45721</v>
          </cell>
          <cell r="BC286">
            <v>45721</v>
          </cell>
          <cell r="BD286">
            <v>46022</v>
          </cell>
          <cell r="BE286">
            <v>45798</v>
          </cell>
          <cell r="BF286" t="str">
            <v>CESION</v>
          </cell>
          <cell r="BO286" t="str">
            <v>2025420501000282E</v>
          </cell>
          <cell r="BP286">
            <v>18003737</v>
          </cell>
          <cell r="BQ286" t="str">
            <v>URIEL VALDERRAMA</v>
          </cell>
          <cell r="BR286" t="str">
            <v>https://www.secop.gov.co/CO1BusinessLine/Tendering/BuyerWorkArea/Index?docUniqueIdentifier=CO1.BDOS.7749942</v>
          </cell>
          <cell r="BS286" t="str">
            <v>CEDIDO</v>
          </cell>
          <cell r="BU286" t="str">
            <v>https://community.secop.gov.co/Public/Tendering/OpportunityDetail/Index?noticeUID=CO1.NTC.7769327&amp;isFromPublicArea=True&amp;isModal=False</v>
          </cell>
          <cell r="BV286" t="str">
            <v>martha.aleman</v>
          </cell>
          <cell r="BW286" t="str">
            <v>@parquesnacionales.gov.co</v>
          </cell>
          <cell r="BX286" t="str">
            <v>martha.aleman@parquesnacionales.gov.co</v>
          </cell>
          <cell r="BY286" t="str">
            <v>CONTADORA PUBLICA</v>
          </cell>
          <cell r="BZ286" t="str">
            <v>BANCOLOMBIA</v>
          </cell>
          <cell r="CA286" t="str">
            <v>AHORROS</v>
          </cell>
          <cell r="CB286" t="str">
            <v>04845987209</v>
          </cell>
          <cell r="CC286" t="str">
            <v>19/04/1984</v>
          </cell>
          <cell r="CD286" t="str">
            <v>NO</v>
          </cell>
        </row>
        <row r="287">
          <cell r="A287" t="str">
            <v>CD-NC-285-2025</v>
          </cell>
          <cell r="B287" t="str">
            <v>2 NACION</v>
          </cell>
          <cell r="C287" t="str">
            <v>NC-CPS-286-2025</v>
          </cell>
          <cell r="D287" t="str">
            <v>VLADIMIR SANCHEZ PALACIOS</v>
          </cell>
          <cell r="E287">
            <v>45799</v>
          </cell>
          <cell r="F287" t="str">
            <v>NC02-3299060-10-004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 Nacional</v>
          </cell>
          <cell r="G287" t="str">
            <v>PROFESIONAL</v>
          </cell>
          <cell r="H287" t="str">
            <v>2 CONTRATACIÓN DIRECTA</v>
          </cell>
          <cell r="I287" t="str">
            <v>14 PRESTACIÓN DE SERVICIOS</v>
          </cell>
          <cell r="J287" t="str">
            <v>N/A</v>
          </cell>
          <cell r="K287">
            <v>80111600</v>
          </cell>
          <cell r="L287">
            <v>37825</v>
          </cell>
          <cell r="M287">
            <v>44625</v>
          </cell>
          <cell r="N287">
            <v>45720</v>
          </cell>
          <cell r="O287">
            <v>7014443</v>
          </cell>
          <cell r="P287">
            <v>51205434</v>
          </cell>
          <cell r="Q287" t="str">
            <v>CINCUENTA Y UN MILLONES DOSCIENTOS CINCO MIL CUATROCIENTOS TREINTA Y CUATRO PESOS</v>
          </cell>
          <cell r="R287" t="str">
            <v>1 PERSONA NATURAL</v>
          </cell>
          <cell r="S287" t="str">
            <v>3 CÉDULA DE CIUDADANÍA</v>
          </cell>
          <cell r="T287">
            <v>79967007</v>
          </cell>
          <cell r="U287">
            <v>9</v>
          </cell>
          <cell r="V287" t="str">
            <v>N-A</v>
          </cell>
          <cell r="W287" t="str">
            <v>11 NO SE DILIGENCIA INFORMACIÓN PARA ESTE FORMULARIO EN ESTE PERÍODO DE REPORTE</v>
          </cell>
          <cell r="X287" t="str">
            <v>MASCULINO</v>
          </cell>
          <cell r="Y287" t="str">
            <v>CUNDINAMARCA</v>
          </cell>
          <cell r="Z287" t="str">
            <v>VILLA DE SAN DIEGO UBATE</v>
          </cell>
          <cell r="AA287" t="str">
            <v>VLADIMIR</v>
          </cell>
          <cell r="AB287" t="str">
            <v>-</v>
          </cell>
          <cell r="AC287" t="str">
            <v>SANCHEZ</v>
          </cell>
          <cell r="AD287" t="str">
            <v>PALACIOS</v>
          </cell>
          <cell r="AE287" t="str">
            <v>SI</v>
          </cell>
          <cell r="AF287" t="str">
            <v>1 PÓLIZA</v>
          </cell>
          <cell r="AG287" t="str">
            <v>12 SEGUROS DEL ESTADO</v>
          </cell>
          <cell r="AH287" t="str">
            <v>2 CUMPLIMIENTO</v>
          </cell>
          <cell r="AI287">
            <v>45799</v>
          </cell>
          <cell r="AJ287" t="str">
            <v>14-46-101142013</v>
          </cell>
          <cell r="AK287" t="str">
            <v>OTRAS OFICINAS DE LA SAF - SUBDIRECCION ADMINISTRATIVA Y FINANCIERA</v>
          </cell>
          <cell r="AL287" t="str">
            <v>JULIA ASTRID DEL CASTILLO SABOGAL</v>
          </cell>
          <cell r="AM287">
            <v>51790514</v>
          </cell>
          <cell r="AN287" t="str">
            <v>GRUPO DE CONTROL INTERNO</v>
          </cell>
          <cell r="AO287" t="str">
            <v>2 SUPERVISOR</v>
          </cell>
          <cell r="AP287" t="str">
            <v>3 CÉDULA DE CIUDADANÍA</v>
          </cell>
          <cell r="AQ287">
            <v>51819216</v>
          </cell>
          <cell r="AR287" t="str">
            <v>GLADYS ESPITIA PEÑA</v>
          </cell>
          <cell r="AS287">
            <v>102</v>
          </cell>
          <cell r="AT287" t="str">
            <v>3 NO PACTADOS</v>
          </cell>
          <cell r="AU287" t="str">
            <v>4 NO SE HA ADICIONADO NI EN VALOR y EN TIEMPO</v>
          </cell>
          <cell r="AV287">
            <v>0</v>
          </cell>
          <cell r="AW287">
            <v>-27356328</v>
          </cell>
          <cell r="AX287" t="str">
            <v>-</v>
          </cell>
          <cell r="AY287">
            <v>0</v>
          </cell>
          <cell r="AZ287" t="str">
            <v>-</v>
          </cell>
          <cell r="BA287">
            <v>45798</v>
          </cell>
          <cell r="BB287">
            <v>45800</v>
          </cell>
          <cell r="BC287">
            <v>45800</v>
          </cell>
          <cell r="BD287">
            <v>46022</v>
          </cell>
          <cell r="BE287">
            <v>45904</v>
          </cell>
          <cell r="BF287">
            <v>45904</v>
          </cell>
          <cell r="BO287" t="str">
            <v>2025420501000282E</v>
          </cell>
          <cell r="BP287">
            <v>23849106</v>
          </cell>
          <cell r="BQ287" t="str">
            <v>URIEL VALDERRAMA</v>
          </cell>
          <cell r="BR287" t="str">
            <v>https://www.secop.gov.co/CO1BusinessLine/Tendering/BuyerWorkArea/Index?docUniqueIdentifier=CO1.BDOS.7749942</v>
          </cell>
          <cell r="BS287" t="str">
            <v>TERA-LIQUIDADO</v>
          </cell>
          <cell r="BU287" t="str">
            <v>https://community.secop.gov.co/Public/Tendering/OpportunityDetail/Index?noticeUID=CO1.NTC.7769327&amp;isFromPublicArea=True&amp;isModal=False</v>
          </cell>
          <cell r="BW287" t="str">
            <v>@parquesnacionales.gov.co</v>
          </cell>
          <cell r="BX287" t="str">
            <v>@parquesnacionales.gov.co</v>
          </cell>
          <cell r="BY287" t="str">
            <v>CONTADOR PUBLICA</v>
          </cell>
          <cell r="BZ287" t="str">
            <v>BANCOLOMBIA</v>
          </cell>
          <cell r="CA287" t="str">
            <v>AHORROS</v>
          </cell>
          <cell r="CB287" t="str">
            <v>04845987209</v>
          </cell>
          <cell r="CD287" t="str">
            <v>NO</v>
          </cell>
        </row>
        <row r="288">
          <cell r="A288" t="str">
            <v>CD-NC-287-2025</v>
          </cell>
          <cell r="B288" t="str">
            <v>2 NACION</v>
          </cell>
          <cell r="C288" t="str">
            <v>NC-CPS-287C-2025</v>
          </cell>
          <cell r="D288" t="str">
            <v>NUBIA PIMIENTO DE GOMEZ</v>
          </cell>
          <cell r="E288">
            <v>45720</v>
          </cell>
          <cell r="F288" t="str">
            <v>NC02-3299060-10-003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financiero, en el marco del Servicio de implementación sistemas de gestión del proyecto de Fortalecimiento de la capacidad institucional de Parques Nacionales Naturales a Nivel Nacional</v>
          </cell>
          <cell r="G288" t="str">
            <v>PROFESIONAL</v>
          </cell>
          <cell r="H288" t="str">
            <v>2 CONTRATACIÓN DIRECTA</v>
          </cell>
          <cell r="I288" t="str">
            <v>14 PRESTACIÓN DE SERVICIOS</v>
          </cell>
          <cell r="J288" t="str">
            <v>N/A</v>
          </cell>
          <cell r="K288">
            <v>80111600</v>
          </cell>
          <cell r="L288">
            <v>36825</v>
          </cell>
          <cell r="M288">
            <v>44725</v>
          </cell>
          <cell r="N288">
            <v>45720</v>
          </cell>
          <cell r="O288">
            <v>7014443</v>
          </cell>
          <cell r="P288">
            <v>69442986</v>
          </cell>
          <cell r="Q288" t="str">
            <v>SESENTA Y NUEVE MILLONES CUATROCIENTOS CUARENTA Y DOS MIL NOVECIENTOS OCHENTA Y SEIS PESOS</v>
          </cell>
          <cell r="R288" t="str">
            <v>1 PERSONA NATURAL</v>
          </cell>
          <cell r="S288" t="str">
            <v>3 CÉDULA DE CIUDADANÍA</v>
          </cell>
          <cell r="T288">
            <v>41685809</v>
          </cell>
          <cell r="U288">
            <v>1</v>
          </cell>
          <cell r="V288" t="str">
            <v>N-A</v>
          </cell>
          <cell r="W288" t="str">
            <v>11 NO SE DILIGENCIA INFORMACIÓN PARA ESTE FORMULARIO EN ESTE PERÍODO DE REPORTE</v>
          </cell>
          <cell r="X288" t="str">
            <v>FEMENINO</v>
          </cell>
          <cell r="Y288" t="str">
            <v>CUNDINAMARCA</v>
          </cell>
          <cell r="Z288" t="str">
            <v>BOGOTÁ</v>
          </cell>
          <cell r="AA288" t="str">
            <v>NUBIA</v>
          </cell>
          <cell r="AB288" t="str">
            <v>-</v>
          </cell>
          <cell r="AC288" t="str">
            <v>PIMIENTO</v>
          </cell>
          <cell r="AD288" t="str">
            <v>DE GOMEZ</v>
          </cell>
          <cell r="AE288" t="str">
            <v>SI</v>
          </cell>
          <cell r="AF288" t="str">
            <v>1 PÓLIZA</v>
          </cell>
          <cell r="AG288" t="str">
            <v>12 SEGUROS DEL ESTADO</v>
          </cell>
          <cell r="AH288" t="str">
            <v>2 CUMPLIMIENTO</v>
          </cell>
          <cell r="AI288">
            <v>45721</v>
          </cell>
          <cell r="AJ288" t="str">
            <v>21-46-101111695</v>
          </cell>
          <cell r="AK288" t="str">
            <v>OTRAS OFICINAS DE LA SAF - SUBDIRECCION ADMINISTRATIVA Y FINANCIERA</v>
          </cell>
          <cell r="AL288" t="str">
            <v>JULIA ASTRID DEL CASTILLO SABOGAL</v>
          </cell>
          <cell r="AM288">
            <v>51790514</v>
          </cell>
          <cell r="AN288" t="str">
            <v>GRUPO DE CONTROL INTERNO</v>
          </cell>
          <cell r="AO288" t="str">
            <v>2 SUPERVISOR</v>
          </cell>
          <cell r="AP288" t="str">
            <v>3 CÉDULA DE CIUDADANÍA</v>
          </cell>
          <cell r="AQ288">
            <v>51819216</v>
          </cell>
          <cell r="AR288" t="str">
            <v>GLADYS ESPITIA PEÑA</v>
          </cell>
          <cell r="AS288">
            <v>206</v>
          </cell>
          <cell r="AT288" t="str">
            <v>3 NO PACTADOS</v>
          </cell>
          <cell r="AU288" t="str">
            <v>4 NO SE HA ADICIONADO NI EN VALOR y EN TIEMPO</v>
          </cell>
          <cell r="AV288">
            <v>0</v>
          </cell>
          <cell r="AW288">
            <v>-21277144</v>
          </cell>
          <cell r="AX288" t="str">
            <v>-</v>
          </cell>
          <cell r="AY288">
            <v>0</v>
          </cell>
          <cell r="AZ288" t="str">
            <v>-</v>
          </cell>
          <cell r="BA288">
            <v>45716</v>
          </cell>
          <cell r="BB288">
            <v>45721</v>
          </cell>
          <cell r="BC288">
            <v>45721</v>
          </cell>
          <cell r="BD288">
            <v>46022</v>
          </cell>
          <cell r="BE288">
            <v>45930</v>
          </cell>
          <cell r="BF288" t="str">
            <v>CESION</v>
          </cell>
          <cell r="BO288" t="str">
            <v>2025420501000283E</v>
          </cell>
          <cell r="BP288">
            <v>48165842</v>
          </cell>
          <cell r="BQ288" t="str">
            <v>URIEL VALDERRAMA</v>
          </cell>
          <cell r="BR288" t="str">
            <v>https://www.secop.gov.co/CO1BusinessLine/Tendering/BuyerWorkArea/Index?docUniqueIdentifier=CO1.BDOS.7750208</v>
          </cell>
          <cell r="BS288" t="str">
            <v>CEDIDO</v>
          </cell>
          <cell r="BU288" t="str">
            <v>https://community.secop.gov.co/Public/Tendering/OpportunityDetail/Index?noticeUID=CO1.NTC.7769352&amp;isFromPublicArea=True&amp;isModal=False</v>
          </cell>
          <cell r="BV288" t="str">
            <v>nubia.pimiento</v>
          </cell>
          <cell r="BW288" t="str">
            <v>@parquesnacionales.gov.co</v>
          </cell>
          <cell r="BX288" t="str">
            <v>nubia.pimiento@parquesnacionales.gov.co</v>
          </cell>
          <cell r="BY288" t="str">
            <v>CONTADORA PUBLICA</v>
          </cell>
          <cell r="CC288" t="str">
            <v>17/05/1956</v>
          </cell>
          <cell r="CD288" t="str">
            <v>NO</v>
          </cell>
        </row>
        <row r="289">
          <cell r="A289" t="str">
            <v>CD-NC-287-2025</v>
          </cell>
          <cell r="B289" t="str">
            <v>2 NACION</v>
          </cell>
          <cell r="C289" t="str">
            <v>NC-CPS-287-2025</v>
          </cell>
          <cell r="D289" t="str">
            <v>JUAN CARLOS PIEDRAHITA</v>
          </cell>
          <cell r="E289">
            <v>45931</v>
          </cell>
          <cell r="F289" t="str">
            <v>NC02-3299060-10-003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financiero, en el marco del Servicio de implementación sistemas de gestión del proyecto de Fortalecimiento de la capacidad institucional de Parques Nacionales Naturales a Nivel Nacional</v>
          </cell>
          <cell r="G289" t="str">
            <v>PROFESIONAL</v>
          </cell>
          <cell r="H289" t="str">
            <v>2 CONTRATACIÓN DIRECTA</v>
          </cell>
          <cell r="I289" t="str">
            <v>14 PRESTACIÓN DE SERVICIOS</v>
          </cell>
          <cell r="J289" t="str">
            <v>N/A</v>
          </cell>
          <cell r="K289">
            <v>80111600</v>
          </cell>
          <cell r="L289">
            <v>36825</v>
          </cell>
          <cell r="M289">
            <v>44725</v>
          </cell>
          <cell r="N289">
            <v>45720</v>
          </cell>
          <cell r="O289">
            <v>7014443</v>
          </cell>
          <cell r="P289">
            <v>21043329</v>
          </cell>
          <cell r="Q289" t="str">
            <v>SESENTA Y NUEVE MILLONES CUATROCIENTOS CUARENTA Y DOS MIL NOVECIENTOS OCHENTA Y SEIS PESOS</v>
          </cell>
          <cell r="R289" t="str">
            <v>1 PERSONA NATURAL</v>
          </cell>
          <cell r="S289" t="str">
            <v>3 CÉDULA DE CIUDADANÍA</v>
          </cell>
          <cell r="T289">
            <v>41685809</v>
          </cell>
          <cell r="U289">
            <v>1</v>
          </cell>
          <cell r="V289" t="str">
            <v>N-A</v>
          </cell>
          <cell r="W289" t="str">
            <v>11 NO SE DILIGENCIA INFORMACIÓN PARA ESTE FORMULARIO EN ESTE PERÍODO DE REPORTE</v>
          </cell>
          <cell r="X289" t="str">
            <v>MASCULINO</v>
          </cell>
          <cell r="Y289" t="str">
            <v>SANTANDER</v>
          </cell>
          <cell r="Z289" t="str">
            <v>PUERTO WILCHES</v>
          </cell>
          <cell r="AA289" t="str">
            <v>JUAN</v>
          </cell>
          <cell r="AB289" t="str">
            <v>CARLOS</v>
          </cell>
          <cell r="AC289" t="str">
            <v>PIEDRAHITA</v>
          </cell>
          <cell r="AD289" t="str">
            <v>CARVAJAL</v>
          </cell>
          <cell r="AE289" t="str">
            <v>SI</v>
          </cell>
          <cell r="AF289" t="str">
            <v>1 PÓLIZA</v>
          </cell>
          <cell r="AG289" t="str">
            <v>12 SEGUROS DEL ESTADO</v>
          </cell>
          <cell r="AH289" t="str">
            <v>2 CUMPLIMIENTO</v>
          </cell>
          <cell r="AI289">
            <v>45901</v>
          </cell>
          <cell r="AJ289" t="str">
            <v>21-46-101121426</v>
          </cell>
          <cell r="AK289" t="str">
            <v>OTRAS OFICINAS DE LA SAF - SUBDIRECCION ADMINISTRATIVA Y FINANCIERA</v>
          </cell>
          <cell r="AL289" t="str">
            <v>JULIA ASTRID DEL CASTILLO SABOGAL</v>
          </cell>
          <cell r="AM289">
            <v>51790514</v>
          </cell>
          <cell r="AN289" t="str">
            <v>GRUPO DE CONTROL INTERNO</v>
          </cell>
          <cell r="AO289" t="str">
            <v>2 SUPERVISOR</v>
          </cell>
          <cell r="AP289" t="str">
            <v>3 CÉDULA DE CIUDADANÍA</v>
          </cell>
          <cell r="AQ289">
            <v>51819216</v>
          </cell>
          <cell r="AR289" t="str">
            <v>GLADYS ESPITIA PEÑA</v>
          </cell>
          <cell r="AS289">
            <v>90</v>
          </cell>
          <cell r="AT289" t="str">
            <v>3 NO PACTADOS</v>
          </cell>
          <cell r="AU289" t="str">
            <v>4 NO SE HA ADICIONADO NI EN VALOR y EN TIEMPO</v>
          </cell>
          <cell r="AV289">
            <v>0</v>
          </cell>
          <cell r="AW289">
            <v>0</v>
          </cell>
          <cell r="AX289" t="str">
            <v>-</v>
          </cell>
          <cell r="AY289">
            <v>0</v>
          </cell>
          <cell r="AZ289" t="str">
            <v>-</v>
          </cell>
          <cell r="BB289">
            <v>45931</v>
          </cell>
          <cell r="BC289">
            <v>45931</v>
          </cell>
          <cell r="BD289">
            <v>46022</v>
          </cell>
          <cell r="BO289" t="str">
            <v>2025420501000283E</v>
          </cell>
          <cell r="BP289">
            <v>21043329</v>
          </cell>
          <cell r="BQ289" t="str">
            <v>LEIDY SANCHEZ</v>
          </cell>
          <cell r="BR289" t="str">
            <v>https://www.secop.gov.co/CO1BusinessLine/Tendering/BuyerWorkArea/Index?docUniqueIdentifier=CO1.BDOS.7750208</v>
          </cell>
          <cell r="BS289" t="str">
            <v>VIGENTE</v>
          </cell>
          <cell r="BU289" t="str">
            <v>https://community.secop.gov.co/Public/Tendering/OpportunityDetail/Index?noticeUID=CO1.NTC.7769352&amp;isFromPublicArea=True&amp;isModal=False</v>
          </cell>
          <cell r="BW289" t="str">
            <v>@parquesnacionales.gov.co</v>
          </cell>
          <cell r="BX289" t="str">
            <v>@parquesnacionales.gov.co</v>
          </cell>
          <cell r="BY289" t="str">
            <v>CONTADOR PUBLICO</v>
          </cell>
          <cell r="CC289" t="str">
            <v>22/05/1966</v>
          </cell>
          <cell r="CD289" t="str">
            <v>NO</v>
          </cell>
        </row>
        <row r="290">
          <cell r="A290" t="str">
            <v>CD-NC-289-2025</v>
          </cell>
          <cell r="B290" t="str">
            <v>1 FONAM</v>
          </cell>
          <cell r="C290" t="str">
            <v>NC-CPS-289-2025</v>
          </cell>
          <cell r="D290" t="str">
            <v>PATRICIA RICO GARCIA</v>
          </cell>
          <cell r="E290">
            <v>45721</v>
          </cell>
          <cell r="F290" t="str">
            <v>NC30-3202010-24-008 Prestar servicios profesionales con plena autonomía técnica y administrativa en la SSNA para contribuir a las actividades relacionadas con el cumplimiento de la línea de Gobernanza en relación con el Turismo y la línea estratégica de Paz para la construcción de entornos naturales y seguros, en PNNC y sus zonas de influencia, en el marco de los servicios de ecoturismo en las áreas protegidas del proyecto de Conservación.</v>
          </cell>
          <cell r="G290" t="str">
            <v>PROFESIONAL</v>
          </cell>
          <cell r="H290" t="str">
            <v>2 CONTRATACIÓN DIRECTA</v>
          </cell>
          <cell r="I290" t="str">
            <v>14 PRESTACIÓN DE SERVICIOS</v>
          </cell>
          <cell r="J290" t="str">
            <v>N/A</v>
          </cell>
          <cell r="K290">
            <v>80111600</v>
          </cell>
          <cell r="L290">
            <v>325</v>
          </cell>
          <cell r="M290">
            <v>825</v>
          </cell>
          <cell r="N290">
            <v>45721</v>
          </cell>
          <cell r="O290">
            <v>7014443</v>
          </cell>
          <cell r="P290">
            <v>49101101</v>
          </cell>
          <cell r="Q290" t="str">
            <v>CUARENTA Y NUEVE MILLONES CIENTO UN MIL CIENTO UN PESOS</v>
          </cell>
          <cell r="R290" t="str">
            <v>1 PERSONA NATURAL</v>
          </cell>
          <cell r="S290" t="str">
            <v>3 CÉDULA DE CIUDADANÍA</v>
          </cell>
          <cell r="T290">
            <v>52362615</v>
          </cell>
          <cell r="U290">
            <v>1</v>
          </cell>
          <cell r="V290" t="str">
            <v>N-A</v>
          </cell>
          <cell r="W290" t="str">
            <v>11 NO SE DILIGENCIA INFORMACIÓN PARA ESTE FORMULARIO EN ESTE PERÍODO DE REPORTE</v>
          </cell>
          <cell r="X290" t="str">
            <v>FEMENINO</v>
          </cell>
          <cell r="Y290" t="str">
            <v>CUNDINAMARCA</v>
          </cell>
          <cell r="Z290" t="str">
            <v>BOGOTÁ</v>
          </cell>
          <cell r="AA290" t="str">
            <v>PATRICIA</v>
          </cell>
          <cell r="AB290" t="str">
            <v>-</v>
          </cell>
          <cell r="AC290" t="str">
            <v>RICO</v>
          </cell>
          <cell r="AD290" t="str">
            <v>GARCÍA</v>
          </cell>
          <cell r="AE290" t="str">
            <v>NO</v>
          </cell>
          <cell r="AF290" t="str">
            <v>6 NO CONSTITUYÓ GARANTÍAS</v>
          </cell>
          <cell r="AG290" t="str">
            <v>N-A</v>
          </cell>
          <cell r="AH290" t="str">
            <v>99999998 NO SE DILIGENCIA INFORMACIÓN PARA ESTE FORMULARIO EN ESTE PERÍODO DE REPORTE</v>
          </cell>
          <cell r="AI290">
            <v>2</v>
          </cell>
          <cell r="AJ290" t="str">
            <v>N-A</v>
          </cell>
          <cell r="AK290" t="str">
            <v>SSNA-SUBDIRECCION DE SOSTENIBILIDAD Y NEGOCIO AMBIENTALES</v>
          </cell>
          <cell r="AL290" t="str">
            <v>JORGE ALONSO CANO RESTREPO</v>
          </cell>
          <cell r="AM290">
            <v>71616905</v>
          </cell>
          <cell r="AN290" t="str">
            <v>SUBDIRECCIÓN DE SOSTENIBILIDAD Y NEGOCIOS AMBIENTALES</v>
          </cell>
          <cell r="AO290" t="str">
            <v>2 SUPERVISOR</v>
          </cell>
          <cell r="AP290" t="str">
            <v>3 CÉDULA DE CIUDADANÍA</v>
          </cell>
          <cell r="AQ290">
            <v>71616905</v>
          </cell>
          <cell r="AR290" t="str">
            <v>JORGE ALONSO CANO RESTREPO</v>
          </cell>
          <cell r="AS290">
            <v>210</v>
          </cell>
          <cell r="AT290" t="str">
            <v>3 NO PACTADOS</v>
          </cell>
          <cell r="AU290" t="str">
            <v>3 ADICIÓN EN VALOR y EN TIEMPO</v>
          </cell>
          <cell r="AV290">
            <v>1</v>
          </cell>
          <cell r="AW290">
            <v>20108070</v>
          </cell>
          <cell r="AX290">
            <v>45930</v>
          </cell>
          <cell r="AY290">
            <v>86</v>
          </cell>
          <cell r="AZ290">
            <v>45930</v>
          </cell>
          <cell r="BA290">
            <v>45720</v>
          </cell>
          <cell r="BB290" t="str">
            <v>N/A</v>
          </cell>
          <cell r="BC290">
            <v>45721</v>
          </cell>
          <cell r="BD290">
            <v>45934</v>
          </cell>
          <cell r="BE290">
            <v>46022</v>
          </cell>
          <cell r="BO290" t="str">
            <v>2025420501000284E</v>
          </cell>
          <cell r="BP290">
            <v>69209171</v>
          </cell>
          <cell r="BQ290" t="str">
            <v>LEIDY SANCHEZ</v>
          </cell>
          <cell r="BR290" t="str">
            <v>https://www.secop.gov.co/CO1BusinessLine/Tendering/BuyerWorkArea/Index?DocUniqueIdentifier=CO1.BDOS.7757020</v>
          </cell>
          <cell r="BS290" t="str">
            <v>VIGENTE</v>
          </cell>
          <cell r="BU290" t="str">
            <v>https://community.secop.gov.co/Public/Tendering/OpportunityDetail/Index?noticeUID=CO1.NTC.7772179&amp;isFromPublicArea=True&amp;isModal=False</v>
          </cell>
          <cell r="BV290" t="str">
            <v>patricia.rico</v>
          </cell>
          <cell r="BW290" t="str">
            <v>@parquesnacionales.gov.co</v>
          </cell>
          <cell r="BX290" t="str">
            <v>patricia.rico@parquesnacionales.gov.co</v>
          </cell>
          <cell r="BY290" t="str">
            <v>TRABAJADORA SOCIAL</v>
          </cell>
          <cell r="BZ290" t="str">
            <v>BANCOLOMBIA</v>
          </cell>
          <cell r="CA290" t="str">
            <v>AHORROS</v>
          </cell>
          <cell r="CB290" t="str">
            <v>56746346601</v>
          </cell>
          <cell r="CC290" t="str">
            <v>24/10/1975</v>
          </cell>
          <cell r="CD290" t="str">
            <v>NO</v>
          </cell>
        </row>
        <row r="291">
          <cell r="A291" t="str">
            <v>CD-NC-290-2025</v>
          </cell>
          <cell r="B291" t="str">
            <v>1 FONAM</v>
          </cell>
          <cell r="C291" t="str">
            <v>NC-CPS-290-2025</v>
          </cell>
          <cell r="D291" t="str">
            <v>ANGIE PAOLA BELTRÁN MAYORGA</v>
          </cell>
          <cell r="E291">
            <v>45722</v>
          </cell>
          <cell r="F291" t="str">
            <v>NC12-3299011-1_2-035 NC12-3299016-5-036 Prestación de servicios profesionales con plena autonomía técnica y administrativa como arquitecta en el Grupo de Infraestructura, para la elaboración y proyección de estudios previos, evaluación técnica en los procesos de contratación que se requieran para el mejoramiento de la infraestructura física; en especial aquellos derivados de los programas del Fondo para la vida, en el marco de las sedes adecuadas y las sedes mantenidas del proyecto de mejoramien</v>
          </cell>
          <cell r="G291" t="str">
            <v>PROFESIONAL</v>
          </cell>
          <cell r="H291" t="str">
            <v>2 CONTRATACIÓN DIRECTA</v>
          </cell>
          <cell r="I291" t="str">
            <v>14 PRESTACIÓN DE SERVICIOS</v>
          </cell>
          <cell r="J291" t="str">
            <v>N/A</v>
          </cell>
          <cell r="K291">
            <v>80111600</v>
          </cell>
          <cell r="L291">
            <v>625</v>
          </cell>
          <cell r="M291">
            <v>925</v>
          </cell>
          <cell r="N291">
            <v>45722</v>
          </cell>
          <cell r="O291">
            <v>7014443</v>
          </cell>
          <cell r="P291">
            <v>68975356</v>
          </cell>
          <cell r="Q291" t="str">
            <v>SESENTA Y OCHO MILLONES NOVECIENTOS SETENTA Y CINCO MIL TRESCIENTOS CINCUENTA Y SEIS PESOS</v>
          </cell>
          <cell r="R291" t="str">
            <v>1 PERSONA NATURAL</v>
          </cell>
          <cell r="S291" t="str">
            <v>3 CÉDULA DE CIUDADANÍA</v>
          </cell>
          <cell r="T291">
            <v>1032466616</v>
          </cell>
          <cell r="U291">
            <v>4</v>
          </cell>
          <cell r="V291" t="str">
            <v>N-A</v>
          </cell>
          <cell r="W291" t="str">
            <v>11 NO SE DILIGENCIA INFORMACIÓN PARA ESTE FORMULARIO EN ESTE PERÍODO DE REPORTE</v>
          </cell>
          <cell r="X291" t="str">
            <v>MASCULINO</v>
          </cell>
          <cell r="Y291" t="str">
            <v>CUNDINAMARCA</v>
          </cell>
          <cell r="Z291" t="str">
            <v>BOGOTÁ</v>
          </cell>
          <cell r="AA291" t="str">
            <v>ANGIE</v>
          </cell>
          <cell r="AB291" t="str">
            <v>PAOLA</v>
          </cell>
          <cell r="AC291" t="str">
            <v>BELTRÁN</v>
          </cell>
          <cell r="AD291" t="str">
            <v>MAYORGA</v>
          </cell>
          <cell r="AE291" t="str">
            <v>SI</v>
          </cell>
          <cell r="AF291" t="str">
            <v>1 PÓLIZA</v>
          </cell>
          <cell r="AG291" t="str">
            <v>12 SEGUROS DEL ESTADO</v>
          </cell>
          <cell r="AH291" t="str">
            <v>2 CUMPLIMIENTO</v>
          </cell>
          <cell r="AI291">
            <v>45722</v>
          </cell>
          <cell r="AJ291" t="str">
            <v>11-44-101250249</v>
          </cell>
          <cell r="AK291" t="str">
            <v>SAF-SUBDIRECCION ADMINISTRATIVA Y FINANCIERA</v>
          </cell>
          <cell r="AL291" t="str">
            <v>JULIA ASTRID DEL CASTILLO SABOGAL</v>
          </cell>
          <cell r="AM291">
            <v>51790514</v>
          </cell>
          <cell r="AN291" t="str">
            <v>GRUPO DE INFRAESTRUCTURA</v>
          </cell>
          <cell r="AO291" t="str">
            <v>2 SUPERVISOR</v>
          </cell>
          <cell r="AP291" t="str">
            <v>3 CÉDULA DE CIUDADANÍA</v>
          </cell>
          <cell r="AQ291">
            <v>80549373</v>
          </cell>
          <cell r="AR291" t="str">
            <v>CARLOS LEONARDO ABRIL BARRERA</v>
          </cell>
          <cell r="AS291">
            <v>295</v>
          </cell>
          <cell r="AT291" t="str">
            <v>3 NO PACTADOS</v>
          </cell>
          <cell r="AU291" t="str">
            <v>4 NO SE HA ADICIONADO NI EN VALOR y EN TIEMPO</v>
          </cell>
          <cell r="AV291">
            <v>0</v>
          </cell>
          <cell r="AW291">
            <v>0</v>
          </cell>
          <cell r="AX291" t="str">
            <v>-</v>
          </cell>
          <cell r="AY291">
            <v>0</v>
          </cell>
          <cell r="AZ291" t="str">
            <v>-</v>
          </cell>
          <cell r="BA291">
            <v>45721</v>
          </cell>
          <cell r="BB291">
            <v>45722</v>
          </cell>
          <cell r="BC291">
            <v>45722</v>
          </cell>
          <cell r="BD291">
            <v>46022</v>
          </cell>
          <cell r="BO291" t="str">
            <v>2025420501000285E</v>
          </cell>
          <cell r="BP291">
            <v>68975356</v>
          </cell>
          <cell r="BQ291" t="str">
            <v>URIEL VALDERRAMA</v>
          </cell>
          <cell r="BR291" t="str">
            <v>https://www.secop.gov.co/CO1BusinessLine/Tendering/BuyerWorkArea/Index?docUniqueIdentifier=CO1.BDOS.7766162</v>
          </cell>
          <cell r="BS291" t="str">
            <v>VIGENTE</v>
          </cell>
          <cell r="BU291" t="str">
            <v>https://community.secop.gov.co/Public/Tendering/OpportunityDetail/Index?noticeUID=CO1.NTC.7782823&amp;isFromPublicArea=True&amp;isModal=False</v>
          </cell>
          <cell r="BV291" t="str">
            <v>angie.beltran</v>
          </cell>
          <cell r="BW291" t="str">
            <v>@parquesnacionales.gov.co</v>
          </cell>
          <cell r="BX291" t="str">
            <v>angie.beltran@parquesnacionales.gov.co</v>
          </cell>
          <cell r="BY291" t="str">
            <v>ARQUITECTA</v>
          </cell>
          <cell r="CC291" t="str">
            <v>14/10/1994</v>
          </cell>
          <cell r="CD291" t="str">
            <v>NO</v>
          </cell>
        </row>
        <row r="292">
          <cell r="A292" t="str">
            <v>CD-NC-291-2025</v>
          </cell>
          <cell r="B292" t="str">
            <v>2 NACION</v>
          </cell>
          <cell r="C292" t="str">
            <v>NC-CPS-291-2025</v>
          </cell>
          <cell r="D292" t="str">
            <v>CONSTANZA TRUJILLO MARTINEZ</v>
          </cell>
          <cell r="E292">
            <v>45722</v>
          </cell>
          <cell r="F292" t="str">
            <v>NC30-3202008-15-015 Prestar servicios profesionales con plena autonomía técnica y administrativa en la subdirección de sostenibilidad y negocios ambientales para implementar el proceso estadístico y las actividades que cumplan con los requisitos de la Norma Técnica de la Calidad NTC-PE 1000 2020; a partir de los registros y las encuestas de satisfacción de ingreso de visitantes a áreas protegidas, en el marco del servicio de administración y manejo de áreas protegidas del proyecto de conservaci´pn</v>
          </cell>
          <cell r="G292" t="str">
            <v>PROFESIONAL</v>
          </cell>
          <cell r="H292" t="str">
            <v>2 CONTRATACIÓN DIRECTA</v>
          </cell>
          <cell r="I292" t="str">
            <v>14 PRESTACIÓN DE SERVICIOS</v>
          </cell>
          <cell r="J292" t="str">
            <v>N/A</v>
          </cell>
          <cell r="K292">
            <v>80111600</v>
          </cell>
          <cell r="L292">
            <v>37625</v>
          </cell>
          <cell r="M292">
            <v>46525</v>
          </cell>
          <cell r="N292">
            <v>45722</v>
          </cell>
          <cell r="O292">
            <v>7014443</v>
          </cell>
          <cell r="P292">
            <v>69209171</v>
          </cell>
          <cell r="Q292" t="str">
            <v>SESENTA Y NUEVE MILLONES DOSCIENTOS NUEVE MIL CIENTO SETENTA Y UN PESOS</v>
          </cell>
          <cell r="R292" t="str">
            <v>1 PERSONA NATURAL</v>
          </cell>
          <cell r="S292" t="str">
            <v>3 CÉDULA DE CIUDADANÍA</v>
          </cell>
          <cell r="T292">
            <v>51974199</v>
          </cell>
          <cell r="U292">
            <v>1</v>
          </cell>
          <cell r="V292" t="str">
            <v>N-A</v>
          </cell>
          <cell r="W292" t="str">
            <v>11 NO SE DILIGENCIA INFORMACIÓN PARA ESTE FORMULARIO EN ESTE PERÍODO DE REPORTE</v>
          </cell>
          <cell r="X292" t="str">
            <v>FEMENINO</v>
          </cell>
          <cell r="Y292" t="str">
            <v>CUNDINAMARCA</v>
          </cell>
          <cell r="Z292" t="str">
            <v>BOGOTÁ</v>
          </cell>
          <cell r="AA292" t="str">
            <v>CONSTANZA</v>
          </cell>
          <cell r="AB292" t="str">
            <v>-</v>
          </cell>
          <cell r="AC292" t="str">
            <v>TRUJILLO</v>
          </cell>
          <cell r="AD292" t="str">
            <v>MARTINEZ</v>
          </cell>
          <cell r="AE292" t="str">
            <v>SI</v>
          </cell>
          <cell r="AF292" t="str">
            <v>1 PÓLIZA</v>
          </cell>
          <cell r="AG292" t="str">
            <v>12 SEGUROS DEL ESTADO</v>
          </cell>
          <cell r="AH292" t="str">
            <v>2 CUMPLIMIENTO</v>
          </cell>
          <cell r="AI292">
            <v>45722</v>
          </cell>
          <cell r="AJ292" t="str">
            <v>33-44101260309</v>
          </cell>
          <cell r="AK292" t="str">
            <v>SSNA-SUBDIRECCION DE SOSTENIBILIDAD Y NEGOCIO AMBIENTALES</v>
          </cell>
          <cell r="AL292" t="str">
            <v>JORGE ALONSO CANO RESTREPO</v>
          </cell>
          <cell r="AM292">
            <v>71616905</v>
          </cell>
          <cell r="AN292" t="str">
            <v>SUBDIRECCIÓN DE SOSTENIBILIDAD Y NEGOCIOS AMBIENTALES</v>
          </cell>
          <cell r="AO292" t="str">
            <v>2 SUPERVISOR</v>
          </cell>
          <cell r="AP292" t="str">
            <v>3 CÉDULA DE CIUDADANÍA</v>
          </cell>
          <cell r="AQ292">
            <v>71616905</v>
          </cell>
          <cell r="AR292" t="str">
            <v>JORGE ALONSO CANO RESTREPO</v>
          </cell>
          <cell r="AS292">
            <v>295</v>
          </cell>
          <cell r="AT292" t="str">
            <v>3 NO PACTADOS</v>
          </cell>
          <cell r="AU292" t="str">
            <v>4 NO SE HA ADICIONADO NI EN VALOR y EN TIEMPO</v>
          </cell>
          <cell r="AV292">
            <v>0</v>
          </cell>
          <cell r="AW292">
            <v>0</v>
          </cell>
          <cell r="AX292" t="str">
            <v>-</v>
          </cell>
          <cell r="AY292">
            <v>0</v>
          </cell>
          <cell r="AZ292" t="str">
            <v>-</v>
          </cell>
          <cell r="BA292">
            <v>45722</v>
          </cell>
          <cell r="BB292">
            <v>45722</v>
          </cell>
          <cell r="BC292">
            <v>45722</v>
          </cell>
          <cell r="BD292">
            <v>46022</v>
          </cell>
          <cell r="BO292" t="str">
            <v>2025420501000286E</v>
          </cell>
          <cell r="BP292">
            <v>69209171</v>
          </cell>
          <cell r="BQ292" t="str">
            <v>EDNA ROCIO CASTRO</v>
          </cell>
          <cell r="BR292" t="str">
            <v>https://www.secop.gov.co/CO1BusinessLine/Tendering/BuyerWorkArea/Index?docUniqueIdentifier=CO1.BDOS.7765314</v>
          </cell>
          <cell r="BS292" t="str">
            <v>VIGENTE</v>
          </cell>
          <cell r="BU292" t="str">
            <v>https://community.secop.gov.co/Public/Tendering/OpportunityDetail/Index?noticeUID=CO1.NTC.7784161&amp;isFromPublicArea=True&amp;isModal=False</v>
          </cell>
          <cell r="BV292" t="str">
            <v>constanza.trujillo</v>
          </cell>
          <cell r="BW292" t="str">
            <v>@parquesnacionales.gov.co</v>
          </cell>
          <cell r="BX292" t="str">
            <v>constanza.trujillo@parquesnacionales.gov.co</v>
          </cell>
          <cell r="BY292" t="str">
            <v>ECONOMISTA</v>
          </cell>
          <cell r="BZ292" t="str">
            <v>SCOTIABANK</v>
          </cell>
          <cell r="CA292" t="str">
            <v>AHORROS</v>
          </cell>
          <cell r="CB292" t="str">
            <v>1932031730</v>
          </cell>
          <cell r="CC292" t="str">
            <v>11/08/1973</v>
          </cell>
          <cell r="CD292" t="str">
            <v>NO</v>
          </cell>
        </row>
        <row r="293">
          <cell r="A293" t="str">
            <v>CD-NC-293-2025</v>
          </cell>
          <cell r="B293" t="str">
            <v>2 NACION</v>
          </cell>
          <cell r="C293" t="str">
            <v>NC-CPS-292-2025</v>
          </cell>
          <cell r="D293" t="str">
            <v>ELIANA MARCELA MENDOZA PARRA</v>
          </cell>
          <cell r="E293">
            <v>45722</v>
          </cell>
          <cell r="F293" t="str">
            <v>NC07-3202032-1-011 Prestar los servicios profesionales con plena autonomía técnica y administrativa a la Oficina Gestión del Riesgo, para fortalecer los procesos de conocimiento sobre el riesgo asociado a la variabilidad climática y el cambio climático, en el marco del servicio de prevención, vigilancia y control de las áreas protegidas del proyecto de conservación de la diversidad biológica de las áreas protegidas del SINAP Nacional.</v>
          </cell>
          <cell r="G293" t="str">
            <v>PROFESIONAL</v>
          </cell>
          <cell r="H293" t="str">
            <v>2 CONTRATACIÓN DIRECTA</v>
          </cell>
          <cell r="I293" t="str">
            <v>14 PRESTACIÓN DE SERVICIOS</v>
          </cell>
          <cell r="J293" t="str">
            <v>N/A</v>
          </cell>
          <cell r="K293">
            <v>80111600</v>
          </cell>
          <cell r="L293">
            <v>39125</v>
          </cell>
          <cell r="M293">
            <v>46825</v>
          </cell>
          <cell r="N293">
            <v>45722</v>
          </cell>
          <cell r="O293">
            <v>6347913</v>
          </cell>
          <cell r="P293">
            <v>62421145</v>
          </cell>
          <cell r="Q293" t="str">
            <v>SESENTA Y DOS MILLONES CUATROCIENTOS VEINTIUNO MIL CIENTO CUARENTA Y CINCO PESOS</v>
          </cell>
          <cell r="R293" t="str">
            <v>1 PERSONA NATURAL</v>
          </cell>
          <cell r="S293" t="str">
            <v>3 CÉDULA DE CIUDADANÍA</v>
          </cell>
          <cell r="T293">
            <v>1026287932</v>
          </cell>
          <cell r="U293">
            <v>7</v>
          </cell>
          <cell r="V293" t="str">
            <v>N-A</v>
          </cell>
          <cell r="W293" t="str">
            <v>11 NO SE DILIGENCIA INFORMACIÓN PARA ESTE FORMULARIO EN ESTE PERÍODO DE REPORTE</v>
          </cell>
          <cell r="X293" t="str">
            <v>FEMENINO</v>
          </cell>
          <cell r="Y293" t="str">
            <v>BOYACA</v>
          </cell>
          <cell r="Z293" t="str">
            <v>GUATEQUE</v>
          </cell>
          <cell r="AA293" t="str">
            <v>ELIANA</v>
          </cell>
          <cell r="AB293" t="str">
            <v>MARCELA</v>
          </cell>
          <cell r="AC293" t="str">
            <v>MENDOZA</v>
          </cell>
          <cell r="AD293" t="str">
            <v>PARRA</v>
          </cell>
          <cell r="AE293" t="str">
            <v>NO</v>
          </cell>
          <cell r="AF293" t="str">
            <v>6 NO CONSTITUYÓ GARANTÍAS</v>
          </cell>
          <cell r="AG293" t="str">
            <v>N-A</v>
          </cell>
          <cell r="AH293" t="str">
            <v>99999998 NO SE DILIGENCIA INFORMACIÓN PARA ESTE FORMULARIO EN ESTE PERÍODO DE REPORTE</v>
          </cell>
          <cell r="AI293">
            <v>2</v>
          </cell>
          <cell r="AJ293" t="str">
            <v>N-A</v>
          </cell>
          <cell r="AK293" t="str">
            <v>OTRAS OFICINAS DE LA SAF - SUBDIRECCION ADMINISTRATIVA Y FINANCIERA</v>
          </cell>
          <cell r="AL293" t="str">
            <v>JULIA ASTRID DEL CASTILLO SABOGAL</v>
          </cell>
          <cell r="AM293">
            <v>51790514</v>
          </cell>
          <cell r="AN293" t="str">
            <v>OFICINA GESTION DEL RIESGO</v>
          </cell>
          <cell r="AO293" t="str">
            <v>2 SUPERVISOR</v>
          </cell>
          <cell r="AP293" t="str">
            <v>3 CÉDULA DE CIUDADANÍA</v>
          </cell>
          <cell r="AQ293">
            <v>1026272261</v>
          </cell>
          <cell r="AR293" t="str">
            <v>GIPSY VIVIAN ARENAS HERNANDEZ</v>
          </cell>
          <cell r="AS293">
            <v>295</v>
          </cell>
          <cell r="AT293" t="str">
            <v>3 NO PACTADOS</v>
          </cell>
          <cell r="AU293" t="str">
            <v>4 NO SE HA ADICIONADO NI EN VALOR y EN TIEMPO</v>
          </cell>
          <cell r="AV293">
            <v>0</v>
          </cell>
          <cell r="AW293">
            <v>0</v>
          </cell>
          <cell r="AX293" t="str">
            <v>-</v>
          </cell>
          <cell r="AY293">
            <v>0</v>
          </cell>
          <cell r="AZ293" t="str">
            <v>-</v>
          </cell>
          <cell r="BA293">
            <v>45722</v>
          </cell>
          <cell r="BB293" t="str">
            <v>NA</v>
          </cell>
          <cell r="BC293">
            <v>45722</v>
          </cell>
          <cell r="BD293">
            <v>46022</v>
          </cell>
          <cell r="BO293" t="str">
            <v>2025420501000287E</v>
          </cell>
          <cell r="BP293">
            <v>62421145</v>
          </cell>
          <cell r="BQ293" t="str">
            <v>LEIDY SANCHEZ</v>
          </cell>
          <cell r="BR293" t="str">
            <v>https://www.secop.gov.co/CO1BusinessLine/Tendering/BuyerWorkArea/Index?docUniqueIdentifier=CO1.BDOS.7769969</v>
          </cell>
          <cell r="BS293" t="str">
            <v>VIGENTE</v>
          </cell>
          <cell r="BU293" t="str">
            <v>https://community.secop.gov.co/Public/Tendering/OpportunityDetail/Index?noticeUID=CO1.NTC.7785694&amp;isFromPublicArea=True&amp;isModal=False</v>
          </cell>
          <cell r="BV293" t="str">
            <v>eliana.mendoza</v>
          </cell>
          <cell r="BW293" t="str">
            <v>@parquesnacionales.gov.co</v>
          </cell>
          <cell r="BX293" t="str">
            <v>eliana.mendoza@parquesnacionales.gov.co</v>
          </cell>
          <cell r="BY293" t="str">
            <v>INGENIERA AMBIENTAL</v>
          </cell>
          <cell r="CC293" t="str">
            <v>13/04/1994</v>
          </cell>
          <cell r="CD293" t="str">
            <v>NO</v>
          </cell>
        </row>
        <row r="294">
          <cell r="A294" t="str">
            <v>CD-NC-292-2025</v>
          </cell>
          <cell r="B294" t="str">
            <v>2 NACION</v>
          </cell>
          <cell r="C294" t="str">
            <v>NC-CPS-293-2025</v>
          </cell>
          <cell r="D294" t="str">
            <v>JUAN FELIPE ORTIZ MUÑOZ</v>
          </cell>
          <cell r="E294">
            <v>45722</v>
          </cell>
          <cell r="F294" t="str">
            <v>NC08-32399054-5-010 Prestación de servicios profesionales con plena autonomía técnica y administrativa en el Grupo de Asuntos Internacionales y Cooperación, enfocado en gestionar y monitorear proyectos, alianzas y compromisos con organizaciones no gubernamentales, donantes, entidades de cooperación internacional y demás actores de cooperación técnica y financiera, en el marco del fortalecimiento de la capacidad institucional y la generación de los documentos de planeación de Parques Nacionales Naturales de Colombia</v>
          </cell>
          <cell r="G294" t="str">
            <v>PROFESIONAL</v>
          </cell>
          <cell r="H294" t="str">
            <v>2 CONTRATACIÓN DIRECTA</v>
          </cell>
          <cell r="I294" t="str">
            <v>14 PRESTACIÓN DE SERVICIOS</v>
          </cell>
          <cell r="J294" t="str">
            <v>N/A</v>
          </cell>
          <cell r="K294">
            <v>80111600</v>
          </cell>
          <cell r="L294">
            <v>38325</v>
          </cell>
          <cell r="M294">
            <v>46925</v>
          </cell>
          <cell r="N294">
            <v>45722</v>
          </cell>
          <cell r="O294">
            <v>4200744</v>
          </cell>
          <cell r="P294">
            <v>42007440</v>
          </cell>
          <cell r="Q294" t="str">
            <v>CUARENTA Y DOS MILLONES SIETE MIL CUATROCIENTOS CUARENTA PESOS</v>
          </cell>
          <cell r="R294" t="str">
            <v>1 PERSONA NATURAL</v>
          </cell>
          <cell r="S294" t="str">
            <v>3 CÉDULA DE CIUDADANÍA</v>
          </cell>
          <cell r="T294">
            <v>1000377498</v>
          </cell>
          <cell r="U294">
            <v>3</v>
          </cell>
          <cell r="V294" t="str">
            <v>N-A</v>
          </cell>
          <cell r="W294" t="str">
            <v>11 NO SE DILIGENCIA INFORMACIÓN PARA ESTE FORMULARIO EN ESTE PERÍODO DE REPORTE</v>
          </cell>
          <cell r="X294" t="str">
            <v>MASCULINO</v>
          </cell>
          <cell r="Y294" t="str">
            <v>CUNDINAMARCA</v>
          </cell>
          <cell r="Z294" t="str">
            <v>BOGOTÁ</v>
          </cell>
          <cell r="AA294" t="str">
            <v>JUAN</v>
          </cell>
          <cell r="AB294" t="str">
            <v>FELIPE</v>
          </cell>
          <cell r="AC294" t="str">
            <v>ORTIZ</v>
          </cell>
          <cell r="AD294" t="str">
            <v>MUÑOZ</v>
          </cell>
          <cell r="AE294" t="str">
            <v>NO</v>
          </cell>
          <cell r="AF294" t="str">
            <v>6 NO CONSTITUYÓ GARANTÍAS</v>
          </cell>
          <cell r="AG294" t="str">
            <v>N-A</v>
          </cell>
          <cell r="AH294" t="str">
            <v>99999998 NO SE DILIGENCIA INFORMACIÓN PARA ESTE FORMULARIO EN ESTE PERÍODO DE REPORTE</v>
          </cell>
          <cell r="AI294">
            <v>2</v>
          </cell>
          <cell r="AJ294" t="str">
            <v>N-A</v>
          </cell>
          <cell r="AK294" t="str">
            <v>OTRAS OFICINAS DE LA SAF - SUBDIRECCION ADMINISTRATIVA Y FINANCIERA</v>
          </cell>
          <cell r="AL294" t="str">
            <v>JULIA ASTRID DEL CASTILLO SABOGAL</v>
          </cell>
          <cell r="AM294">
            <v>51790514</v>
          </cell>
          <cell r="AN294" t="str">
            <v>GRUPO DE ASUNTOS INTERNACIONALES Y COOPERACIÓN</v>
          </cell>
          <cell r="AO294" t="str">
            <v>2 SUPERVISOR</v>
          </cell>
          <cell r="AP294" t="str">
            <v>3 CÉDULA DE CIUDADANÍA</v>
          </cell>
          <cell r="AQ294">
            <v>1026283811</v>
          </cell>
          <cell r="AR294" t="str">
            <v>ELIANA FERNANDA RODRIGUEZ MADERO</v>
          </cell>
          <cell r="AS294">
            <v>295</v>
          </cell>
          <cell r="AT294" t="str">
            <v>3 NO PACTADOS</v>
          </cell>
          <cell r="AU294" t="str">
            <v>4 NO SE HA ADICIONADO NI EN VALOR y EN TIEMPO</v>
          </cell>
          <cell r="AV294">
            <v>0</v>
          </cell>
          <cell r="AW294">
            <v>0</v>
          </cell>
          <cell r="AX294" t="str">
            <v>-</v>
          </cell>
          <cell r="AY294">
            <v>0</v>
          </cell>
          <cell r="AZ294" t="str">
            <v>-</v>
          </cell>
          <cell r="BA294">
            <v>45721</v>
          </cell>
          <cell r="BB294" t="str">
            <v>N/A</v>
          </cell>
          <cell r="BC294">
            <v>45722</v>
          </cell>
          <cell r="BD294">
            <v>46022</v>
          </cell>
          <cell r="BO294" t="str">
            <v>2025420501000288E</v>
          </cell>
          <cell r="BP294">
            <v>42007440</v>
          </cell>
          <cell r="BQ294" t="str">
            <v>MARIA PAULA PEÑA</v>
          </cell>
          <cell r="BR294" t="str">
            <v>https://www.secop.gov.co/CO1BusinessLine/Tendering/BuyerWorkArea/Index?docUniqueIdentifier=CO1.BDOS.7768624</v>
          </cell>
          <cell r="BS294" t="str">
            <v>VIGENTE</v>
          </cell>
          <cell r="BU294" t="str">
            <v>https://community.secop.gov.co/Public/Tendering/OpportunityDetail/Index?noticeUID=CO1.NTC.7787384&amp;isFromPublicArea=True&amp;isModal=False</v>
          </cell>
          <cell r="BV294" t="str">
            <v>felipe.munoz</v>
          </cell>
          <cell r="BW294" t="str">
            <v>@parquesnacionales.gov.co</v>
          </cell>
          <cell r="BX294" t="str">
            <v>felipe.munoz@parquesnacionales.gov.co</v>
          </cell>
          <cell r="BY294" t="str">
            <v>PROFESIONAL EN RELACIONES INTERNACIONALES Y ESTUDIOS POLITICOS</v>
          </cell>
          <cell r="BZ294" t="str">
            <v>DAVIVIENDA</v>
          </cell>
          <cell r="CA294" t="str">
            <v>AHORROS</v>
          </cell>
          <cell r="CB294">
            <v>46022</v>
          </cell>
          <cell r="CC294" t="str">
            <v>16/05/2000</v>
          </cell>
          <cell r="CD294" t="str">
            <v>NO</v>
          </cell>
        </row>
        <row r="295">
          <cell r="A295" t="str">
            <v>CD-NC-294-2025</v>
          </cell>
          <cell r="B295" t="str">
            <v>2 NACION</v>
          </cell>
          <cell r="C295" t="str">
            <v>NC-CPS-294-2025</v>
          </cell>
          <cell r="D295" t="str">
            <v>DAIRO JOSÉ PERTUZ CANITLLO</v>
          </cell>
          <cell r="E295">
            <v>45723</v>
          </cell>
          <cell r="F295" t="str">
            <v>NC10-3299060-7-054 Prestar servicios profesionales con plena autonomía técnica y administrativa a la Dirección territorial Caribe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nacoinal.</v>
          </cell>
          <cell r="G295" t="str">
            <v>PROFESIONAL</v>
          </cell>
          <cell r="H295" t="str">
            <v>2 CONTRATACIÓN DIRECTA</v>
          </cell>
          <cell r="I295" t="str">
            <v>14 PRESTACIÓN DE SERVICIOS</v>
          </cell>
          <cell r="J295" t="str">
            <v>N/A</v>
          </cell>
          <cell r="K295">
            <v>80111600</v>
          </cell>
          <cell r="L295">
            <v>39425</v>
          </cell>
          <cell r="M295">
            <v>47025</v>
          </cell>
          <cell r="N295">
            <v>45723</v>
          </cell>
          <cell r="O295">
            <v>6347912</v>
          </cell>
          <cell r="P295">
            <v>62209538</v>
          </cell>
          <cell r="Q295" t="str">
            <v>SESENTA Y DOS MILLONES DOSCIENTOS NUEVE MIL QUINIENTOS TREINTA Y OCHO PESOS</v>
          </cell>
          <cell r="R295" t="str">
            <v>1 PERSONA NATURAL</v>
          </cell>
          <cell r="S295" t="str">
            <v>3 CÉDULA DE CIUDADANÍA</v>
          </cell>
          <cell r="T295">
            <v>1083467072</v>
          </cell>
          <cell r="U295">
            <v>8</v>
          </cell>
          <cell r="V295" t="str">
            <v>N-A</v>
          </cell>
          <cell r="W295" t="str">
            <v>11 NO SE DILIGENCIA INFORMACIÓN PARA ESTE FORMULARIO EN ESTE PERÍODO DE REPORTE</v>
          </cell>
          <cell r="X295" t="str">
            <v>MASCULINO</v>
          </cell>
          <cell r="Y295" t="str">
            <v>MAGDALENA</v>
          </cell>
          <cell r="Z295" t="str">
            <v>ZONA BANANERA</v>
          </cell>
          <cell r="AA295" t="str">
            <v>DAIRO</v>
          </cell>
          <cell r="AB295" t="str">
            <v>JOSÉ</v>
          </cell>
          <cell r="AC295" t="str">
            <v>PERTUZ</v>
          </cell>
          <cell r="AD295" t="str">
            <v>CANITLLO</v>
          </cell>
          <cell r="AE295" t="str">
            <v>NO</v>
          </cell>
          <cell r="AF295" t="str">
            <v>6 NO CONSTITUYÓ GARANTÍAS</v>
          </cell>
          <cell r="AG295" t="str">
            <v>N-A</v>
          </cell>
          <cell r="AH295" t="str">
            <v>99999998 NO SE DILIGENCIA INFORMACIÓN PARA ESTE FORMULARIO EN ESTE PERÍODO DE REPORTE</v>
          </cell>
          <cell r="AI295">
            <v>2</v>
          </cell>
          <cell r="AJ295" t="str">
            <v>N-A</v>
          </cell>
          <cell r="AK295" t="str">
            <v>SAF-SUBDIRECCION ADMINISTRATIVA Y FINANCIERA</v>
          </cell>
          <cell r="AL295" t="str">
            <v>JULIA ASTRID DEL CASTILLO SABOGAL</v>
          </cell>
          <cell r="AM295">
            <v>51790514</v>
          </cell>
          <cell r="AN295" t="str">
            <v>SUBDIRECCIÓN ADMINISTRATIVA Y FINANCIERA</v>
          </cell>
          <cell r="AO295" t="str">
            <v>2 SUPERVISOR</v>
          </cell>
          <cell r="AP295" t="str">
            <v>3 CÉDULA DE CIUDADANÍA</v>
          </cell>
          <cell r="AQ295" t="str">
            <v>51790514 - 10775944</v>
          </cell>
          <cell r="AR295" t="str">
            <v>JULIA ASTRID DEL CASTILLO SABOGAL - CARLOS CESAR VIDAL PASTRANA</v>
          </cell>
          <cell r="AS295">
            <v>294</v>
          </cell>
          <cell r="AT295" t="str">
            <v>3 NO PACTADOS</v>
          </cell>
          <cell r="AU295" t="str">
            <v>4 NO SE HA ADICIONADO NI EN VALOR y EN TIEMPO</v>
          </cell>
          <cell r="AV295">
            <v>0</v>
          </cell>
          <cell r="AW295">
            <v>0</v>
          </cell>
          <cell r="AX295" t="str">
            <v>-</v>
          </cell>
          <cell r="AY295">
            <v>0</v>
          </cell>
          <cell r="AZ295" t="str">
            <v>-</v>
          </cell>
          <cell r="BA295">
            <v>45723</v>
          </cell>
          <cell r="BB295" t="str">
            <v>N/A</v>
          </cell>
          <cell r="BC295">
            <v>45723</v>
          </cell>
          <cell r="BD295">
            <v>46022</v>
          </cell>
          <cell r="BO295" t="str">
            <v>2025420501000289E</v>
          </cell>
          <cell r="BP295">
            <v>62209538</v>
          </cell>
          <cell r="BQ295" t="str">
            <v>ALBERTO GAONA</v>
          </cell>
          <cell r="BR295" t="str">
            <v>https://www.secop.gov.co/CO1BusinessLine/Tendering/BuyerWorkArea/Index?docUniqueIdentifier=CO1.BDOS.7775532</v>
          </cell>
          <cell r="BS295" t="str">
            <v>VIGENTE</v>
          </cell>
          <cell r="BU295" t="str">
            <v>https://community.secop.gov.co/Public/Tendering/OpportunityDetail/Index?noticeUID=CO1.NTC.7792755&amp;isFromPublicArea=True&amp;isModal=False</v>
          </cell>
          <cell r="BV295" t="str">
            <v>dairo.pertuz</v>
          </cell>
          <cell r="BW295" t="str">
            <v>@parquesnacionales.gov.co</v>
          </cell>
          <cell r="BX295" t="str">
            <v>dairo.pertuz@parquesnacionales.gov.co</v>
          </cell>
          <cell r="BY295" t="str">
            <v>PSICOLOGA</v>
          </cell>
          <cell r="CC295" t="str">
            <v>20/10/1988</v>
          </cell>
          <cell r="CD295" t="str">
            <v>NO</v>
          </cell>
        </row>
        <row r="296">
          <cell r="A296" t="str">
            <v>CD-NC-295-2025</v>
          </cell>
          <cell r="B296" t="str">
            <v>2 NACION</v>
          </cell>
          <cell r="C296" t="str">
            <v>NC-CPS-295-2025</v>
          </cell>
          <cell r="D296" t="str">
            <v>YINET ANDREA PARRADO SANABRIA</v>
          </cell>
          <cell r="E296">
            <v>45723</v>
          </cell>
          <cell r="F296" t="str">
            <v>NC30-3202053-29-010 Prestar servicios profesionales con plena autonomía técnica y administrativa en la Subdirección de Sostenibilidad y Negocios Ambientales para elaborar, implementar y/o articular estrategias para el desarrollo de nuevos productos sostenibles derivados de las contribuciones de la naturaleza de las áreas protegidas y sus zonas de influencia de acuerdo con la vocación del territorio, en el marco de lineamientos técnicos del proyecto de Conservación.</v>
          </cell>
          <cell r="G296" t="str">
            <v>PROFESIONAL</v>
          </cell>
          <cell r="H296" t="str">
            <v>2 CONTRATACIÓN DIRECTA</v>
          </cell>
          <cell r="I296" t="str">
            <v>14 PRESTACIÓN DE SERVICIOS</v>
          </cell>
          <cell r="J296" t="str">
            <v>N/A</v>
          </cell>
          <cell r="K296">
            <v>80111600</v>
          </cell>
          <cell r="L296">
            <v>17125</v>
          </cell>
          <cell r="M296">
            <v>47125</v>
          </cell>
          <cell r="N296">
            <v>45723</v>
          </cell>
          <cell r="O296">
            <v>9564018</v>
          </cell>
          <cell r="P296">
            <v>93727376</v>
          </cell>
          <cell r="Q296" t="str">
            <v>NOVENTA Y TRES MILLONES SETECIENTOS VEINTISIETE MIL TRESCIENTOS SETENTA Y SEIS PESOS</v>
          </cell>
          <cell r="R296" t="str">
            <v>1 PERSONA NATURAL</v>
          </cell>
          <cell r="S296" t="str">
            <v>3 CÉDULA DE CIUDADANÍA</v>
          </cell>
          <cell r="T296">
            <v>1121822850</v>
          </cell>
          <cell r="U296">
            <v>1</v>
          </cell>
          <cell r="V296" t="str">
            <v>N-A</v>
          </cell>
          <cell r="W296" t="str">
            <v>11 NO SE DILIGENCIA INFORMACIÓN PARA ESTE FORMULARIO EN ESTE PERÍODO DE REPORTE</v>
          </cell>
          <cell r="X296" t="str">
            <v>FEMENINO</v>
          </cell>
          <cell r="Y296" t="str">
            <v>CUNDINAMARCA</v>
          </cell>
          <cell r="Z296" t="str">
            <v>CAQUEZA</v>
          </cell>
          <cell r="AA296" t="str">
            <v>YINET</v>
          </cell>
          <cell r="AB296" t="str">
            <v>ANDREA</v>
          </cell>
          <cell r="AC296" t="str">
            <v>PARRADO</v>
          </cell>
          <cell r="AD296" t="str">
            <v>SANABRIA</v>
          </cell>
          <cell r="AE296" t="str">
            <v>SI</v>
          </cell>
          <cell r="AF296" t="str">
            <v>1 PÓLIZA</v>
          </cell>
          <cell r="AG296" t="str">
            <v>12 SEGUROS DEL ESTADO</v>
          </cell>
          <cell r="AH296" t="str">
            <v>2 CUMPLIMIENTO</v>
          </cell>
          <cell r="AI296">
            <v>45723</v>
          </cell>
          <cell r="AJ296" t="str">
            <v>18-46-101028758</v>
          </cell>
          <cell r="AK296" t="str">
            <v>SSNA-SUBDIRECCION DE SOSTENIBILIDAD Y NEGOCIO AMBIENTALES</v>
          </cell>
          <cell r="AL296" t="str">
            <v>JORGE ALONSO CANO RESTREPO</v>
          </cell>
          <cell r="AM296">
            <v>71616905</v>
          </cell>
          <cell r="AN296" t="str">
            <v>SUBDIRECCIÓN DE SOSTENIBILIDAD Y NEGOCIOS AMBIENTALES</v>
          </cell>
          <cell r="AO296" t="str">
            <v>2 SUPERVISOR</v>
          </cell>
          <cell r="AP296" t="str">
            <v>3 CÉDULA DE CIUDADANÍA</v>
          </cell>
          <cell r="AQ296">
            <v>71616905</v>
          </cell>
          <cell r="AR296" t="str">
            <v>JORGE ALONSO CANO RESTREPO</v>
          </cell>
          <cell r="AS296">
            <v>294</v>
          </cell>
          <cell r="AT296" t="str">
            <v>3 NO PACTADOS</v>
          </cell>
          <cell r="AU296" t="str">
            <v>4 NO SE HA ADICIONADO NI EN VALOR y EN TIEMPO</v>
          </cell>
          <cell r="AV296">
            <v>0</v>
          </cell>
          <cell r="AW296">
            <v>0</v>
          </cell>
          <cell r="AX296" t="str">
            <v>-</v>
          </cell>
          <cell r="AY296">
            <v>0</v>
          </cell>
          <cell r="AZ296" t="str">
            <v>-</v>
          </cell>
          <cell r="BA296">
            <v>45723</v>
          </cell>
          <cell r="BB296">
            <v>45723</v>
          </cell>
          <cell r="BC296">
            <v>45723</v>
          </cell>
          <cell r="BD296">
            <v>46022</v>
          </cell>
          <cell r="BG296" t="str">
            <v>1. SI</v>
          </cell>
          <cell r="BH296">
            <v>45824</v>
          </cell>
          <cell r="BI296">
            <v>15</v>
          </cell>
          <cell r="BL296" t="str">
            <v>Reinicar contrato el 01 de agosto inclusive</v>
          </cell>
          <cell r="BO296" t="str">
            <v>2025420501000290E</v>
          </cell>
          <cell r="BP296">
            <v>93727376</v>
          </cell>
          <cell r="BQ296" t="str">
            <v>MARIA PAULA PEÑA</v>
          </cell>
          <cell r="BR296" t="str">
            <v>https://www.secop.gov.co/CO1BusinessLine/Tendering/BuyerWorkArea/Index?docUniqueIdentifier=CO1.BDOS.7778293</v>
          </cell>
          <cell r="BS296" t="str">
            <v>VIGENTE</v>
          </cell>
          <cell r="BU296" t="str">
            <v>https://community.secop.gov.co/Public/Tendering/OpportunityDetail/Index?noticeUID=CO1.NTC.7795102&amp;isFromPublicArea=True&amp;isModal=False</v>
          </cell>
          <cell r="BV296" t="str">
            <v>yinet.parrado</v>
          </cell>
          <cell r="BW296" t="str">
            <v>@parquesnacionales.gov.co</v>
          </cell>
          <cell r="BX296" t="str">
            <v>yinet.parrado@parquesnacionales.gov.co</v>
          </cell>
          <cell r="BY296" t="str">
            <v>MEDICO VETERINARIO ZOOTECNISTA</v>
          </cell>
          <cell r="BZ296" t="str">
            <v>BANCOLOMBIA</v>
          </cell>
          <cell r="CA296" t="str">
            <v>AHORROS</v>
          </cell>
          <cell r="CB296" t="str">
            <v>07691126913</v>
          </cell>
          <cell r="CC296" t="str">
            <v>18/03/1986</v>
          </cell>
          <cell r="CD296" t="str">
            <v>NO</v>
          </cell>
        </row>
        <row r="297">
          <cell r="A297" t="str">
            <v>CD-NC-296-2025</v>
          </cell>
          <cell r="B297" t="str">
            <v>2 NACION</v>
          </cell>
          <cell r="C297" t="str">
            <v>NC-CPS-296-2025</v>
          </cell>
          <cell r="D297" t="str">
            <v>EYISELLY CLAROS HERRERA</v>
          </cell>
          <cell r="E297">
            <v>45726</v>
          </cell>
          <cell r="F297" t="str">
            <v>NC10-3299060-7-056 Prestar servicios profesionales con plena autonomía técnica y administrativa a la Dirección territorial Orinoquía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ell>
          <cell r="G297" t="str">
            <v>PROFESIONAL</v>
          </cell>
          <cell r="H297" t="str">
            <v>2 CONTRATACIÓN DIRECTA</v>
          </cell>
          <cell r="I297" t="str">
            <v>14 PRESTACIÓN DE SERVICIOS</v>
          </cell>
          <cell r="J297" t="str">
            <v>N/A</v>
          </cell>
          <cell r="K297">
            <v>80111600</v>
          </cell>
          <cell r="L297">
            <v>39325</v>
          </cell>
          <cell r="M297">
            <v>47925</v>
          </cell>
          <cell r="N297">
            <v>45726</v>
          </cell>
          <cell r="O297">
            <v>6347912</v>
          </cell>
          <cell r="P297">
            <v>61574746</v>
          </cell>
          <cell r="Q297" t="str">
            <v>SESENTA Y UN MILLONES QUINIENTOS SETENTA Y CUATRO MIL SETECIENTOS CUARENTA Y SEIS PESOS</v>
          </cell>
          <cell r="R297" t="str">
            <v>1 PERSONA NATURAL</v>
          </cell>
          <cell r="S297" t="str">
            <v>3 CÉDULA DE CIUDADANÍA</v>
          </cell>
          <cell r="T297">
            <v>40188079</v>
          </cell>
          <cell r="U297">
            <v>4</v>
          </cell>
          <cell r="V297" t="str">
            <v>N-A</v>
          </cell>
          <cell r="W297" t="str">
            <v>11 NO SE DILIGENCIA INFORMACIÓN PARA ESTE FORMULARIO EN ESTE PERÍODO DE REPORTE</v>
          </cell>
          <cell r="X297" t="str">
            <v>FEMENINO</v>
          </cell>
          <cell r="Y297" t="str">
            <v>META</v>
          </cell>
          <cell r="Z297" t="str">
            <v>VILLAVICENCIO</v>
          </cell>
          <cell r="AA297" t="str">
            <v>EYISELLY</v>
          </cell>
          <cell r="AB297" t="str">
            <v>-</v>
          </cell>
          <cell r="AC297" t="str">
            <v>CLAROS</v>
          </cell>
          <cell r="AD297" t="str">
            <v>HERRERA</v>
          </cell>
          <cell r="AE297" t="str">
            <v>NO</v>
          </cell>
          <cell r="AF297" t="str">
            <v>6 NO CONSTITUYÓ GARANTÍAS</v>
          </cell>
          <cell r="AG297" t="str">
            <v>N-A</v>
          </cell>
          <cell r="AH297" t="str">
            <v>99999998 NO SE DILIGENCIA INFORMACIÓN PARA ESTE FORMULARIO EN ESTE PERÍODO DE REPORTE</v>
          </cell>
          <cell r="AI297">
            <v>2</v>
          </cell>
          <cell r="AJ297" t="str">
            <v>N-A</v>
          </cell>
          <cell r="AK297" t="str">
            <v>SAF-SUBDIRECCION ADMINISTRATIVA Y FINANCIERA</v>
          </cell>
          <cell r="AL297" t="str">
            <v>JULIA ASTRID DEL CASTILLO SABOGAL</v>
          </cell>
          <cell r="AM297">
            <v>51790514</v>
          </cell>
          <cell r="AN297" t="str">
            <v>SUBDIRECCIÓN ADMINISTRATIVA Y FINANCIERA</v>
          </cell>
          <cell r="AO297" t="str">
            <v>2 SUPERVISOR</v>
          </cell>
          <cell r="AP297" t="str">
            <v>3 CÉDULA DE CIUDADANÍA</v>
          </cell>
          <cell r="AQ297" t="str">
            <v>51790514 - 14237801</v>
          </cell>
          <cell r="AR297" t="str">
            <v>JULIA ASTRID DEL CASTILLO SABOGAL - EDGAR OLAYA OSPINA</v>
          </cell>
          <cell r="AS297">
            <v>291</v>
          </cell>
          <cell r="AT297" t="str">
            <v>3 NO PACTADOS</v>
          </cell>
          <cell r="AU297" t="str">
            <v>4 NO SE HA ADICIONADO NI EN VALOR y EN TIEMPO</v>
          </cell>
          <cell r="AV297">
            <v>0</v>
          </cell>
          <cell r="AW297">
            <v>0</v>
          </cell>
          <cell r="AX297" t="str">
            <v>-</v>
          </cell>
          <cell r="AY297">
            <v>0</v>
          </cell>
          <cell r="AZ297" t="str">
            <v>-</v>
          </cell>
          <cell r="BA297">
            <v>45726</v>
          </cell>
          <cell r="BB297" t="str">
            <v>N/A</v>
          </cell>
          <cell r="BC297">
            <v>45726</v>
          </cell>
          <cell r="BD297">
            <v>46022</v>
          </cell>
          <cell r="BO297" t="str">
            <v>2025420501000291E</v>
          </cell>
          <cell r="BP297">
            <v>61574746</v>
          </cell>
          <cell r="BQ297" t="str">
            <v>ALBERTO GAONA</v>
          </cell>
          <cell r="BR297" t="str">
            <v>https://www.secop.gov.co/CO1BusinessLine/Tendering/BuyerWorkArea/Index?docUniqueIdentifier=CO1.BDOS.7791270</v>
          </cell>
          <cell r="BS297" t="str">
            <v>VIGENTE</v>
          </cell>
          <cell r="BU297" t="str">
            <v>https://community.secop.gov.co/Public/Tendering/OpportunityDetail/Index?noticeUID=CO1.NTC.7806763&amp;isFromPublicArea=True&amp;isModal=False</v>
          </cell>
          <cell r="BV297" t="str">
            <v>eyiselly.claros</v>
          </cell>
          <cell r="BW297" t="str">
            <v>@parquesnacionales.gov.co</v>
          </cell>
          <cell r="BX297" t="str">
            <v>eyiselly.claros@parquesnacionales.gov.co</v>
          </cell>
          <cell r="BY297" t="str">
            <v>PSICOLOGA</v>
          </cell>
          <cell r="BZ297" t="str">
            <v>AV VILLAS</v>
          </cell>
          <cell r="CA297" t="str">
            <v>AHORROS</v>
          </cell>
          <cell r="CB297" t="str">
            <v>603931077</v>
          </cell>
          <cell r="CC297" t="str">
            <v>14/09/1981</v>
          </cell>
          <cell r="CD297" t="str">
            <v>NO</v>
          </cell>
        </row>
        <row r="298">
          <cell r="A298" t="str">
            <v>CD-NC-298-2025</v>
          </cell>
          <cell r="B298" t="str">
            <v>2 NACION</v>
          </cell>
          <cell r="C298" t="str">
            <v>NC-CPS-297-2025</v>
          </cell>
          <cell r="D298" t="str">
            <v>JOHAN HERNANDO RODRÍGUEZ GARCÍA</v>
          </cell>
          <cell r="E298">
            <v>45727</v>
          </cell>
          <cell r="F298" t="str">
            <v>NC04-3299054-4-028 Prestación de servicios profesionales con plena autonomía técnica y administrativa a la oficina asesora de planeación en el procesamiento, análisis y organización de información de indicadores, planes y proyectos, acorde con los lineamientos del modelo integrado de planeación y gestión, y en el marco del fortalecimiento de la capacidad institucional de Parques Nacionales Naturales.</v>
          </cell>
          <cell r="G298" t="str">
            <v>PROFESIONAL</v>
          </cell>
          <cell r="H298" t="str">
            <v>2 CONTRATACIÓN DIRECTA</v>
          </cell>
          <cell r="I298" t="str">
            <v>14 PRESTACIÓN DE SERVICIOS</v>
          </cell>
          <cell r="J298" t="str">
            <v>N/A</v>
          </cell>
          <cell r="K298">
            <v>80111600</v>
          </cell>
          <cell r="L298">
            <v>39825</v>
          </cell>
          <cell r="M298">
            <v>48025</v>
          </cell>
          <cell r="N298">
            <v>45727</v>
          </cell>
          <cell r="O298">
            <v>3818858</v>
          </cell>
          <cell r="P298">
            <v>37042923</v>
          </cell>
          <cell r="Q298" t="str">
            <v>TREINTA Y SIETE MILLONES CUARENTA Y DOS MIL NOVECIENTOS VEINTITRES PESOS</v>
          </cell>
          <cell r="R298" t="str">
            <v>1 PERSONA NATURAL</v>
          </cell>
          <cell r="S298" t="str">
            <v>3 CÉDULA DE CIUDADANÍA</v>
          </cell>
          <cell r="T298">
            <v>1193275627</v>
          </cell>
          <cell r="U298">
            <v>1</v>
          </cell>
          <cell r="V298" t="str">
            <v>N-A</v>
          </cell>
          <cell r="W298" t="str">
            <v>11 NO SE DILIGENCIA INFORMACIÓN PARA ESTE FORMULARIO EN ESTE PERÍODO DE REPORTE</v>
          </cell>
          <cell r="X298" t="str">
            <v>MASCULINO</v>
          </cell>
          <cell r="Y298" t="str">
            <v>VALLE DEL CAUCA</v>
          </cell>
          <cell r="Z298" t="str">
            <v>CALI</v>
          </cell>
          <cell r="AA298" t="str">
            <v>JOHAN</v>
          </cell>
          <cell r="AB298" t="str">
            <v>HERNANDO</v>
          </cell>
          <cell r="AC298" t="str">
            <v>RODRÍGUEZ</v>
          </cell>
          <cell r="AD298" t="str">
            <v>GARCÍA</v>
          </cell>
          <cell r="AE298" t="str">
            <v>NO</v>
          </cell>
          <cell r="AF298" t="str">
            <v>6 NO CONSTITUYÓ GARANTÍAS</v>
          </cell>
          <cell r="AG298" t="str">
            <v>N-A</v>
          </cell>
          <cell r="AH298" t="str">
            <v>99999998 NO SE DILIGENCIA INFORMACIÓN PARA ESTE FORMULARIO EN ESTE PERÍODO DE REPORTE</v>
          </cell>
          <cell r="AI298">
            <v>2</v>
          </cell>
          <cell r="AJ298" t="str">
            <v>N-A</v>
          </cell>
          <cell r="AK298" t="str">
            <v>OTRAS OFICINAS DE LA SAF - SUBDIRECCION ADMINISTRATIVA Y FINANCIERA</v>
          </cell>
          <cell r="AL298" t="str">
            <v>JULIA ASTRID DEL CASTILLO SABOGAL</v>
          </cell>
          <cell r="AM298">
            <v>51790514</v>
          </cell>
          <cell r="AN298" t="str">
            <v xml:space="preserve">OFICINA ASESORA DE PLANEACIÓN </v>
          </cell>
          <cell r="AO298" t="str">
            <v>2 SUPERVISOR</v>
          </cell>
          <cell r="AP298" t="str">
            <v>3 CÉDULA DE CIUDADANÍA</v>
          </cell>
          <cell r="AQ298">
            <v>80076849</v>
          </cell>
          <cell r="AR298" t="str">
            <v>ANDRES MAURICIO LEON LOPEZ</v>
          </cell>
          <cell r="AS298">
            <v>290</v>
          </cell>
          <cell r="AT298" t="str">
            <v>3 NO PACTADOS</v>
          </cell>
          <cell r="AU298" t="str">
            <v>4 NO SE HA ADICIONADO NI EN VALOR y EN TIEMPO</v>
          </cell>
          <cell r="AV298">
            <v>0</v>
          </cell>
          <cell r="AW298">
            <v>0</v>
          </cell>
          <cell r="AX298" t="str">
            <v>-</v>
          </cell>
          <cell r="AY298">
            <v>0</v>
          </cell>
          <cell r="AZ298" t="str">
            <v>-</v>
          </cell>
          <cell r="BA298">
            <v>45727</v>
          </cell>
          <cell r="BB298" t="str">
            <v>N/A</v>
          </cell>
          <cell r="BC298">
            <v>45727</v>
          </cell>
          <cell r="BD298">
            <v>46022</v>
          </cell>
          <cell r="BO298" t="str">
            <v>2025420501000292E</v>
          </cell>
          <cell r="BP298">
            <v>37042923</v>
          </cell>
          <cell r="BQ298" t="str">
            <v>URIEL VALDERRAMA</v>
          </cell>
          <cell r="BR298" t="str">
            <v>https://www.secop.gov.co/CO1BusinessLine/Tendering/BuyerWorkArea/Index?docUniqueIdentifier=CO1.BDOS.7793411</v>
          </cell>
          <cell r="BS298" t="str">
            <v>VIGENTE</v>
          </cell>
          <cell r="BU298" t="str">
            <v>https://community.secop.gov.co/Public/Tendering/OpportunityDetail/Index?noticeUID=CO1.NTC.7810085&amp;isFromPublicArea=True&amp;isModal=False</v>
          </cell>
          <cell r="BV298" t="str">
            <v>johan.rodriguez</v>
          </cell>
          <cell r="BW298" t="str">
            <v>@parquesnacionales.gov.co</v>
          </cell>
          <cell r="BX298" t="str">
            <v>johan.rodriguez@parquesnacionales.gov.co</v>
          </cell>
          <cell r="BY298" t="str">
            <v>ECONOMISTA</v>
          </cell>
          <cell r="CC298" t="str">
            <v>29/04/2002</v>
          </cell>
          <cell r="CD298" t="str">
            <v>NO</v>
          </cell>
        </row>
        <row r="299">
          <cell r="A299" t="str">
            <v>CD-NC-299-2025</v>
          </cell>
          <cell r="B299" t="str">
            <v>1 FONAM</v>
          </cell>
          <cell r="C299" t="str">
            <v>NC-CPS-298-2025</v>
          </cell>
          <cell r="D299" t="str">
            <v>HAMILTON BARRIOS ORDOÑEZ</v>
          </cell>
          <cell r="E299">
            <v>45727</v>
          </cell>
          <cell r="F299" t="str">
            <v>NC12-3299011-1_2-029 NC12-3299016-5-030 Prestación de servicios profesionales con plena autonomía técnica y administrativa como arquitecto en el Grupo de Infraestructura, para el seguimiento y verificación del avance en las cantidades de obra, presupuestos y ejecución de los proyectos; así como la elaboración y proyección de estudios previos, evaluación técnica en los procesos de contratación que se requieran para el mejoramiento de la infraestructura física; en especial aquellos derivados de los proyectos del Fondo Colombia en Paz, en el marco de las sedes adecuadas y las sedes mantenidas del proyecto de mejoramiento de la infraestructura física en los Parques Nacionales Naturales de Colombia y sus áreas protegidas a nivel nacional</v>
          </cell>
          <cell r="G299" t="str">
            <v>PROFESIONAL</v>
          </cell>
          <cell r="H299" t="str">
            <v>2 CONTRATACIÓN DIRECTA</v>
          </cell>
          <cell r="I299" t="str">
            <v>14 PRESTACIÓN DE SERVICIOS</v>
          </cell>
          <cell r="J299" t="str">
            <v>N/A</v>
          </cell>
          <cell r="K299">
            <v>80111600</v>
          </cell>
          <cell r="L299">
            <v>525</v>
          </cell>
          <cell r="M299">
            <v>1025</v>
          </cell>
          <cell r="N299">
            <v>45727</v>
          </cell>
          <cell r="O299">
            <v>7014443</v>
          </cell>
          <cell r="P299">
            <v>68273912</v>
          </cell>
          <cell r="Q299" t="str">
            <v>SESENTA Y OCHO MILLONES DOSCIENTOS SETENTA Y TRES MIL NOVECIENTOS DOCE PESOS</v>
          </cell>
          <cell r="R299" t="str">
            <v>1 PERSONA NATURAL</v>
          </cell>
          <cell r="S299" t="str">
            <v>3 CÉDULA DE CIUDADANÍA</v>
          </cell>
          <cell r="T299">
            <v>80773573</v>
          </cell>
          <cell r="U299">
            <v>6</v>
          </cell>
          <cell r="V299" t="str">
            <v>N-A</v>
          </cell>
          <cell r="W299" t="str">
            <v>11 NO SE DILIGENCIA INFORMACIÓN PARA ESTE FORMULARIO EN ESTE PERÍODO DE REPORTE</v>
          </cell>
          <cell r="X299" t="str">
            <v>MASCULINO</v>
          </cell>
          <cell r="Y299" t="str">
            <v>CUNDINAMARCA</v>
          </cell>
          <cell r="Z299" t="str">
            <v>BOGOTÁ</v>
          </cell>
          <cell r="AA299" t="str">
            <v>HAMILTON</v>
          </cell>
          <cell r="AB299" t="str">
            <v>-</v>
          </cell>
          <cell r="AC299" t="str">
            <v>BARRIOS</v>
          </cell>
          <cell r="AD299" t="str">
            <v>ORDOÑEZ</v>
          </cell>
          <cell r="AE299" t="str">
            <v>SI</v>
          </cell>
          <cell r="AF299" t="str">
            <v>1 PÓLIZA</v>
          </cell>
          <cell r="AG299" t="str">
            <v>14 ASEGURADORA SOLIDARIA</v>
          </cell>
          <cell r="AH299" t="str">
            <v>2 CUMPLIMIENTO</v>
          </cell>
          <cell r="AI299">
            <v>45728</v>
          </cell>
          <cell r="AJ299" t="str">
            <v>360-47-994000043983</v>
          </cell>
          <cell r="AK299" t="str">
            <v>SAF-SUBDIRECCION ADMINISTRATIVA Y FINANCIERA</v>
          </cell>
          <cell r="AL299" t="str">
            <v>JULIA ASTRID DEL CASTILLO SABOGAL</v>
          </cell>
          <cell r="AM299">
            <v>51790514</v>
          </cell>
          <cell r="AN299" t="str">
            <v>GRUPO DE INFRAESTRUCTURA</v>
          </cell>
          <cell r="AO299" t="str">
            <v>2 SUPERVISOR</v>
          </cell>
          <cell r="AP299" t="str">
            <v>3 CÉDULA DE CIUDADANÍA</v>
          </cell>
          <cell r="AQ299">
            <v>80549373</v>
          </cell>
          <cell r="AR299" t="str">
            <v>CARLOS LEONARDO ABRIL BARRERA</v>
          </cell>
          <cell r="AS299">
            <v>290</v>
          </cell>
          <cell r="AT299" t="str">
            <v>3 NO PACTADOS</v>
          </cell>
          <cell r="AU299" t="str">
            <v>4 NO SE HA ADICIONADO NI EN VALOR y EN TIEMPO</v>
          </cell>
          <cell r="AV299">
            <v>0</v>
          </cell>
          <cell r="AW299">
            <v>0</v>
          </cell>
          <cell r="AX299" t="str">
            <v>-</v>
          </cell>
          <cell r="AY299">
            <v>0</v>
          </cell>
          <cell r="AZ299" t="str">
            <v>-</v>
          </cell>
          <cell r="BA299">
            <v>45728</v>
          </cell>
          <cell r="BB299">
            <v>45728</v>
          </cell>
          <cell r="BC299">
            <v>45728</v>
          </cell>
          <cell r="BD299">
            <v>46022</v>
          </cell>
          <cell r="BO299" t="str">
            <v>2025420501000293E</v>
          </cell>
          <cell r="BP299">
            <v>68273912</v>
          </cell>
          <cell r="BQ299" t="str">
            <v>YULY ANDREA LEON BUSTOS</v>
          </cell>
          <cell r="BR299" t="str">
            <v>https://www.secop.gov.co/CO1BusinessLine/Tendering/BuyerWorkArea/Index?docUniqueIdentifier=CO1.BDOS.7790970</v>
          </cell>
          <cell r="BS299" t="str">
            <v>VIGENTE</v>
          </cell>
          <cell r="BU299" t="str">
            <v>https://community.secop.gov.co/Public/Tendering/OpportunityDetail/Index?noticeUID=CO1.NTC.7810443&amp;isFromPublicArea=True&amp;isModal=False</v>
          </cell>
          <cell r="BV299" t="str">
            <v>hamilton.barrios</v>
          </cell>
          <cell r="BW299" t="str">
            <v>@parquesnacionales.gov.co</v>
          </cell>
          <cell r="BX299" t="str">
            <v>hamilton.barrios@parquesnacionales.gov.co</v>
          </cell>
          <cell r="BY299" t="str">
            <v>ARQUITECTO</v>
          </cell>
          <cell r="CC299" t="str">
            <v>11/07/1985</v>
          </cell>
          <cell r="CD299" t="str">
            <v>NO</v>
          </cell>
        </row>
        <row r="300">
          <cell r="A300" t="str">
            <v>CD-NC-297-2025</v>
          </cell>
          <cell r="B300" t="str">
            <v>2 NACION</v>
          </cell>
          <cell r="C300" t="str">
            <v>NC-CPS-299-2025</v>
          </cell>
          <cell r="D300" t="str">
            <v>ANYELA YOHANA AYALA MEDINA</v>
          </cell>
          <cell r="E300">
            <v>45728</v>
          </cell>
          <cell r="F300" t="str">
            <v>NC04-3299054-2-022 Prestar los servicios profesionales a la Oficina Asesora de Planeación de la entidad para apoyar la actualización y seguimiento de proyectos de inversión por diversas fuentes de financiación, con énfasis en focalización regional y políticas transversales; así como en la gestión de trámites presupuestales necesarios en el marco del fortalecimiento de la capacidad institucional de Parques Nacionales Naturales.</v>
          </cell>
          <cell r="G300" t="str">
            <v>PROFESIONAL</v>
          </cell>
          <cell r="H300" t="str">
            <v>2 CONTRATACIÓN DIRECTA</v>
          </cell>
          <cell r="I300" t="str">
            <v>14 PRESTACIÓN DE SERVICIOS</v>
          </cell>
          <cell r="J300" t="str">
            <v>N/A</v>
          </cell>
          <cell r="K300">
            <v>80111600</v>
          </cell>
          <cell r="L300">
            <v>39925</v>
          </cell>
          <cell r="M300">
            <v>48525</v>
          </cell>
          <cell r="N300">
            <v>45728</v>
          </cell>
          <cell r="O300">
            <v>8354314</v>
          </cell>
          <cell r="P300">
            <v>80758369</v>
          </cell>
          <cell r="Q300" t="str">
            <v>OCHENTA MILLONES SETECIENTOS CINCUENTA Y OCHO MIL TRESCIENTOS SESENTA Y NUEVE PESOS</v>
          </cell>
          <cell r="R300" t="str">
            <v>1 PERSONA NATURAL</v>
          </cell>
          <cell r="S300" t="str">
            <v>3 CÉDULA DE CIUDADANÍA</v>
          </cell>
          <cell r="T300">
            <v>63397595</v>
          </cell>
          <cell r="U300">
            <v>3</v>
          </cell>
          <cell r="V300" t="str">
            <v>N-A</v>
          </cell>
          <cell r="W300" t="str">
            <v>11 NO SE DILIGENCIA INFORMACIÓN PARA ESTE FORMULARIO EN ESTE PERÍODO DE REPORTE</v>
          </cell>
          <cell r="X300" t="str">
            <v>FEMENINO</v>
          </cell>
          <cell r="Y300" t="str">
            <v>CUNDINAMARCA</v>
          </cell>
          <cell r="Z300" t="str">
            <v>BOGOTÁ</v>
          </cell>
          <cell r="AA300" t="str">
            <v>ANYELA</v>
          </cell>
          <cell r="AB300" t="str">
            <v>YOHANA</v>
          </cell>
          <cell r="AC300" t="str">
            <v>AYALA</v>
          </cell>
          <cell r="AD300" t="str">
            <v>MEDINA</v>
          </cell>
          <cell r="AE300" t="str">
            <v>SI</v>
          </cell>
          <cell r="AF300" t="str">
            <v>1 PÓLIZA</v>
          </cell>
          <cell r="AG300" t="str">
            <v>12 SEGUROS DEL ESTADO</v>
          </cell>
          <cell r="AH300" t="str">
            <v>2 CUMPLIMIENTO</v>
          </cell>
          <cell r="AI300">
            <v>45728</v>
          </cell>
          <cell r="AJ300" t="str">
            <v>39-46-101014893</v>
          </cell>
          <cell r="AK300" t="str">
            <v>OTRAS OFICINAS DE LA SAF - SUBDIRECCION ADMINISTRATIVA Y FINANCIERA</v>
          </cell>
          <cell r="AL300" t="str">
            <v>JULIA ASTRID DEL CASTILLO SABOGAL</v>
          </cell>
          <cell r="AM300">
            <v>51790514</v>
          </cell>
          <cell r="AN300" t="str">
            <v xml:space="preserve">OFICINA ASESORA DE PLANEACIÓN </v>
          </cell>
          <cell r="AO300" t="str">
            <v>2 SUPERVISOR</v>
          </cell>
          <cell r="AP300" t="str">
            <v>3 CÉDULA DE CIUDADANÍA</v>
          </cell>
          <cell r="AQ300">
            <v>80076849</v>
          </cell>
          <cell r="AR300" t="str">
            <v>ANDRES MAURICIO LEON LOPEZ</v>
          </cell>
          <cell r="AS300">
            <v>290</v>
          </cell>
          <cell r="AT300" t="str">
            <v>3 NO PACTADOS</v>
          </cell>
          <cell r="AU300" t="str">
            <v>4 NO SE HA ADICIONADO NI EN VALOR y EN TIEMPO</v>
          </cell>
          <cell r="AV300">
            <v>0</v>
          </cell>
          <cell r="AW300">
            <v>0</v>
          </cell>
          <cell r="AX300" t="str">
            <v>-</v>
          </cell>
          <cell r="AY300">
            <v>0</v>
          </cell>
          <cell r="AZ300" t="str">
            <v>-</v>
          </cell>
          <cell r="BA300">
            <v>45726</v>
          </cell>
          <cell r="BB300">
            <v>45728</v>
          </cell>
          <cell r="BC300">
            <v>45728</v>
          </cell>
          <cell r="BD300">
            <v>46022</v>
          </cell>
          <cell r="BO300" t="str">
            <v>2025420501000294E</v>
          </cell>
          <cell r="BP300">
            <v>80758369</v>
          </cell>
          <cell r="BQ300" t="str">
            <v>URIEL VALDERRAMA</v>
          </cell>
          <cell r="BR300" t="str">
            <v>https://www.secop.gov.co/CO1BusinessLine/Tendering/BuyerWorkArea/Index?docUniqueIdentifier=CO1.BDOS.7799019</v>
          </cell>
          <cell r="BS300" t="str">
            <v>VIGENTE</v>
          </cell>
          <cell r="BU300" t="str">
            <v>https://community.secop.gov.co/Public/Tendering/OpportunityDetail/Index?noticeUID=CO1.NTC.7815105&amp;isFromPublicArea=True&amp;isModal=False</v>
          </cell>
          <cell r="BV300" t="str">
            <v>anyela.ayala</v>
          </cell>
          <cell r="BW300" t="str">
            <v>@parquesnacionales.gov.co</v>
          </cell>
          <cell r="BX300" t="str">
            <v>anyela.ayala@parquesnacionales.gov.co</v>
          </cell>
          <cell r="BY300" t="str">
            <v>INGENIERO FORESTAL</v>
          </cell>
          <cell r="BZ300" t="str">
            <v>DAVIVIENDA</v>
          </cell>
          <cell r="CA300" t="str">
            <v>AHORROS</v>
          </cell>
          <cell r="CB300" t="str">
            <v>473270002263</v>
          </cell>
          <cell r="CC300" t="str">
            <v>12/01/1981</v>
          </cell>
          <cell r="CD300" t="str">
            <v>NO</v>
          </cell>
        </row>
        <row r="301">
          <cell r="A301" t="str">
            <v>CD-NC-301-2025</v>
          </cell>
          <cell r="B301" t="str">
            <v>2 NACION</v>
          </cell>
          <cell r="C301" t="str">
            <v>NC-CPS-300-2025</v>
          </cell>
          <cell r="D301" t="str">
            <v>JOHANNA ANDREA RAMÍREZ POSADA</v>
          </cell>
          <cell r="E301">
            <v>45728</v>
          </cell>
          <cell r="F301" t="str">
            <v>NC10-3299060-7-053 Prestar servicios profesionales con plena autonomía técnica y administrativa a la Dirección territorial Andes Occidentales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ell>
          <cell r="G301" t="str">
            <v>PROFESIONAL</v>
          </cell>
          <cell r="H301" t="str">
            <v>2 CONTRATACIÓN DIRECTA</v>
          </cell>
          <cell r="I301" t="str">
            <v>14 PRESTACIÓN DE SERVICIOS</v>
          </cell>
          <cell r="J301" t="str">
            <v>N/A</v>
          </cell>
          <cell r="K301">
            <v>80111600</v>
          </cell>
          <cell r="L301">
            <v>39225</v>
          </cell>
          <cell r="M301">
            <v>49625</v>
          </cell>
          <cell r="N301">
            <v>45728</v>
          </cell>
          <cell r="O301">
            <v>6347912</v>
          </cell>
          <cell r="P301">
            <v>61151552</v>
          </cell>
          <cell r="Q301" t="str">
            <v>SESENTA Y UN MILLONES CIENTO CINCUENTA Y UN MIL QUINIENTOS CINCUENTA Y DOS PESOS</v>
          </cell>
          <cell r="R301" t="str">
            <v>1 PERSONA NATURAL</v>
          </cell>
          <cell r="S301" t="str">
            <v>3 CÉDULA DE CIUDADANÍA</v>
          </cell>
          <cell r="T301">
            <v>1110502334</v>
          </cell>
          <cell r="U301">
            <v>1</v>
          </cell>
          <cell r="V301" t="str">
            <v>N-A</v>
          </cell>
          <cell r="W301" t="str">
            <v>11 NO SE DILIGENCIA INFORMACIÓN PARA ESTE FORMULARIO EN ESTE PERÍODO DE REPORTE</v>
          </cell>
          <cell r="X301" t="str">
            <v>FEMENINO</v>
          </cell>
          <cell r="Y301" t="str">
            <v>CUNDINAMARCA</v>
          </cell>
          <cell r="Z301" t="str">
            <v>GIRARDOT</v>
          </cell>
          <cell r="AA301" t="str">
            <v>JOHANNA</v>
          </cell>
          <cell r="AB301" t="str">
            <v>ANDREA</v>
          </cell>
          <cell r="AC301" t="str">
            <v>RAMÍREZ</v>
          </cell>
          <cell r="AD301" t="str">
            <v>POSADA</v>
          </cell>
          <cell r="AE301" t="str">
            <v>NO</v>
          </cell>
          <cell r="AF301" t="str">
            <v>6 NO CONSTITUYÓ GARANTÍAS</v>
          </cell>
          <cell r="AG301" t="str">
            <v>N-A</v>
          </cell>
          <cell r="AH301" t="str">
            <v>99999998 NO SE DILIGENCIA INFORMACIÓN PARA ESTE FORMULARIO EN ESTE PERÍODO DE REPORTE</v>
          </cell>
          <cell r="AI301">
            <v>2</v>
          </cell>
          <cell r="AJ301" t="str">
            <v>N-A</v>
          </cell>
          <cell r="AK301" t="str">
            <v>SAF-SUBDIRECCION ADMINISTRATIVA Y FINANCIERA</v>
          </cell>
          <cell r="AL301" t="str">
            <v>JULIA ASTRID DEL CASTILLO SABOGAL</v>
          </cell>
          <cell r="AM301">
            <v>51790514</v>
          </cell>
          <cell r="AN301" t="str">
            <v>SUBDIRECCIÓN ADMINISTRATIVA Y FINANCIERA</v>
          </cell>
          <cell r="AO301" t="str">
            <v>2 SUPERVISOR</v>
          </cell>
          <cell r="AP301" t="str">
            <v>3 CÉDULA DE CIUDADANÍA</v>
          </cell>
          <cell r="AQ301" t="str">
            <v>51790514 - 10282381</v>
          </cell>
          <cell r="AR301" t="str">
            <v>JULIA ASTRID DEL CASTILLO SABOGAL - JORGE EDUARDO CEBALLOS BETANCUR</v>
          </cell>
          <cell r="AS301">
            <v>289</v>
          </cell>
          <cell r="AT301" t="str">
            <v>3 NO PACTADOS</v>
          </cell>
          <cell r="AU301" t="str">
            <v>4 NO SE HA ADICIONADO NI EN VALOR y EN TIEMPO</v>
          </cell>
          <cell r="AV301">
            <v>0</v>
          </cell>
          <cell r="AW301">
            <v>0</v>
          </cell>
          <cell r="AX301" t="str">
            <v>-</v>
          </cell>
          <cell r="AY301">
            <v>0</v>
          </cell>
          <cell r="AZ301" t="str">
            <v>-</v>
          </cell>
          <cell r="BA301">
            <v>45727</v>
          </cell>
          <cell r="BB301" t="str">
            <v>N/A</v>
          </cell>
          <cell r="BC301">
            <v>45728</v>
          </cell>
          <cell r="BD301">
            <v>46022</v>
          </cell>
          <cell r="BO301" t="str">
            <v>2025420501000295E</v>
          </cell>
          <cell r="BP301">
            <v>61151552</v>
          </cell>
          <cell r="BQ301" t="str">
            <v>ALBERTO GAONA</v>
          </cell>
          <cell r="BR301" t="str">
            <v>https://www.secop.gov.co/CO1BusinessLine/Tendering/BuyerWorkArea/Index?docUniqueIdentifier=CO1.BDOS.7804234</v>
          </cell>
          <cell r="BS301" t="str">
            <v>VIGENTE</v>
          </cell>
          <cell r="BU301" t="str">
            <v>https://community.secop.gov.co/Public/Tendering/OpportunityDetail/Index?noticeUID=CO1.NTC.7822005&amp;isFromPublicArea=True&amp;isModal=False</v>
          </cell>
          <cell r="BV301" t="str">
            <v>johanna.ramirez</v>
          </cell>
          <cell r="BW301" t="str">
            <v>@parquesnacionales.gov.co</v>
          </cell>
          <cell r="BX301" t="str">
            <v>johanna.ramirez@parquesnacionales.gov.co</v>
          </cell>
          <cell r="BY301" t="str">
            <v>PSICOLOGA</v>
          </cell>
          <cell r="CC301" t="str">
            <v>17/09/1990</v>
          </cell>
          <cell r="CD301" t="str">
            <v>NO</v>
          </cell>
        </row>
        <row r="302">
          <cell r="A302" t="str">
            <v>CD-NC-300-2025</v>
          </cell>
          <cell r="B302" t="str">
            <v>2 NACION</v>
          </cell>
          <cell r="C302" t="str">
            <v>NC-CPS-301-2025</v>
          </cell>
          <cell r="D302" t="str">
            <v>CAMILO ANDRES GUERRERO ALFONSO</v>
          </cell>
          <cell r="E302">
            <v>45728</v>
          </cell>
          <cell r="F302" t="str">
            <v>NC04-3299060-7-027 Prestación de servicios profesionales con plena autonomía técnica y administrativa en la Oficina Asesora de Planeación para realizar el seguimiento al cumplimiento de los procesos, compromisos y /o programas estratégicos de Parques Nacionales Naturales de Colombia en el marco del servicio de implementación sistemas de gestión del proyecto de fortalecimiento.</v>
          </cell>
          <cell r="G302" t="str">
            <v>PROFESIONAL</v>
          </cell>
          <cell r="H302" t="str">
            <v>2 CONTRATACIÓN DIRECTA</v>
          </cell>
          <cell r="I302" t="str">
            <v>14 PRESTACIÓN DE SERVICIOS</v>
          </cell>
          <cell r="J302" t="str">
            <v>N/A</v>
          </cell>
          <cell r="K302">
            <v>80111600</v>
          </cell>
          <cell r="L302">
            <v>38425</v>
          </cell>
          <cell r="M302">
            <v>49525</v>
          </cell>
          <cell r="N302">
            <v>45728</v>
          </cell>
          <cell r="O302">
            <v>4200744</v>
          </cell>
          <cell r="P302">
            <v>40467167</v>
          </cell>
          <cell r="Q302" t="str">
            <v>CUARENTA MILLONES CUATROCIENTOS SESENTA Y SIETE MIL CIENTO SESENTA Y SIETE PESOS</v>
          </cell>
          <cell r="R302" t="str">
            <v>1 PERSONA NATURAL</v>
          </cell>
          <cell r="S302" t="str">
            <v>3 CÉDULA DE CIUDADANÍA</v>
          </cell>
          <cell r="T302">
            <v>1136889049</v>
          </cell>
          <cell r="U302">
            <v>0</v>
          </cell>
          <cell r="V302" t="str">
            <v>N-A</v>
          </cell>
          <cell r="W302" t="str">
            <v>11 NO SE DILIGENCIA INFORMACIÓN PARA ESTE FORMULARIO EN ESTE PERÍODO DE REPORTE</v>
          </cell>
          <cell r="X302" t="str">
            <v>MASCULINO</v>
          </cell>
          <cell r="Y302" t="str">
            <v>CUNDINAMARCA</v>
          </cell>
          <cell r="Z302" t="str">
            <v>BOGOTÁ</v>
          </cell>
          <cell r="AA302" t="str">
            <v>CAMILO</v>
          </cell>
          <cell r="AB302" t="str">
            <v>ANDRES</v>
          </cell>
          <cell r="AC302" t="str">
            <v>GUERRERO</v>
          </cell>
          <cell r="AD302" t="str">
            <v>ALFONSO</v>
          </cell>
          <cell r="AE302" t="str">
            <v>NO</v>
          </cell>
          <cell r="AF302" t="str">
            <v>6 NO CONSTITUYÓ GARANTÍAS</v>
          </cell>
          <cell r="AG302" t="str">
            <v>N-A</v>
          </cell>
          <cell r="AH302" t="str">
            <v>99999998 NO SE DILIGENCIA INFORMACIÓN PARA ESTE FORMULARIO EN ESTE PERÍODO DE REPORTE</v>
          </cell>
          <cell r="AI302">
            <v>2</v>
          </cell>
          <cell r="AJ302" t="str">
            <v>N-A</v>
          </cell>
          <cell r="AK302" t="str">
            <v>OTRAS OFICINAS DE LA SAF - SUBDIRECCION ADMINISTRATIVA Y FINANCIERA</v>
          </cell>
          <cell r="AL302" t="str">
            <v>JULIA ASTRID DEL CASTILLO SABOGAL</v>
          </cell>
          <cell r="AM302">
            <v>51790514</v>
          </cell>
          <cell r="AN302" t="str">
            <v xml:space="preserve">OFICINA ASESORA DE PLANEACIÓN </v>
          </cell>
          <cell r="AO302" t="str">
            <v>2 SUPERVISOR</v>
          </cell>
          <cell r="AP302" t="str">
            <v>3 CÉDULA DE CIUDADANÍA</v>
          </cell>
          <cell r="AQ302">
            <v>1026283811</v>
          </cell>
          <cell r="AR302" t="str">
            <v>ELIANA FERNANDA RODRIGUEZ MADERO</v>
          </cell>
          <cell r="AS302">
            <v>289</v>
          </cell>
          <cell r="AT302" t="str">
            <v>3 NO PACTADOS</v>
          </cell>
          <cell r="AU302" t="str">
            <v>4 NO SE HA ADICIONADO NI EN VALOR y EN TIEMPO</v>
          </cell>
          <cell r="AV302">
            <v>0</v>
          </cell>
          <cell r="AW302">
            <v>0</v>
          </cell>
          <cell r="AX302" t="str">
            <v>-</v>
          </cell>
          <cell r="AY302">
            <v>0</v>
          </cell>
          <cell r="AZ302" t="str">
            <v>-</v>
          </cell>
          <cell r="BA302">
            <v>45723</v>
          </cell>
          <cell r="BB302" t="str">
            <v>N/A</v>
          </cell>
          <cell r="BC302">
            <v>45728</v>
          </cell>
          <cell r="BD302">
            <v>46022</v>
          </cell>
          <cell r="BO302" t="str">
            <v>2025420501000296E</v>
          </cell>
          <cell r="BP302">
            <v>40467167</v>
          </cell>
          <cell r="BQ302" t="str">
            <v>MARIA PAULA PEÑA</v>
          </cell>
          <cell r="BR302" t="str">
            <v>https://www.secop.gov.co/CO1BusinessLine/Tendering/BuyerWorkArea/Index?docUniqueIdentifier=CO1.BDOS.7803557</v>
          </cell>
          <cell r="BS302" t="str">
            <v>VIGENTE</v>
          </cell>
          <cell r="BU302" t="str">
            <v>https://community.secop.gov.co/Public/Tendering/OpportunityDetail/Index?noticeUID=CO1.NTC.7822854&amp;isFromPublicArea=True&amp;isModal=False</v>
          </cell>
          <cell r="BV302" t="str">
            <v>camilo.guerrero</v>
          </cell>
          <cell r="BW302" t="str">
            <v>@parquesnacionales.gov.co</v>
          </cell>
          <cell r="BX302" t="str">
            <v>camilo.guerrero@parquesnacionales.gov.co</v>
          </cell>
          <cell r="BY302" t="str">
            <v>INGENIERO INDUSTRIAL</v>
          </cell>
          <cell r="BZ302" t="str">
            <v>BOGOTA</v>
          </cell>
          <cell r="CA302" t="str">
            <v>AHORROS</v>
          </cell>
          <cell r="CB302" t="str">
            <v>359045093</v>
          </cell>
          <cell r="CC302" t="str">
            <v>30/06/1998</v>
          </cell>
          <cell r="CD302" t="str">
            <v>NO</v>
          </cell>
        </row>
        <row r="303">
          <cell r="A303" t="str">
            <v>CD-NC-303-2025</v>
          </cell>
          <cell r="B303" t="str">
            <v>2 NACION</v>
          </cell>
          <cell r="C303" t="str">
            <v>NC-CPS-302-2025</v>
          </cell>
          <cell r="D303" t="str">
            <v>ALEXANDRA VASQUEZ BELTRAN</v>
          </cell>
          <cell r="E303">
            <v>45729</v>
          </cell>
          <cell r="F303" t="str">
            <v>NC30-3202008-15-006 Prestar los servicios profesionales con plena autonomía técnica y administrativa a la Subdirección de Sostenibilidad y Negocios Ambientales para fortalecer los procesos jurídicos de las áreas del Sistema de Parques Nacionales Naturales de Colombia (SPNNC) a través de la gestión jurídica enfocada en las actuaciones de la Entidad frente a las Transferencias del Sector Eléctrico TSE y los mecanismos económicos y financieros en el marco de fortalecer los procesos administrativos de las áreas del SPNNC del proyecto de servicio de administración y manejo de áreas protegidas del proyecto de conservación</v>
          </cell>
          <cell r="G303" t="str">
            <v>PROFESIONAL</v>
          </cell>
          <cell r="H303" t="str">
            <v>2 CONTRATACIÓN DIRECTA</v>
          </cell>
          <cell r="I303" t="str">
            <v>14 PRESTACIÓN DE SERVICIOS</v>
          </cell>
          <cell r="J303" t="str">
            <v>N/A</v>
          </cell>
          <cell r="K303">
            <v>80111600</v>
          </cell>
          <cell r="L303">
            <v>17225</v>
          </cell>
          <cell r="M303">
            <v>50825</v>
          </cell>
          <cell r="N303">
            <v>45729</v>
          </cell>
          <cell r="O303">
            <v>7881428</v>
          </cell>
          <cell r="P303">
            <v>75661709</v>
          </cell>
          <cell r="Q303" t="str">
            <v>SETENTA Y CINCO MILLONES SEISCIENTOS SESENTA Y UN MIL SETECIENTOS NUEVE PESOS</v>
          </cell>
          <cell r="R303" t="str">
            <v>1 PERSONA NATURAL</v>
          </cell>
          <cell r="S303" t="str">
            <v>3 CÉDULA DE CIUDADANÍA</v>
          </cell>
          <cell r="T303">
            <v>1094932198</v>
          </cell>
          <cell r="U303">
            <v>1</v>
          </cell>
          <cell r="V303" t="str">
            <v>N-A</v>
          </cell>
          <cell r="W303" t="str">
            <v>11 NO SE DILIGENCIA INFORMACIÓN PARA ESTE FORMULARIO EN ESTE PERÍODO DE REPORTE</v>
          </cell>
          <cell r="X303" t="str">
            <v>FEMENINO</v>
          </cell>
          <cell r="Y303" t="str">
            <v>QUINDIO</v>
          </cell>
          <cell r="Z303" t="str">
            <v>ARMENIA</v>
          </cell>
          <cell r="AA303" t="str">
            <v>ALEXANDRA</v>
          </cell>
          <cell r="AB303" t="str">
            <v>-</v>
          </cell>
          <cell r="AC303" t="str">
            <v>VASQUEZ</v>
          </cell>
          <cell r="AD303" t="str">
            <v>BELTRAN</v>
          </cell>
          <cell r="AE303" t="str">
            <v>SI</v>
          </cell>
          <cell r="AF303" t="str">
            <v>1 PÓLIZA</v>
          </cell>
          <cell r="AG303" t="str">
            <v>12 SEGUROS DEL ESTADO</v>
          </cell>
          <cell r="AH303" t="str">
            <v>2 CUMPLIMIENTO</v>
          </cell>
          <cell r="AI303">
            <v>45729</v>
          </cell>
          <cell r="AJ303" t="str">
            <v>18-46-101028867</v>
          </cell>
          <cell r="AK303" t="str">
            <v>SSNA-SUBDIRECCION DE SOSTENIBILIDAD Y NEGOCIO AMBIENTALES</v>
          </cell>
          <cell r="AL303" t="str">
            <v>JORGE ALONSO CANO RESTREPO</v>
          </cell>
          <cell r="AM303">
            <v>71616905</v>
          </cell>
          <cell r="AN303" t="str">
            <v>SUBDIRECCIÓN DE SOSTENIBILIDAD Y NEGOCIOS AMBIENTALES</v>
          </cell>
          <cell r="AO303" t="str">
            <v>2 SUPERVISOR</v>
          </cell>
          <cell r="AP303" t="str">
            <v>3 CÉDULA DE CIUDADANÍA</v>
          </cell>
          <cell r="AQ303">
            <v>51810910</v>
          </cell>
          <cell r="AR303" t="str">
            <v>NERY LONDOÑO</v>
          </cell>
          <cell r="AS303">
            <v>288</v>
          </cell>
          <cell r="AT303" t="str">
            <v>3 NO PACTADOS</v>
          </cell>
          <cell r="AU303" t="str">
            <v>4 NO SE HA ADICIONADO NI EN VALOR y EN TIEMPO</v>
          </cell>
          <cell r="AV303">
            <v>0</v>
          </cell>
          <cell r="AW303">
            <v>0</v>
          </cell>
          <cell r="AX303" t="str">
            <v>-</v>
          </cell>
          <cell r="AY303">
            <v>0</v>
          </cell>
          <cell r="AZ303" t="str">
            <v>-</v>
          </cell>
          <cell r="BA303">
            <v>45713</v>
          </cell>
          <cell r="BB303">
            <v>45729</v>
          </cell>
          <cell r="BC303">
            <v>45729</v>
          </cell>
          <cell r="BD303">
            <v>46022</v>
          </cell>
          <cell r="BO303" t="str">
            <v>2025420501000297E</v>
          </cell>
          <cell r="BP303">
            <v>75661709</v>
          </cell>
          <cell r="BQ303" t="str">
            <v>LEIDY SANCHEZ</v>
          </cell>
          <cell r="BR303" t="str">
            <v>https://www.secop.gov.co/CO1BusinessLine/Tendering/BuyerWorkArea/Index?docUniqueIdentifier=CO1.BDOS.7813393</v>
          </cell>
          <cell r="BS303" t="str">
            <v>VIGENTE</v>
          </cell>
          <cell r="BU303" t="str">
            <v>https://community.secop.gov.co/Public/Tendering/OpportunityDetail/Index?noticeUID=CO1.NTC.7830437&amp;isFromPublicArea=True&amp;isModal=False</v>
          </cell>
          <cell r="BV303" t="str">
            <v>alexandra.vasquez</v>
          </cell>
          <cell r="BW303" t="str">
            <v>@parquesnacionales.gov.co</v>
          </cell>
          <cell r="BX303" t="str">
            <v>alexandra.vasquez@parquesnacionales.gov.co</v>
          </cell>
          <cell r="BY303" t="str">
            <v>ABOGADA</v>
          </cell>
          <cell r="BZ303" t="str">
            <v>DAVIVIENDA</v>
          </cell>
          <cell r="CA303" t="str">
            <v>AHORROS</v>
          </cell>
          <cell r="CB303" t="str">
            <v>136200123281</v>
          </cell>
          <cell r="CC303" t="str">
            <v>04/01/1993</v>
          </cell>
          <cell r="CD303" t="str">
            <v>NO</v>
          </cell>
        </row>
        <row r="304">
          <cell r="A304" t="str">
            <v>CD-NC-302-2025</v>
          </cell>
          <cell r="B304" t="str">
            <v>2 NACION</v>
          </cell>
          <cell r="C304" t="str">
            <v>NC-CPS-303-2025</v>
          </cell>
          <cell r="D304" t="str">
            <v>DENNIS NATALIA BERNAL RAMÍREZ</v>
          </cell>
          <cell r="E304">
            <v>45730</v>
          </cell>
          <cell r="F304" t="str">
            <v>NC05.3299060-7-016 - Prestar los servicios profesionales con autonomía técnica y administrativa en la Oficina Asesora Jurídica, para adelantar actuaciones de índole jurídico administrativas en general, ambientales, constitucionales y de gestión predial integral, así como de los diversos asuntos misionales de la Entidad, de conformidad con la normativa vigente, en el marco del fortalecimiento de la capacidad institucional de Parques Nacionales Naturales de Colombia</v>
          </cell>
          <cell r="G304" t="str">
            <v>PROFESIONAL</v>
          </cell>
          <cell r="H304" t="str">
            <v>2 CONTRATACIÓN DIRECTA</v>
          </cell>
          <cell r="I304" t="str">
            <v>14 PRESTACIÓN DE SERVICIOS</v>
          </cell>
          <cell r="J304" t="str">
            <v>N/A</v>
          </cell>
          <cell r="K304">
            <v>80111600</v>
          </cell>
          <cell r="L304">
            <v>35425</v>
          </cell>
          <cell r="M304">
            <v>50925</v>
          </cell>
          <cell r="N304">
            <v>45730</v>
          </cell>
          <cell r="O304">
            <v>6347912</v>
          </cell>
          <cell r="P304">
            <v>38087472</v>
          </cell>
          <cell r="Q304" t="str">
            <v>TREINTA Y OCHO MILLONES OCHENTA Y SIETE MIL CUATROCIENTOS SETENTA Y DOS PESOS</v>
          </cell>
          <cell r="R304" t="str">
            <v>1 PERSONA NATURAL</v>
          </cell>
          <cell r="S304" t="str">
            <v>3 CÉDULA DE CIUDADANÍA</v>
          </cell>
          <cell r="T304">
            <v>53139176</v>
          </cell>
          <cell r="U304">
            <v>9</v>
          </cell>
          <cell r="V304" t="str">
            <v>N-A</v>
          </cell>
          <cell r="W304" t="str">
            <v>11 NO SE DILIGENCIA INFORMACIÓN PARA ESTE FORMULARIO EN ESTE PERÍODO DE REPORTE</v>
          </cell>
          <cell r="X304" t="str">
            <v>FEMENINO</v>
          </cell>
          <cell r="Y304" t="str">
            <v>CUNDINAMARCA</v>
          </cell>
          <cell r="Z304" t="str">
            <v>BOGOTÁ</v>
          </cell>
          <cell r="AA304" t="str">
            <v>DENNIS</v>
          </cell>
          <cell r="AB304" t="str">
            <v>NATALIA</v>
          </cell>
          <cell r="AC304" t="str">
            <v>BERNAL</v>
          </cell>
          <cell r="AD304" t="str">
            <v>RAMÍREZ</v>
          </cell>
          <cell r="AE304" t="str">
            <v>NO</v>
          </cell>
          <cell r="AF304" t="str">
            <v>6 NO CONSTITUYÓ GARANTÍAS</v>
          </cell>
          <cell r="AG304" t="str">
            <v>N-A</v>
          </cell>
          <cell r="AH304" t="str">
            <v>99999998 NO SE DILIGENCIA INFORMACIÓN PARA ESTE FORMULARIO EN ESTE PERÍODO DE REPORTE</v>
          </cell>
          <cell r="AI304">
            <v>2</v>
          </cell>
          <cell r="AJ304" t="str">
            <v>N-A</v>
          </cell>
          <cell r="AK304" t="str">
            <v>OTRAS OFICINAS DE LA SAF - SUBDIRECCION ADMINISTRATIVA Y FINANCIERA</v>
          </cell>
          <cell r="AL304" t="str">
            <v>JULIA ASTRID DEL CASTILLO SABOGAL</v>
          </cell>
          <cell r="AM304">
            <v>51790514</v>
          </cell>
          <cell r="AN304" t="str">
            <v>OFICINA ASESORA JURIDICA</v>
          </cell>
          <cell r="AO304" t="str">
            <v>2 SUPERVISOR</v>
          </cell>
          <cell r="AP304" t="str">
            <v>3 CÉDULA DE CIUDADANÍA</v>
          </cell>
          <cell r="AQ304">
            <v>51985658</v>
          </cell>
          <cell r="AR304" t="str">
            <v>CLAUDIA SOFIA URUEÑA SALAZAR</v>
          </cell>
          <cell r="AS304">
            <v>180</v>
          </cell>
          <cell r="AT304" t="str">
            <v>3 NO PACTADOS</v>
          </cell>
          <cell r="AU304" t="str">
            <v>4 NO SE HA ADICIONADO NI EN VALOR y EN TIEMPO</v>
          </cell>
          <cell r="AV304">
            <v>0</v>
          </cell>
          <cell r="AW304">
            <v>0</v>
          </cell>
          <cell r="AX304" t="str">
            <v>-</v>
          </cell>
          <cell r="AY304">
            <v>0</v>
          </cell>
          <cell r="AZ304" t="str">
            <v>-</v>
          </cell>
          <cell r="BA304">
            <v>45724</v>
          </cell>
          <cell r="BB304" t="str">
            <v>N/A</v>
          </cell>
          <cell r="BC304">
            <v>45730</v>
          </cell>
          <cell r="BD304">
            <v>45913</v>
          </cell>
          <cell r="BO304" t="str">
            <v>2025420501000298E</v>
          </cell>
          <cell r="BP304">
            <v>38087472</v>
          </cell>
          <cell r="BQ304" t="str">
            <v>URIEL VALDERRAMA</v>
          </cell>
          <cell r="BR304" t="str">
            <v>https://www.secop.gov.co/CO1BusinessLine/Tendering/BuyerWorkArea/Index?docUniqueIdentifier=CO1.BDOS.7813393</v>
          </cell>
          <cell r="BS304" t="str">
            <v>VIGENTE</v>
          </cell>
          <cell r="BU304" t="str">
            <v>https://community.secop.gov.co/Public/Tendering/OpportunityDetail/Index?noticeUID=CO1.NTC.7829780&amp;isFromPublicArea=True&amp;isModal=False</v>
          </cell>
          <cell r="BV304" t="str">
            <v>dennis.bernal</v>
          </cell>
          <cell r="BW304" t="str">
            <v>@parquesnacionales.gov.co</v>
          </cell>
          <cell r="BX304" t="str">
            <v>dennis.bernal@parquesnacionales.gov.co</v>
          </cell>
          <cell r="BY304" t="str">
            <v>ABOGADA</v>
          </cell>
          <cell r="CC304" t="str">
            <v>08/01/1985</v>
          </cell>
          <cell r="CD304" t="str">
            <v>NO</v>
          </cell>
        </row>
        <row r="305">
          <cell r="A305" t="str">
            <v>CD-NC-304-2025</v>
          </cell>
          <cell r="B305" t="str">
            <v>2 NACION</v>
          </cell>
          <cell r="C305" t="str">
            <v>NC-CPS-304-2025</v>
          </cell>
          <cell r="D305" t="str">
            <v>ALEJANDRO BAÑOL SALAZAR</v>
          </cell>
          <cell r="E305">
            <v>45733</v>
          </cell>
          <cell r="F305" t="str">
            <v>NC30-3202053-30-011 Prestar los servicios profesionales con plena autonomía técnica y administrativa a la subdirección de sostenibilidad y negocios ambientales para la elaboración, desarrollo e implementación de las estrategias que contribuyan al fortalecimiento e impulso de los emprendimientos y la Bioeconomía, en el marco de lineamientos técnicos del proyecto de Conservación.</v>
          </cell>
          <cell r="G305" t="str">
            <v>PROFESIONAL</v>
          </cell>
          <cell r="H305" t="str">
            <v>2 CONTRATACIÓN DIRECTA</v>
          </cell>
          <cell r="I305" t="str">
            <v>14 PRESTACIÓN DE SERVICIOS</v>
          </cell>
          <cell r="J305" t="str">
            <v>N/A</v>
          </cell>
          <cell r="K305">
            <v>80111600</v>
          </cell>
          <cell r="L305">
            <v>18225</v>
          </cell>
          <cell r="M305">
            <v>51825</v>
          </cell>
          <cell r="N305">
            <v>45733</v>
          </cell>
          <cell r="O305">
            <v>7881428</v>
          </cell>
          <cell r="P305">
            <v>75398995</v>
          </cell>
          <cell r="Q305" t="str">
            <v>SETENTA Y CINCO MILLONES TRESCIENTOS NOVENTA Y OCHO MIL NOVECIENTOS NOVENTA Y CINCO PESOS</v>
          </cell>
          <cell r="R305" t="str">
            <v>1 PERSONA NATURAL</v>
          </cell>
          <cell r="S305" t="str">
            <v>3 CÉDULA DE CIUDADANÍA</v>
          </cell>
          <cell r="T305">
            <v>1037631982</v>
          </cell>
          <cell r="U305">
            <v>0</v>
          </cell>
          <cell r="V305" t="str">
            <v>N-A</v>
          </cell>
          <cell r="W305" t="str">
            <v>11 NO SE DILIGENCIA INFORMACIÓN PARA ESTE FORMULARIO EN ESTE PERÍODO DE REPORTE</v>
          </cell>
          <cell r="X305" t="str">
            <v>MASCULINO</v>
          </cell>
          <cell r="Y305" t="str">
            <v>ANTIOQUIA</v>
          </cell>
          <cell r="Z305" t="str">
            <v>MEDELLIN</v>
          </cell>
          <cell r="AA305" t="str">
            <v>ALEJANDRO</v>
          </cell>
          <cell r="AB305" t="str">
            <v>-</v>
          </cell>
          <cell r="AC305" t="str">
            <v>BAÑOL</v>
          </cell>
          <cell r="AD305" t="str">
            <v>SALAZAR</v>
          </cell>
          <cell r="AE305" t="str">
            <v>SI</v>
          </cell>
          <cell r="AF305" t="str">
            <v>1 PÓLIZA</v>
          </cell>
          <cell r="AG305" t="str">
            <v>12 SEGUROS DEL ESTADO</v>
          </cell>
          <cell r="AH305" t="str">
            <v>2 CUMPLIMIENTO</v>
          </cell>
          <cell r="AI305">
            <v>45734</v>
          </cell>
          <cell r="AJ305" t="str">
            <v>65-46-10105718</v>
          </cell>
          <cell r="AK305" t="str">
            <v>SSNA-SUBDIRECCION DE SOSTENIBILIDAD Y NEGOCIO AMBIENTALES</v>
          </cell>
          <cell r="AL305" t="str">
            <v>JORGE ALONSO CANO RESTREPO</v>
          </cell>
          <cell r="AM305">
            <v>71616905</v>
          </cell>
          <cell r="AN305" t="str">
            <v>SUBDIRECCIÓN DE SOSTENIBILIDAD Y NEGOCIOS AMBIENTALES</v>
          </cell>
          <cell r="AO305" t="str">
            <v>2 SUPERVISOR</v>
          </cell>
          <cell r="AP305" t="str">
            <v>3 CÉDULA DE CIUDADANÍA</v>
          </cell>
          <cell r="AQ305">
            <v>71616905</v>
          </cell>
          <cell r="AR305" t="str">
            <v>JORGE ALONSO CANO RESTREPO</v>
          </cell>
          <cell r="AS305">
            <v>12</v>
          </cell>
          <cell r="AT305" t="str">
            <v>3 NO PACTADOS</v>
          </cell>
          <cell r="AU305" t="str">
            <v>4 NO SE HA ADICIONADO NI EN VALOR y EN TIEMPO</v>
          </cell>
          <cell r="AV305">
            <v>0</v>
          </cell>
          <cell r="AW305">
            <v>-72246424</v>
          </cell>
          <cell r="AX305" t="str">
            <v>-</v>
          </cell>
          <cell r="AY305">
            <v>0</v>
          </cell>
          <cell r="AZ305" t="str">
            <v>-</v>
          </cell>
          <cell r="BA305">
            <v>45730</v>
          </cell>
          <cell r="BB305">
            <v>45735</v>
          </cell>
          <cell r="BC305">
            <v>45735</v>
          </cell>
          <cell r="BD305">
            <v>46022</v>
          </cell>
          <cell r="BE305">
            <v>45746</v>
          </cell>
          <cell r="BF305">
            <v>45747</v>
          </cell>
          <cell r="BO305" t="str">
            <v>2025420501000299E</v>
          </cell>
          <cell r="BP305">
            <v>3152571</v>
          </cell>
          <cell r="BQ305" t="str">
            <v>MARIA PAULA PEÑA</v>
          </cell>
          <cell r="BR305" t="str">
            <v>https://www.secop.gov.co/CO1BusinessLine/Tendering/BuyerWorkArea/Index?docUniqueIdentifier=CO1.BDOS.7832406</v>
          </cell>
          <cell r="BS305" t="str">
            <v>TERA-LIQUIDADO</v>
          </cell>
          <cell r="BU305" t="str">
            <v>https://community.secop.gov.co/Public/Tendering/OpportunityDetail/Index?noticeUID=CO1.NTC.7847540&amp;isFromPublicArea=True&amp;isModal=False</v>
          </cell>
          <cell r="BV305" t="str">
            <v>alejandro.salazar</v>
          </cell>
          <cell r="BW305" t="str">
            <v>@parquesnacionales.gov.co</v>
          </cell>
          <cell r="BX305" t="str">
            <v>alejandro.salazar@parquesnacionales.gov.co</v>
          </cell>
          <cell r="BY305" t="str">
            <v>INGENIERO AMBIENTAL</v>
          </cell>
          <cell r="CC305" t="str">
            <v>20/02/1994</v>
          </cell>
          <cell r="CD305" t="str">
            <v>NO</v>
          </cell>
        </row>
        <row r="306">
          <cell r="A306" t="str">
            <v>CD-NC-305-2025</v>
          </cell>
          <cell r="B306" t="str">
            <v>2 NACION</v>
          </cell>
          <cell r="C306" t="str">
            <v>NC-CPS-307-2025</v>
          </cell>
          <cell r="D306" t="str">
            <v>LILIANA VANESSA CELIS GIL</v>
          </cell>
          <cell r="E306">
            <v>45735</v>
          </cell>
          <cell r="F306" t="str">
            <v>NC23-3202008-9-039 Prestación de servicios profesionales con plena autonomía técnica y administrativa para el Grupo de Planeación y Manejo con el fin de avanzar en la formulación e implementación de metodologías para la caracterización y valoración biofísica de servicios ecosistémicos en áreas protegidas priorizadas en el marco del producto Áreas Administradas del proyecto de conservación de PNNC</v>
          </cell>
          <cell r="G306" t="str">
            <v>PROFESIONAL</v>
          </cell>
          <cell r="H306" t="str">
            <v>2 CONTRATACIÓN DIRECTA</v>
          </cell>
          <cell r="I306" t="str">
            <v>14 PRESTACIÓN DE SERVICIOS</v>
          </cell>
          <cell r="J306" t="str">
            <v>N/A</v>
          </cell>
          <cell r="K306">
            <v>80111600</v>
          </cell>
          <cell r="L306">
            <v>32325</v>
          </cell>
          <cell r="M306">
            <v>52625</v>
          </cell>
          <cell r="N306">
            <v>45736</v>
          </cell>
          <cell r="O306">
            <v>8354314</v>
          </cell>
          <cell r="P306">
            <v>78530552</v>
          </cell>
          <cell r="Q306" t="str">
            <v>SETENTA Y OCHO MILLONES QUINIENTOS TREINTA MIL QUINIENTOS CINCUENTA Y DOS PESOS</v>
          </cell>
          <cell r="R306" t="str">
            <v>1 PERSONA NATURAL</v>
          </cell>
          <cell r="S306" t="str">
            <v>3 CÉDULA DE CIUDADANÍA</v>
          </cell>
          <cell r="T306">
            <v>31794556</v>
          </cell>
          <cell r="U306">
            <v>2</v>
          </cell>
          <cell r="V306" t="str">
            <v>N-A</v>
          </cell>
          <cell r="W306" t="str">
            <v>11 NO SE DILIGENCIA INFORMACIÓN PARA ESTE FORMULARIO EN ESTE PERÍODO DE REPORTE</v>
          </cell>
          <cell r="X306" t="str">
            <v>FEMENINO</v>
          </cell>
          <cell r="Y306" t="str">
            <v>CUNDINAMARCA</v>
          </cell>
          <cell r="Z306" t="str">
            <v>BOGOTÁ</v>
          </cell>
          <cell r="AA306" t="str">
            <v>LILIANA</v>
          </cell>
          <cell r="AB306" t="str">
            <v>VANESSA</v>
          </cell>
          <cell r="AC306" t="str">
            <v>CELIS</v>
          </cell>
          <cell r="AD306" t="str">
            <v>GIL</v>
          </cell>
          <cell r="AE306" t="str">
            <v>SI</v>
          </cell>
          <cell r="AF306" t="str">
            <v>1 PÓLIZA</v>
          </cell>
          <cell r="AG306" t="str">
            <v>12 SEGUROS DEL ESTADO</v>
          </cell>
          <cell r="AH306" t="str">
            <v>2 CUMPLIMIENTO</v>
          </cell>
          <cell r="AI306">
            <v>45735</v>
          </cell>
          <cell r="AJ306" t="str">
            <v>25-46-101040787</v>
          </cell>
          <cell r="AK306" t="str">
            <v>SGMAP-SUBDIRECCION DE GESTION Y MANEJO DE AREAS PROTEGIDAS</v>
          </cell>
          <cell r="AL306" t="str">
            <v>MARTA CECILIA DÍAZ LEGUIZAMÓN</v>
          </cell>
          <cell r="AM306">
            <v>40023756</v>
          </cell>
          <cell r="AN306" t="str">
            <v>GRUPO DE PLANEACIÓN Y MANEJO</v>
          </cell>
          <cell r="AO306" t="str">
            <v>2 SUPERVISOR</v>
          </cell>
          <cell r="AP306" t="str">
            <v>3 CÉDULA DE CIUDADANÍA</v>
          </cell>
          <cell r="AQ306">
            <v>80875190</v>
          </cell>
          <cell r="AR306" t="str">
            <v>CESAR ANDRES DELGADO HERNANDEZ</v>
          </cell>
          <cell r="AS306">
            <v>282</v>
          </cell>
          <cell r="AT306" t="str">
            <v>3 NO PACTADOS</v>
          </cell>
          <cell r="AU306" t="str">
            <v>4 NO SE HA ADICIONADO NI EN VALOR y EN TIEMPO</v>
          </cell>
          <cell r="AV306">
            <v>0</v>
          </cell>
          <cell r="AW306">
            <v>0</v>
          </cell>
          <cell r="AX306" t="str">
            <v>-</v>
          </cell>
          <cell r="AY306">
            <v>0</v>
          </cell>
          <cell r="AZ306" t="str">
            <v>-</v>
          </cell>
          <cell r="BA306">
            <v>45733</v>
          </cell>
          <cell r="BB306">
            <v>45736</v>
          </cell>
          <cell r="BC306">
            <v>45736</v>
          </cell>
          <cell r="BD306">
            <v>46022</v>
          </cell>
          <cell r="BO306" t="str">
            <v>2025420501000300E</v>
          </cell>
          <cell r="BP306">
            <v>6284128</v>
          </cell>
          <cell r="BQ306" t="str">
            <v>URIEL VALDERRAMA</v>
          </cell>
          <cell r="BR306" t="str">
            <v>https://www.secop.gov.co/CO1BusinessLine/Tendering/BuyerWorkArea/Index?docUniqueIdentifier=CO1.BDOS.7846996</v>
          </cell>
          <cell r="BS306" t="str">
            <v>VIGENTE</v>
          </cell>
          <cell r="BU306" t="str">
            <v>https://community.secop.gov.co/Public/Tendering/OpportunityDetail/Index?noticeUID=CO1.NTC.7863185&amp;isFromPublicArea=True&amp;isModal=False</v>
          </cell>
          <cell r="BV306" t="str">
            <v>liliana.celis</v>
          </cell>
          <cell r="BW306" t="str">
            <v>@parquesnacionales.gov.co</v>
          </cell>
          <cell r="BX306" t="str">
            <v>liliana.celis@parquesnacionales.gov.co</v>
          </cell>
          <cell r="BY306" t="str">
            <v>ADMINISTRADORA DEL MEDIO AMBIENTE</v>
          </cell>
          <cell r="BZ306" t="str">
            <v>DAVIVIENDA</v>
          </cell>
          <cell r="CA306" t="str">
            <v>AHORROS</v>
          </cell>
          <cell r="CB306" t="str">
            <v>0570007770328263</v>
          </cell>
          <cell r="CC306" t="str">
            <v>10/03/1982</v>
          </cell>
          <cell r="CD306" t="str">
            <v>NO</v>
          </cell>
        </row>
        <row r="307">
          <cell r="A307" t="str">
            <v>CD-NC-307-2025</v>
          </cell>
          <cell r="B307" t="str">
            <v>2 NACION</v>
          </cell>
          <cell r="C307" t="str">
            <v>NC-CPS-308-2025</v>
          </cell>
          <cell r="D307" t="str">
            <v>URSULA PATRICIA AMADOR SOCARRÁS</v>
          </cell>
          <cell r="E307">
            <v>45735</v>
          </cell>
          <cell r="F307" t="str">
            <v xml:space="preserve">NC10-3299060-7-055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
</v>
          </cell>
          <cell r="G307" t="str">
            <v>PROFESIONAL</v>
          </cell>
          <cell r="H307" t="str">
            <v>2 CONTRATACIÓN DIRECTA</v>
          </cell>
          <cell r="I307" t="str">
            <v>14 PRESTACIÓN DE SERVICIOS</v>
          </cell>
          <cell r="J307" t="str">
            <v>N/A</v>
          </cell>
          <cell r="K307">
            <v>80111600</v>
          </cell>
          <cell r="L307">
            <v>39525</v>
          </cell>
          <cell r="M307">
            <v>52525</v>
          </cell>
          <cell r="N307">
            <v>45736</v>
          </cell>
          <cell r="O307">
            <v>6347912</v>
          </cell>
          <cell r="P307">
            <v>25391648</v>
          </cell>
          <cell r="Q307" t="str">
            <v>VEINTICINCO MILLONES TRESCIENTOS NOVENTA Y UN MIL SEISCIENTOS CUARENTA Y OCHO PESOS</v>
          </cell>
          <cell r="R307" t="str">
            <v>1 PERSONA NATURAL</v>
          </cell>
          <cell r="S307" t="str">
            <v>3 CÉDULA DE CIUDADANÍA</v>
          </cell>
          <cell r="T307">
            <v>31998633</v>
          </cell>
          <cell r="U307">
            <v>8</v>
          </cell>
          <cell r="V307" t="str">
            <v>N-A</v>
          </cell>
          <cell r="W307" t="str">
            <v>11 NO SE DILIGENCIA INFORMACIÓN PARA ESTE FORMULARIO EN ESTE PERÍODO DE REPORTE</v>
          </cell>
          <cell r="X307" t="str">
            <v>FEMENINO</v>
          </cell>
          <cell r="Y307" t="str">
            <v>VALLE DEL CAUCA</v>
          </cell>
          <cell r="Z307" t="str">
            <v>CALI</v>
          </cell>
          <cell r="AA307" t="str">
            <v>URSULA</v>
          </cell>
          <cell r="AB307" t="str">
            <v>PATRICIA</v>
          </cell>
          <cell r="AC307" t="str">
            <v>AMADOR</v>
          </cell>
          <cell r="AD307" t="str">
            <v>SOCARRÁS</v>
          </cell>
          <cell r="AE307" t="str">
            <v>NO</v>
          </cell>
          <cell r="AF307" t="str">
            <v>6 NO CONSTITUYÓ GARANTÍAS</v>
          </cell>
          <cell r="AG307" t="str">
            <v>N-A</v>
          </cell>
          <cell r="AH307" t="str">
            <v>99999998 NO SE DILIGENCIA INFORMACIÓN PARA ESTE FORMULARIO EN ESTE PERÍODO DE REPORTE</v>
          </cell>
          <cell r="AI307">
            <v>2</v>
          </cell>
          <cell r="AJ307" t="str">
            <v>N-A</v>
          </cell>
          <cell r="AK307" t="str">
            <v>SAF-SUBDIRECCION ADMINISTRATIVA Y FINANCIERA</v>
          </cell>
          <cell r="AL307" t="str">
            <v>JULIA ASTRID DEL CASTILLO SABOGAL</v>
          </cell>
          <cell r="AM307">
            <v>51790514</v>
          </cell>
          <cell r="AN307" t="str">
            <v>SUBDIRECCIÓN ADMINISTRATIVA Y FINANCIERA</v>
          </cell>
          <cell r="AO307" t="str">
            <v>2 SUPERVISOR</v>
          </cell>
          <cell r="AP307" t="str">
            <v>3 CÉDULA DE CIUDADANÍA</v>
          </cell>
          <cell r="AQ307" t="str">
            <v>51790514 - 52110135</v>
          </cell>
          <cell r="AR307" t="str">
            <v>JULIA ASTRID DEL CASTILLO SABOGAL - GLORIA TERESITA SERNA ALZATE</v>
          </cell>
          <cell r="AS307">
            <v>120</v>
          </cell>
          <cell r="AT307" t="str">
            <v>3 NO PACTADOS</v>
          </cell>
          <cell r="AU307" t="str">
            <v>3 ADICIÓN EN VALOR y EN TIEMPO</v>
          </cell>
          <cell r="AV307">
            <v>1</v>
          </cell>
          <cell r="AW307">
            <v>12695824</v>
          </cell>
          <cell r="AX307">
            <v>45855</v>
          </cell>
          <cell r="AY307">
            <v>60</v>
          </cell>
          <cell r="AZ307">
            <v>45855</v>
          </cell>
          <cell r="BA307">
            <v>45733</v>
          </cell>
          <cell r="BB307" t="str">
            <v>N/A</v>
          </cell>
          <cell r="BC307">
            <v>45736</v>
          </cell>
          <cell r="BD307">
            <v>45857</v>
          </cell>
          <cell r="BE307">
            <v>45919</v>
          </cell>
          <cell r="BO307" t="str">
            <v>2025420501000301E</v>
          </cell>
          <cell r="BP307">
            <v>38087472</v>
          </cell>
          <cell r="BQ307" t="str">
            <v>ALBERTO GAONA</v>
          </cell>
          <cell r="BR307" t="str">
            <v>https://www.secop.gov.co/CO1BusinessLine/Tendering/BuyerWorkArea/Index?docUniqueIdentifier=CO1.BDOS.7849672</v>
          </cell>
          <cell r="BS307" t="str">
            <v>TERMINADO NORMALMENTE</v>
          </cell>
          <cell r="BU307" t="str">
            <v>https://community.secop.gov.co/Public/Tendering/ContractNoticePhases/View?PPI=CO1.PPI.38313546&amp;isFromPublicArea=True&amp;isModal=False</v>
          </cell>
          <cell r="BV307" t="str">
            <v>ursula.amador</v>
          </cell>
          <cell r="BW307" t="str">
            <v>@parquesnacionales.gov.co</v>
          </cell>
          <cell r="BX307" t="str">
            <v>ursula.amador@parquesnacionales.gov.co</v>
          </cell>
          <cell r="BY307" t="str">
            <v>PSICOLOGA</v>
          </cell>
          <cell r="CC307" t="str">
            <v>06/05/1969</v>
          </cell>
          <cell r="CD307" t="str">
            <v>NO</v>
          </cell>
        </row>
        <row r="308">
          <cell r="A308" t="str">
            <v>CD-NC-309-2025</v>
          </cell>
          <cell r="B308" t="str">
            <v>2 NACION</v>
          </cell>
          <cell r="C308" t="str">
            <v>NC-CPS-309-2025</v>
          </cell>
          <cell r="D308" t="str">
            <v>JUAN CARLOS ARIAS GARCIA</v>
          </cell>
          <cell r="E308">
            <v>45736</v>
          </cell>
          <cell r="F308" t="str">
            <v>NC23-3202008-9-040 Prestación de servicios profesionales con plena autonomía técnica y administrativa para el Grupo de Planeación y Manejo con el fin de avanzar la inclusión de efectiva de las temáticas de servicios ecosistémicos y cambio climático en la formulación y actualización de planes de manejo de áreas protegidas en el marco del producto Áreas Administradas del proyecto de conservación</v>
          </cell>
          <cell r="G308" t="str">
            <v>PROFESIONAL</v>
          </cell>
          <cell r="H308" t="str">
            <v>2 CONTRATACIÓN DIRECTA</v>
          </cell>
          <cell r="I308" t="str">
            <v>14 PRESTACIÓN DE SERVICIOS</v>
          </cell>
          <cell r="J308" t="str">
            <v>N/A</v>
          </cell>
          <cell r="K308">
            <v>80111600</v>
          </cell>
          <cell r="L308">
            <v>20325</v>
          </cell>
          <cell r="M308">
            <v>53025</v>
          </cell>
          <cell r="N308">
            <v>45736</v>
          </cell>
          <cell r="O308">
            <v>9981565</v>
          </cell>
          <cell r="P308">
            <v>94492149</v>
          </cell>
          <cell r="Q308" t="str">
            <v>NOVENTA Y CUATRO MILLONES CUATROCIENTOS NOVENTA Y DOS MIL CIENTO CUARENTA Y NUEVE PESOS</v>
          </cell>
          <cell r="R308" t="str">
            <v>1 PERSONA NATURAL</v>
          </cell>
          <cell r="S308" t="str">
            <v>3 CÉDULA DE CIUDADANÍA</v>
          </cell>
          <cell r="T308">
            <v>71709728</v>
          </cell>
          <cell r="U308">
            <v>6</v>
          </cell>
          <cell r="V308" t="str">
            <v>N-A</v>
          </cell>
          <cell r="W308" t="str">
            <v>11 NO SE DILIGENCIA INFORMACIÓN PARA ESTE FORMULARIO EN ESTE PERÍODO DE REPORTE</v>
          </cell>
          <cell r="X308" t="str">
            <v>MASCULINO</v>
          </cell>
          <cell r="Y308" t="str">
            <v>ANTIOQUIA</v>
          </cell>
          <cell r="Z308" t="str">
            <v>MEDELLIN</v>
          </cell>
          <cell r="AA308" t="str">
            <v>JUAN</v>
          </cell>
          <cell r="AB308" t="str">
            <v>CARLOS</v>
          </cell>
          <cell r="AC308" t="str">
            <v>ARIAS</v>
          </cell>
          <cell r="AD308" t="str">
            <v>GARCIA</v>
          </cell>
          <cell r="AE308" t="str">
            <v>SI</v>
          </cell>
          <cell r="AF308" t="str">
            <v>1 PÓLIZA</v>
          </cell>
          <cell r="AG308" t="str">
            <v>12 SEGUROS DEL ESTADO</v>
          </cell>
          <cell r="AH308" t="str">
            <v>2 CUMPLIMIENTO</v>
          </cell>
          <cell r="AI308">
            <v>45737</v>
          </cell>
          <cell r="AJ308" t="str">
            <v>21-46-101112882</v>
          </cell>
          <cell r="AK308" t="str">
            <v>SGMAP-SUBDIRECCION DE GESTION Y MANEJO DE AREAS PROTEGIDAS</v>
          </cell>
          <cell r="AL308" t="str">
            <v>MARTA CECILIA DÍAZ LEGUIZAMÓN</v>
          </cell>
          <cell r="AM308">
            <v>40023756</v>
          </cell>
          <cell r="AN308" t="str">
            <v>GRUPO DE PLANEACIÓN Y MANEJO</v>
          </cell>
          <cell r="AO308" t="str">
            <v>2 SUPERVISOR</v>
          </cell>
          <cell r="AP308" t="str">
            <v>3 CÉDULA DE CIUDADANÍA</v>
          </cell>
          <cell r="AQ308">
            <v>80875190</v>
          </cell>
          <cell r="AR308" t="str">
            <v>CESAR ANDRES DELGADO HERNANDEZ</v>
          </cell>
          <cell r="AS308">
            <v>281</v>
          </cell>
          <cell r="AT308" t="str">
            <v>3 NO PACTADOS</v>
          </cell>
          <cell r="AU308" t="str">
            <v>4 NO SE HA ADICIONADO NI EN VALOR y EN TIEMPO</v>
          </cell>
          <cell r="AV308">
            <v>0</v>
          </cell>
          <cell r="AW308">
            <v>0</v>
          </cell>
          <cell r="AX308" t="str">
            <v>-</v>
          </cell>
          <cell r="AY308">
            <v>0</v>
          </cell>
          <cell r="AZ308" t="str">
            <v>-</v>
          </cell>
          <cell r="BA308">
            <v>45733</v>
          </cell>
          <cell r="BB308">
            <v>45737</v>
          </cell>
          <cell r="BC308">
            <v>45737</v>
          </cell>
          <cell r="BD308">
            <v>46022</v>
          </cell>
          <cell r="BO308" t="str">
            <v>2025420501000302E</v>
          </cell>
          <cell r="BP308">
            <v>94492149</v>
          </cell>
          <cell r="BQ308" t="str">
            <v>ALBERTO GAONA</v>
          </cell>
          <cell r="BR308" t="str">
            <v>https://www.secop.gov.co/CO1BusinessLine/Tendering/BuyerWorkArea/Index?docUniqueIdentifier=CO1.BDOS.7854740</v>
          </cell>
          <cell r="BS308" t="str">
            <v>VIGENTE</v>
          </cell>
          <cell r="BU308" t="str">
            <v>https://community.secop.gov.co/Public/Tendering/OpportunityDetail/Index?noticeUID=CO1.NTC.7872236&amp;isFromPublicArea=True&amp;isModal=False</v>
          </cell>
          <cell r="BV308" t="str">
            <v>juan.arias</v>
          </cell>
          <cell r="BW308" t="str">
            <v>@parquesnacionales.gov.co</v>
          </cell>
          <cell r="BX308" t="str">
            <v>juan.arias@parquesnacionales.gov.co</v>
          </cell>
          <cell r="BY308" t="str">
            <v>BIOLOGO</v>
          </cell>
          <cell r="BZ308" t="str">
            <v>DAVIVIENDA</v>
          </cell>
          <cell r="CA308" t="str">
            <v>CORRIENTE</v>
          </cell>
          <cell r="CB308" t="str">
            <v>000172900706</v>
          </cell>
          <cell r="CC308" t="str">
            <v>09/12/1969</v>
          </cell>
          <cell r="CD308" t="str">
            <v>NO</v>
          </cell>
        </row>
        <row r="309">
          <cell r="A309" t="str">
            <v>CD-NC-308-2025</v>
          </cell>
          <cell r="B309" t="str">
            <v>2 NACION</v>
          </cell>
          <cell r="C309" t="str">
            <v>NC-CPS-310-2025</v>
          </cell>
          <cell r="D309" t="str">
            <v>CLAUDIA YOLANDA CERVERA GARCIA</v>
          </cell>
          <cell r="E309">
            <v>45736</v>
          </cell>
          <cell r="F309" t="str">
            <v>NC21-3202008-9-031 - NC07-3202056-5-026 Prestar servicios profesionales con plena autonomía técnica y administrativa a la Subdirección de Gestión y Manejo y a la Oficina Gestión del Riesgo acompañando la planeación, monitoreo, seguimiento de los procesos y actividades del programa Proyecto de Conservación y Uso Sostenible de Recursos Naturales - KfW en el marco del servicio de administración y manejo de áreas protegidas y el servicio de educación informal del proyecto de conservación</v>
          </cell>
          <cell r="G309" t="str">
            <v>PROFESIONAL</v>
          </cell>
          <cell r="H309" t="str">
            <v>2 CONTRATACIÓN DIRECTA</v>
          </cell>
          <cell r="I309" t="str">
            <v>14 PRESTACIÓN DE SERVICIOS</v>
          </cell>
          <cell r="J309" t="str">
            <v>N/A</v>
          </cell>
          <cell r="K309">
            <v>80111600</v>
          </cell>
          <cell r="L309">
            <v>40725</v>
          </cell>
          <cell r="M309">
            <v>53125</v>
          </cell>
          <cell r="N309">
            <v>45736</v>
          </cell>
          <cell r="O309">
            <v>8354314</v>
          </cell>
          <cell r="P309">
            <v>66834512</v>
          </cell>
          <cell r="Q309" t="str">
            <v>SESENTA Y SEIS MILLONES OCHOCIENTOS TREINTA Y CUATRO MIL QUINIENTOS DOCE PESOS</v>
          </cell>
          <cell r="R309" t="str">
            <v>1 PERSONA NATURAL</v>
          </cell>
          <cell r="S309" t="str">
            <v>3 CÉDULA DE CIUDADANÍA</v>
          </cell>
          <cell r="T309">
            <v>65779562</v>
          </cell>
          <cell r="U309">
            <v>8</v>
          </cell>
          <cell r="V309" t="str">
            <v>N-A</v>
          </cell>
          <cell r="W309" t="str">
            <v>11 NO SE DILIGENCIA INFORMACIÓN PARA ESTE FORMULARIO EN ESTE PERÍODO DE REPORTE</v>
          </cell>
          <cell r="X309" t="str">
            <v>FEMENINO</v>
          </cell>
          <cell r="Y309" t="str">
            <v>CUNDINAMARCA</v>
          </cell>
          <cell r="Z309" t="str">
            <v>BOGOTÁ</v>
          </cell>
          <cell r="AA309" t="str">
            <v>CLAUDIA</v>
          </cell>
          <cell r="AB309" t="str">
            <v>YOLANDA</v>
          </cell>
          <cell r="AC309" t="str">
            <v>CERVERA</v>
          </cell>
          <cell r="AD309" t="str">
            <v>GARCIA</v>
          </cell>
          <cell r="AE309" t="str">
            <v>SI</v>
          </cell>
          <cell r="AF309" t="str">
            <v>1 PÓLIZA</v>
          </cell>
          <cell r="AG309" t="str">
            <v>12 SEGUROS DEL ESTADO</v>
          </cell>
          <cell r="AH309" t="str">
            <v>2 CUMPLIMIENTO</v>
          </cell>
          <cell r="AI309">
            <v>45736</v>
          </cell>
          <cell r="AJ309" t="str">
            <v>65-46-101057279</v>
          </cell>
          <cell r="AK309" t="str">
            <v>SGMAP-SUBDIRECCION DE GESTION Y MANEJO DE AREAS PROTEGIDAS</v>
          </cell>
          <cell r="AL309" t="str">
            <v>MARTA CECILIA DÍAZ LEGUIZAMÓN</v>
          </cell>
          <cell r="AM309">
            <v>40023756</v>
          </cell>
          <cell r="AN309" t="str">
            <v>SUBDIRECCIÓN DE GESTIÓN Y MANEJO DE ÁREAS PROTEGIDAS</v>
          </cell>
          <cell r="AO309" t="str">
            <v>2 SUPERVISOR</v>
          </cell>
          <cell r="AP309" t="str">
            <v>3 CÉDULA DE CIUDADANÍA</v>
          </cell>
          <cell r="AQ309">
            <v>5947992</v>
          </cell>
          <cell r="AR309" t="str">
            <v>LUIS ALBERTO CRUZ COLORADO</v>
          </cell>
          <cell r="AS309">
            <v>240</v>
          </cell>
          <cell r="AT309" t="str">
            <v>3 NO PACTADOS</v>
          </cell>
          <cell r="AU309" t="str">
            <v>3 ADICIÓN EN VALOR y EN TIEMPO</v>
          </cell>
          <cell r="AV309">
            <v>1</v>
          </cell>
          <cell r="AW309">
            <v>11139085</v>
          </cell>
          <cell r="AX309">
            <v>45981</v>
          </cell>
          <cell r="AY309">
            <v>40</v>
          </cell>
          <cell r="AZ309">
            <v>45981</v>
          </cell>
          <cell r="BA309">
            <v>45733</v>
          </cell>
          <cell r="BB309">
            <v>45737</v>
          </cell>
          <cell r="BC309">
            <v>45737</v>
          </cell>
          <cell r="BD309">
            <v>45981</v>
          </cell>
          <cell r="BE309">
            <v>46022</v>
          </cell>
          <cell r="BO309" t="str">
            <v>2025420501000303E</v>
          </cell>
          <cell r="BP309">
            <v>77973597</v>
          </cell>
          <cell r="BQ309" t="str">
            <v>YULY ANDREA LEON BUSTOS</v>
          </cell>
          <cell r="BR309" t="str">
            <v>https://www.secop.gov.co/CO1BusinessLine/Tendering/BuyerWorkArea/Index?docUniqueIdentifier=CO1.BDOS.7855048</v>
          </cell>
          <cell r="BS309" t="str">
            <v>VIGENTE</v>
          </cell>
          <cell r="BU309" t="str">
            <v>https://community.secop.gov.co/Public/Tendering/OpportunityDetail/Index?noticeUID=CO1.NTC.7872710&amp;isFromPublicArea=True&amp;isModal=False</v>
          </cell>
          <cell r="BV309" t="str">
            <v>claudia.cervera</v>
          </cell>
          <cell r="BW309" t="str">
            <v>@parquesnacionales.gov.co</v>
          </cell>
          <cell r="BX309" t="str">
            <v>claudia.cervera@parquesnacionales.gov.co</v>
          </cell>
          <cell r="BY309" t="str">
            <v>INGENIERA AGRONOMICA</v>
          </cell>
          <cell r="BZ309" t="str">
            <v>DAVIVIENDA</v>
          </cell>
          <cell r="CA309" t="str">
            <v>AHORROS</v>
          </cell>
          <cell r="CB309" t="str">
            <v>076700001654</v>
          </cell>
          <cell r="CC309" t="str">
            <v>16/01/1978</v>
          </cell>
          <cell r="CD309" t="str">
            <v>NO</v>
          </cell>
        </row>
        <row r="310">
          <cell r="A310" t="str">
            <v>CD-NC-310-2025</v>
          </cell>
          <cell r="B310" t="str">
            <v>2 NACION</v>
          </cell>
          <cell r="C310" t="str">
            <v>NC-CPS-311-2025</v>
          </cell>
          <cell r="D310" t="str">
            <v>DENY CAROLINA LARA VELÁSQUEZ</v>
          </cell>
          <cell r="E310">
            <v>45736</v>
          </cell>
          <cell r="F310" t="str">
            <v>NC23-3202008-9-044 Prestación de servicios profesionales con plena autonomía técnica y administrativa para el Grupo de Planeación y Manejo con el fin de hacer seguimiento a los compromisos derivados de los planes institucionales del decreto 612 de 2018, planes de mejoramiento internos y derivados de auditorías externas, así como apoyar la gestión de calidad basada en procesos el marco del producto Áreas Administradas del proyecto de conservación de PNNC.</v>
          </cell>
          <cell r="G310" t="str">
            <v>PROFESIONAL</v>
          </cell>
          <cell r="H310" t="str">
            <v>2 CONTRATACIÓN DIRECTA</v>
          </cell>
          <cell r="I310" t="str">
            <v>14 PRESTACIÓN DE SERVICIOS</v>
          </cell>
          <cell r="J310" t="str">
            <v>N/A</v>
          </cell>
          <cell r="K310">
            <v>80111600</v>
          </cell>
          <cell r="L310">
            <v>31725</v>
          </cell>
          <cell r="M310">
            <v>53225</v>
          </cell>
          <cell r="N310">
            <v>45736</v>
          </cell>
          <cell r="O310">
            <v>6347912</v>
          </cell>
          <cell r="P310">
            <v>58823985</v>
          </cell>
          <cell r="Q310" t="str">
            <v>CINCUENTA Y OCHO MILLONES OCHOCIENTOS VEINTITRES MIL NOVECIENTOS OCHENTA Y CINCO PESOS</v>
          </cell>
          <cell r="R310" t="str">
            <v>1 PERSONA NATURAL</v>
          </cell>
          <cell r="S310" t="str">
            <v>3 CÉDULA DE CIUDADANÍA</v>
          </cell>
          <cell r="T310">
            <v>57297704</v>
          </cell>
          <cell r="U310">
            <v>9</v>
          </cell>
          <cell r="V310" t="str">
            <v>N-A</v>
          </cell>
          <cell r="W310" t="str">
            <v>11 NO SE DILIGENCIA INFORMACIÓN PARA ESTE FORMULARIO EN ESTE PERÍODO DE REPORTE</v>
          </cell>
          <cell r="X310" t="str">
            <v>FEMENINO</v>
          </cell>
          <cell r="Y310" t="str">
            <v>CUNDINAMARCA</v>
          </cell>
          <cell r="Z310" t="str">
            <v>BOGOTÁ</v>
          </cell>
          <cell r="AA310" t="str">
            <v>DENY</v>
          </cell>
          <cell r="AB310" t="str">
            <v>CAROLINA</v>
          </cell>
          <cell r="AC310" t="str">
            <v>LARA</v>
          </cell>
          <cell r="AD310" t="str">
            <v>VELÁSQUEZ</v>
          </cell>
          <cell r="AE310" t="str">
            <v>NO</v>
          </cell>
          <cell r="AF310" t="str">
            <v>6 NO CONSTITUYÓ GARANTÍAS</v>
          </cell>
          <cell r="AG310" t="str">
            <v>N-A</v>
          </cell>
          <cell r="AH310" t="str">
            <v>99999998 NO SE DILIGENCIA INFORMACIÓN PARA ESTE FORMULARIO EN ESTE PERÍODO DE REPORTE</v>
          </cell>
          <cell r="AI310">
            <v>2</v>
          </cell>
          <cell r="AJ310" t="str">
            <v>N-A</v>
          </cell>
          <cell r="AK310" t="str">
            <v>SGMAP-SUBDIRECCION DE GESTION Y MANEJO DE AREAS PROTEGIDAS</v>
          </cell>
          <cell r="AL310" t="str">
            <v>MARTA CECILIA DÍAZ LEGUIZAMÓN</v>
          </cell>
          <cell r="AM310">
            <v>40023756</v>
          </cell>
          <cell r="AN310" t="str">
            <v>GRUPO DE PLANEACIÓN Y MANEJO</v>
          </cell>
          <cell r="AO310" t="str">
            <v>2 SUPERVISOR</v>
          </cell>
          <cell r="AP310" t="str">
            <v>3 CÉDULA DE CIUDADANÍA</v>
          </cell>
          <cell r="AQ310">
            <v>80875190</v>
          </cell>
          <cell r="AR310" t="str">
            <v>CESAR ANDRES DELGADO HERNANDEZ</v>
          </cell>
          <cell r="AS310">
            <v>278</v>
          </cell>
          <cell r="AT310" t="str">
            <v>3 NO PACTADOS</v>
          </cell>
          <cell r="AU310" t="str">
            <v>4 NO SE HA ADICIONADO NI EN VALOR y EN TIEMPO</v>
          </cell>
          <cell r="AV310">
            <v>0</v>
          </cell>
          <cell r="AW310">
            <v>0</v>
          </cell>
          <cell r="AX310" t="str">
            <v>-</v>
          </cell>
          <cell r="AY310">
            <v>0</v>
          </cell>
          <cell r="AZ310" t="str">
            <v>-</v>
          </cell>
          <cell r="BA310">
            <v>45733</v>
          </cell>
          <cell r="BB310" t="str">
            <v>N/A</v>
          </cell>
          <cell r="BC310">
            <v>45736</v>
          </cell>
          <cell r="BD310">
            <v>46018</v>
          </cell>
          <cell r="BO310" t="str">
            <v>2025420501000304E</v>
          </cell>
          <cell r="BP310">
            <v>58823985</v>
          </cell>
          <cell r="BQ310" t="str">
            <v>LEIDY SANCHEZ</v>
          </cell>
          <cell r="BR310" t="str">
            <v>https://www.secop.gov.co/CO1BusinessLine/Tendering/BuyerWorkArea/Index?docUniqueIdentifier=CO1.BDOS.7854399</v>
          </cell>
          <cell r="BS310" t="str">
            <v>VIGENTE</v>
          </cell>
          <cell r="BU310" t="str">
            <v>https://community.secop.gov.co/Public/Tendering/OpportunityDetail/Index?noticeUID=CO1.NTC.7872898&amp;isFromPublicArea=True&amp;isModal=False</v>
          </cell>
          <cell r="BV310" t="str">
            <v>deny.lara</v>
          </cell>
          <cell r="BW310" t="str">
            <v>@parquesnacionales.gov.co</v>
          </cell>
          <cell r="BX310" t="str">
            <v>deny.lara@parquesnacionales.gov.co</v>
          </cell>
          <cell r="BY310" t="str">
            <v>INGENIERA DE SISTEMAS</v>
          </cell>
          <cell r="BZ310" t="str">
            <v>BANCOLOMBIA</v>
          </cell>
          <cell r="CA310" t="str">
            <v>AHORROS</v>
          </cell>
          <cell r="CB310" t="str">
            <v>45015399749</v>
          </cell>
          <cell r="CC310" t="str">
            <v>27/04/1983</v>
          </cell>
          <cell r="CD310" t="str">
            <v>NO</v>
          </cell>
        </row>
        <row r="311">
          <cell r="A311" t="str">
            <v>CD-NC-311-2025</v>
          </cell>
          <cell r="B311" t="str">
            <v>2 NACION</v>
          </cell>
          <cell r="C311" t="str">
            <v>NC-CPS-312-2025</v>
          </cell>
          <cell r="D311" t="str">
            <v>HEIDY HERNANDEZ RAMIREZ</v>
          </cell>
          <cell r="E311">
            <v>45737</v>
          </cell>
          <cell r="F311" t="str">
            <v>NC07-3202032-1-010 Prestar servicios profesionales con plena autonomía técnica y administrativa en la Oficina Gestión del Riesgo, para fortalecer los temas relacionados con la prevención del riesgo de desastres y respuesta, en el marco del servicio de prevención, vigilancia y control de las áreas protegidas del proyecto de conservación de la diversidad biológica de las áreas protegidas del SINAP Nacional.</v>
          </cell>
          <cell r="G311" t="str">
            <v>PROFESIONAL</v>
          </cell>
          <cell r="H311" t="str">
            <v>2 CONTRATACIÓN DIRECTA</v>
          </cell>
          <cell r="I311" t="str">
            <v>14 PRESTACIÓN DE SERVICIOS</v>
          </cell>
          <cell r="J311" t="str">
            <v>N/A</v>
          </cell>
          <cell r="K311">
            <v>80111600</v>
          </cell>
          <cell r="L311">
            <v>24125</v>
          </cell>
          <cell r="M311">
            <v>54225</v>
          </cell>
          <cell r="N311">
            <v>45737</v>
          </cell>
          <cell r="O311">
            <v>5106004</v>
          </cell>
          <cell r="P311">
            <v>32338025</v>
          </cell>
          <cell r="Q311" t="str">
            <v>TREINTA Y DOS MILLONES TRESCIENTOS TREINTA Y OCHO MIL VEINTICINCO PESOS</v>
          </cell>
          <cell r="R311" t="str">
            <v>1 PERSONA NATURAL</v>
          </cell>
          <cell r="S311" t="str">
            <v>3 CÉDULA DE CIUDADANÍA</v>
          </cell>
          <cell r="T311">
            <v>37391043</v>
          </cell>
          <cell r="U311">
            <v>8</v>
          </cell>
          <cell r="V311" t="str">
            <v>N-A</v>
          </cell>
          <cell r="W311" t="str">
            <v>11 NO SE DILIGENCIA INFORMACIÓN PARA ESTE FORMULARIO EN ESTE PERÍODO DE REPORTE</v>
          </cell>
          <cell r="X311" t="str">
            <v>FEMENINO</v>
          </cell>
          <cell r="Y311" t="str">
            <v>NORTE DE SANTANDER</v>
          </cell>
          <cell r="Z311" t="str">
            <v>CUCUTA</v>
          </cell>
          <cell r="AA311" t="str">
            <v>HEIDY</v>
          </cell>
          <cell r="AB311" t="str">
            <v>-</v>
          </cell>
          <cell r="AC311" t="str">
            <v>HERNANDEZ</v>
          </cell>
          <cell r="AD311" t="str">
            <v>RAMIREZ</v>
          </cell>
          <cell r="AE311" t="str">
            <v>NO</v>
          </cell>
          <cell r="AF311" t="str">
            <v>6 NO CONSTITUYÓ GARANTÍAS</v>
          </cell>
          <cell r="AG311" t="str">
            <v>N-A</v>
          </cell>
          <cell r="AH311" t="str">
            <v>99999998 NO SE DILIGENCIA INFORMACIÓN PARA ESTE FORMULARIO EN ESTE PERÍODO DE REPORTE</v>
          </cell>
          <cell r="AI311">
            <v>2</v>
          </cell>
          <cell r="AJ311" t="str">
            <v>N-A</v>
          </cell>
          <cell r="AK311" t="str">
            <v>OTRAS OFICINAS DE LA SAF - SUBDIRECCION ADMINISTRATIVA Y FINANCIERA</v>
          </cell>
          <cell r="AL311" t="str">
            <v>JULIA ASTRID DEL CASTILLO SABOGAL</v>
          </cell>
          <cell r="AM311">
            <v>51790514</v>
          </cell>
          <cell r="AN311" t="str">
            <v>OFICINA GESTION DEL RIESGO</v>
          </cell>
          <cell r="AO311" t="str">
            <v>2 SUPERVISOR</v>
          </cell>
          <cell r="AP311" t="str">
            <v>3 CÉDULA DE CIUDADANÍA</v>
          </cell>
          <cell r="AQ311">
            <v>1026272261</v>
          </cell>
          <cell r="AR311" t="str">
            <v>GIPSY VIVIAN ARENAS HERNANDEZ</v>
          </cell>
          <cell r="AS311">
            <v>190</v>
          </cell>
          <cell r="AT311" t="str">
            <v>3 NO PACTADOS</v>
          </cell>
          <cell r="AU311" t="str">
            <v>4 NO SE HA ADICIONADO NI EN VALOR y EN TIEMPO</v>
          </cell>
          <cell r="AV311">
            <v>0</v>
          </cell>
          <cell r="AW311">
            <v>0</v>
          </cell>
          <cell r="AX311" t="str">
            <v>-</v>
          </cell>
          <cell r="AY311">
            <v>0</v>
          </cell>
          <cell r="AZ311" t="str">
            <v>-</v>
          </cell>
          <cell r="BA311">
            <v>45737</v>
          </cell>
          <cell r="BB311" t="str">
            <v>N/A</v>
          </cell>
          <cell r="BC311">
            <v>45737</v>
          </cell>
          <cell r="BD311">
            <v>45930</v>
          </cell>
          <cell r="BO311" t="str">
            <v>2025420501000305E</v>
          </cell>
          <cell r="BP311">
            <v>32338025</v>
          </cell>
          <cell r="BQ311" t="str">
            <v>URIEL VALDERRAMA</v>
          </cell>
          <cell r="BR311" t="str">
            <v>https://www.secop.gov.co/CO1BusinessLine/Tendering/BuyerWorkArea/Index?docUniqueIdentifier=CO1.BDOS.7863743</v>
          </cell>
          <cell r="BS311" t="str">
            <v>VIGENTE</v>
          </cell>
          <cell r="BU311" t="str">
            <v>https://community.secop.gov.co/Public/Tendering/OpportunityDetail/Index?noticeUID=CO1.NTC.7879783&amp;isFromPublicArea=True&amp;isModal=False</v>
          </cell>
          <cell r="BV311" t="str">
            <v>heidy.hernandez</v>
          </cell>
          <cell r="BW311" t="str">
            <v>@parquesnacionales.gov.co</v>
          </cell>
          <cell r="BX311" t="str">
            <v>heidy.hernandez@parquesnacionales.gov.co</v>
          </cell>
          <cell r="BY311" t="str">
            <v>ADMINISTRADOREA DE EMPRESAS</v>
          </cell>
          <cell r="BZ311" t="str">
            <v>BANCOLOMBIA</v>
          </cell>
          <cell r="CA311" t="str">
            <v>AHORROS</v>
          </cell>
          <cell r="CB311" t="str">
            <v>820209847-39</v>
          </cell>
          <cell r="CC311" t="str">
            <v>18/02/1984</v>
          </cell>
          <cell r="CD311" t="str">
            <v>NO</v>
          </cell>
        </row>
        <row r="312">
          <cell r="A312" t="str">
            <v>CD-NC-312-2025</v>
          </cell>
          <cell r="B312" t="str">
            <v>2 NACION</v>
          </cell>
          <cell r="C312" t="str">
            <v>NC-CPS-313-2025</v>
          </cell>
          <cell r="D312" t="str">
            <v>MARY VENUS CARDONA GARCIA</v>
          </cell>
          <cell r="E312">
            <v>45737</v>
          </cell>
          <cell r="F312" t="str">
            <v>NC10-3299060-7-059 Prestar servicios profesionales con plena autonomía técnica y administrativa a la Dirección territorial Andes Nororientales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ell>
          <cell r="G312" t="str">
            <v>PROFESIONAL</v>
          </cell>
          <cell r="H312" t="str">
            <v>2 CONTRATACIÓN DIRECTA</v>
          </cell>
          <cell r="I312" t="str">
            <v>14 PRESTACIÓN DE SERVICIOS</v>
          </cell>
          <cell r="J312" t="str">
            <v>N/A</v>
          </cell>
          <cell r="K312">
            <v>80111600</v>
          </cell>
          <cell r="L312">
            <v>43625</v>
          </cell>
          <cell r="M312">
            <v>54325</v>
          </cell>
          <cell r="N312">
            <v>45737</v>
          </cell>
          <cell r="O312">
            <v>6347912</v>
          </cell>
          <cell r="P312">
            <v>59247179</v>
          </cell>
          <cell r="Q312" t="str">
            <v>CINCUENTA Y NUEVE MILLONES DOSCIENTOS CUARENTA Y SIETE MIL CIENTO SETENTA Y NUEVE PESOS</v>
          </cell>
          <cell r="R312" t="str">
            <v>1 PERSONA NATURAL</v>
          </cell>
          <cell r="S312" t="str">
            <v>3 CÉDULA DE CIUDADANÍA</v>
          </cell>
          <cell r="T312">
            <v>63510262</v>
          </cell>
          <cell r="U312">
            <v>0</v>
          </cell>
          <cell r="V312" t="str">
            <v>N-A</v>
          </cell>
          <cell r="W312" t="str">
            <v>11 NO SE DILIGENCIA INFORMACIÓN PARA ESTE FORMULARIO EN ESTE PERÍODO DE REPORTE</v>
          </cell>
          <cell r="X312" t="str">
            <v>FEMENINO</v>
          </cell>
          <cell r="Y312" t="str">
            <v>SANTANDER</v>
          </cell>
          <cell r="Z312" t="str">
            <v>BUCARAMANGA</v>
          </cell>
          <cell r="AA312" t="str">
            <v>MARY</v>
          </cell>
          <cell r="AB312" t="str">
            <v>VENUS</v>
          </cell>
          <cell r="AC312" t="str">
            <v>CARDONA</v>
          </cell>
          <cell r="AD312" t="str">
            <v>GARCIA</v>
          </cell>
          <cell r="AE312" t="str">
            <v>NO</v>
          </cell>
          <cell r="AF312" t="str">
            <v>6 NO CONSTITUYÓ GARANTÍAS</v>
          </cell>
          <cell r="AG312" t="str">
            <v>N-A</v>
          </cell>
          <cell r="AH312" t="str">
            <v>99999998 NO SE DILIGENCIA INFORMACIÓN PARA ESTE FORMULARIO EN ESTE PERÍODO DE REPORTE</v>
          </cell>
          <cell r="AI312">
            <v>2</v>
          </cell>
          <cell r="AJ312" t="str">
            <v>N-A</v>
          </cell>
          <cell r="AK312" t="str">
            <v>SAF-SUBDIRECCION ADMINISTRATIVA Y FINANCIERA</v>
          </cell>
          <cell r="AL312" t="str">
            <v>JULIA ASTRID DEL CASTILLO SABOGAL</v>
          </cell>
          <cell r="AM312">
            <v>51790514</v>
          </cell>
          <cell r="AN312" t="str">
            <v>SUBDIRECCIÓN ADMINISTRATIVA Y FINANCIERA</v>
          </cell>
          <cell r="AO312" t="str">
            <v>2 SUPERVISOR</v>
          </cell>
          <cell r="AP312" t="str">
            <v>3 CÉDULA DE CIUDADANÍA</v>
          </cell>
          <cell r="AQ312" t="str">
            <v>51790514 - 37325534</v>
          </cell>
          <cell r="AR312" t="str">
            <v>JULIA ASTRID DEL CASTILLO SABOGAL - EMILIANA PINO TORRES</v>
          </cell>
          <cell r="AS312">
            <v>280</v>
          </cell>
          <cell r="AT312" t="str">
            <v>3 NO PACTADOS</v>
          </cell>
          <cell r="AU312" t="str">
            <v>4 NO SE HA ADICIONADO NI EN VALOR y EN TIEMPO</v>
          </cell>
          <cell r="AV312">
            <v>0</v>
          </cell>
          <cell r="AW312">
            <v>0</v>
          </cell>
          <cell r="AX312" t="str">
            <v>-</v>
          </cell>
          <cell r="AY312">
            <v>0</v>
          </cell>
          <cell r="AZ312" t="str">
            <v>-</v>
          </cell>
          <cell r="BA312">
            <v>45741</v>
          </cell>
          <cell r="BB312" t="str">
            <v>N/A</v>
          </cell>
          <cell r="BC312">
            <v>45741</v>
          </cell>
          <cell r="BD312">
            <v>46022</v>
          </cell>
          <cell r="BO312" t="str">
            <v>2025420501000306E</v>
          </cell>
          <cell r="BP312">
            <v>59247179</v>
          </cell>
          <cell r="BQ312" t="str">
            <v>ALBERTO GAONA</v>
          </cell>
          <cell r="BR312" t="str">
            <v>https://www.secop.gov.co/CO1BusinessLine/Tendering/BuyerWorkArea/Index?docUniqueIdentifier=CO1.BDOS.7864315</v>
          </cell>
          <cell r="BS312" t="str">
            <v>VIGENTE</v>
          </cell>
          <cell r="BU312" t="str">
            <v>https://community.secop.gov.co/Public/Tendering/OpportunityDetail/Index?noticeUID=CO1.NTC.7880374&amp;isFromPublicArea=True&amp;isModal=False</v>
          </cell>
          <cell r="BV312" t="str">
            <v>psicologo.dtan</v>
          </cell>
          <cell r="BW312" t="str">
            <v>@parquesnacionales.gov.co</v>
          </cell>
          <cell r="BX312" t="str">
            <v>psicologo.dtan@parquesnacionales.gov.co</v>
          </cell>
          <cell r="BY312" t="str">
            <v>PSICOLOGA</v>
          </cell>
          <cell r="CC312" t="str">
            <v>03/04/1976</v>
          </cell>
          <cell r="CD312" t="str">
            <v>NO</v>
          </cell>
        </row>
        <row r="313">
          <cell r="A313" t="str">
            <v>CD-NC-313-2025</v>
          </cell>
          <cell r="B313" t="str">
            <v>2 NACION</v>
          </cell>
          <cell r="C313" t="str">
            <v>NC-CPS-314-2025</v>
          </cell>
          <cell r="D313" t="str">
            <v>LUZ AYDA CASTRO TRIANA</v>
          </cell>
          <cell r="E313">
            <v>45741</v>
          </cell>
          <cell r="F313" t="str">
            <v>NC23-3202008-9-016 Prestación de servicios profesionales con plena autonomía técnica y administrativa para el Grupo de Planeación y Manejo con el fin de aportar en la implementación del turismo de naturaleza como estrategia de conservación en el SINAP con énfasis en áreas marinas protegidas en el marco del producto Áreas Administradas del proyecto de conservación</v>
          </cell>
          <cell r="G313" t="str">
            <v>PROFESIONAL</v>
          </cell>
          <cell r="H313" t="str">
            <v>2 CONTRATACIÓN DIRECTA</v>
          </cell>
          <cell r="I313" t="str">
            <v>14 PRESTACIÓN DE SERVICIOS</v>
          </cell>
          <cell r="J313" t="str">
            <v>N/A</v>
          </cell>
          <cell r="K313">
            <v>80111600</v>
          </cell>
          <cell r="L313">
            <v>24125</v>
          </cell>
          <cell r="M313">
            <v>54525</v>
          </cell>
          <cell r="N313">
            <v>45742</v>
          </cell>
          <cell r="O313">
            <v>7014443</v>
          </cell>
          <cell r="P313">
            <v>64532876</v>
          </cell>
          <cell r="Q313" t="str">
            <v>SESENTA Y CUATRO MILLONES QUINIENTOS TREINTA Y DOS MIL OCHOCIENTOS SETENTA Y SEIS PESOS</v>
          </cell>
          <cell r="R313" t="str">
            <v>1 PERSONA NATURAL</v>
          </cell>
          <cell r="S313" t="str">
            <v>3 CÉDULA DE CIUDADANÍA</v>
          </cell>
          <cell r="T313">
            <v>52867613</v>
          </cell>
          <cell r="U313">
            <v>5</v>
          </cell>
          <cell r="V313" t="str">
            <v>N-A</v>
          </cell>
          <cell r="W313" t="str">
            <v>11 NO SE DILIGENCIA INFORMACIÓN PARA ESTE FORMULARIO EN ESTE PERÍODO DE REPORTE</v>
          </cell>
          <cell r="X313" t="str">
            <v>FEMENINO</v>
          </cell>
          <cell r="Y313" t="str">
            <v>BOLIVAR</v>
          </cell>
          <cell r="Z313" t="str">
            <v>CARTAGENA DE INDIAS</v>
          </cell>
          <cell r="AA313" t="str">
            <v>LUZ</v>
          </cell>
          <cell r="AB313" t="str">
            <v>AYDA</v>
          </cell>
          <cell r="AC313" t="str">
            <v>CASTRO</v>
          </cell>
          <cell r="AD313" t="str">
            <v>TRIANA</v>
          </cell>
          <cell r="AE313" t="str">
            <v>SI</v>
          </cell>
          <cell r="AF313" t="str">
            <v>1 PÓLIZA</v>
          </cell>
          <cell r="AG313" t="str">
            <v>12 SEGUROS DEL ESTADO</v>
          </cell>
          <cell r="AH313" t="str">
            <v>2 CUMPLIMIENTO</v>
          </cell>
          <cell r="AI313">
            <v>45742</v>
          </cell>
          <cell r="AJ313" t="str">
            <v>21-46-101113108</v>
          </cell>
          <cell r="AK313" t="str">
            <v>SGMAP-SUBDIRECCION DE GESTION Y MANEJO DE AREAS PROTEGIDAS</v>
          </cell>
          <cell r="AL313" t="str">
            <v>MARTA CECILIA DÍAZ LEGUIZAMÓN</v>
          </cell>
          <cell r="AM313">
            <v>40023756</v>
          </cell>
          <cell r="AN313" t="str">
            <v>GRUPO DE PLANEACIÓN Y MANEJO</v>
          </cell>
          <cell r="AO313" t="str">
            <v>2 SUPERVISOR</v>
          </cell>
          <cell r="AP313" t="str">
            <v>3 CÉDULA DE CIUDADANÍA</v>
          </cell>
          <cell r="AQ313">
            <v>80875190</v>
          </cell>
          <cell r="AR313" t="str">
            <v>CESAR ANDRES DELGADO HERNANDEZ</v>
          </cell>
          <cell r="AS313">
            <v>276</v>
          </cell>
          <cell r="AT313" t="str">
            <v>3 NO PACTADOS</v>
          </cell>
          <cell r="AU313" t="str">
            <v>4 NO SE HA ADICIONADO NI EN VALOR y EN TIEMPO</v>
          </cell>
          <cell r="AV313">
            <v>0</v>
          </cell>
          <cell r="AW313">
            <v>0</v>
          </cell>
          <cell r="AX313" t="str">
            <v>-</v>
          </cell>
          <cell r="AY313">
            <v>0</v>
          </cell>
          <cell r="AZ313" t="str">
            <v>-</v>
          </cell>
          <cell r="BA313">
            <v>45733</v>
          </cell>
          <cell r="BB313">
            <v>45742</v>
          </cell>
          <cell r="BC313">
            <v>45742</v>
          </cell>
          <cell r="BD313">
            <v>46022</v>
          </cell>
          <cell r="BO313" t="str">
            <v>2025420501000307E</v>
          </cell>
          <cell r="BP313">
            <v>64532876</v>
          </cell>
          <cell r="BQ313" t="str">
            <v>URIEL VALDERRAMA</v>
          </cell>
          <cell r="BR313" t="str">
            <v>https://www.secop.gov.co/CO1BusinessLine/Tendering/BuyerWorkArea/Index?docUniqueIdentifier=CO1.BDOS.7872160</v>
          </cell>
          <cell r="BS313" t="str">
            <v>VIGENTE</v>
          </cell>
          <cell r="BU313" t="str">
            <v>https://community.secop.gov.co/Public/Tendering/OpportunityDetail/Index?noticeUID=CO1.NTC.7889125&amp;isFromPublicArea=True&amp;isModal=False</v>
          </cell>
          <cell r="BW313" t="str">
            <v>@parquesnacionales.gov.co</v>
          </cell>
          <cell r="BX313" t="str">
            <v>@parquesnacionales.gov.co</v>
          </cell>
          <cell r="BY313" t="str">
            <v>ECOLOGA</v>
          </cell>
          <cell r="CC313" t="str">
            <v>26/07/1982</v>
          </cell>
          <cell r="CD313" t="str">
            <v>NO</v>
          </cell>
        </row>
        <row r="314">
          <cell r="A314" t="str">
            <v>CD-NC-314-2025</v>
          </cell>
          <cell r="B314" t="str">
            <v>2 NACION</v>
          </cell>
          <cell r="C314" t="str">
            <v>NC-CPS-315-2025</v>
          </cell>
          <cell r="D314" t="str">
            <v>VALENTINA ARIAS HERNANDEZ</v>
          </cell>
          <cell r="E314">
            <v>45743</v>
          </cell>
          <cell r="F314" t="str">
            <v>NC08-3202008-15-008 Prestación de servicios profesionales con plena autonomía técnica y administrativa en el Grupo de Asuntos Internacionales y Cooperación, enfocado en la gestión, seguimiento y reporte de los compromisos internacionales de la entidad y sus diferentes dependencias; así como la construcción y monitoreo de lineamientos para la gestión de asuntos internacionales de la entidad, en el marco del fortalecimiento de la capacidad institucional y la generación de los documentos de planeación de Parques Nacionales Naturales de Colombia</v>
          </cell>
          <cell r="G314" t="str">
            <v>PROFESIONAL</v>
          </cell>
          <cell r="H314" t="str">
            <v>2 CONTRATACIÓN DIRECTA</v>
          </cell>
          <cell r="I314" t="str">
            <v>14 PRESTACIÓN DE SERVICIOS</v>
          </cell>
          <cell r="J314" t="str">
            <v>N/A</v>
          </cell>
          <cell r="K314">
            <v>80111600</v>
          </cell>
          <cell r="L314">
            <v>39725</v>
          </cell>
          <cell r="M314">
            <v>55725</v>
          </cell>
          <cell r="N314">
            <v>45743</v>
          </cell>
          <cell r="O314">
            <v>5106004</v>
          </cell>
          <cell r="P314">
            <v>46634837</v>
          </cell>
          <cell r="Q314" t="str">
            <v>CUARENTA Y SEIS MILLONES SEISCIENTOS TREINTA Y CUATRO MIL OCHOCIENTOS TREINTA Y SIETE PESOS</v>
          </cell>
          <cell r="R314" t="str">
            <v>1 PERSONA NATURAL</v>
          </cell>
          <cell r="S314" t="str">
            <v>3 CÉDULA DE CIUDADANÍA</v>
          </cell>
          <cell r="T314">
            <v>1019132528</v>
          </cell>
          <cell r="U314">
            <v>3</v>
          </cell>
          <cell r="V314" t="str">
            <v>N-A</v>
          </cell>
          <cell r="W314" t="str">
            <v>11 NO SE DILIGENCIA INFORMACIÓN PARA ESTE FORMULARIO EN ESTE PERÍODO DE REPORTE</v>
          </cell>
          <cell r="X314" t="str">
            <v>FEMENINO</v>
          </cell>
          <cell r="Y314" t="str">
            <v>CUNDINAMARCA</v>
          </cell>
          <cell r="Z314" t="str">
            <v>BOGOTÁ</v>
          </cell>
          <cell r="AA314" t="str">
            <v>VALENTINA</v>
          </cell>
          <cell r="AB314" t="str">
            <v>-</v>
          </cell>
          <cell r="AC314" t="str">
            <v>ARIAS</v>
          </cell>
          <cell r="AD314" t="str">
            <v>HERNANDEZ</v>
          </cell>
          <cell r="AE314" t="str">
            <v>NO</v>
          </cell>
          <cell r="AF314" t="str">
            <v>6 NO CONSTITUYÓ GARANTÍAS</v>
          </cell>
          <cell r="AG314" t="str">
            <v>N-A</v>
          </cell>
          <cell r="AH314" t="str">
            <v>99999998 NO SE DILIGENCIA INFORMACIÓN PARA ESTE FORMULARIO EN ESTE PERÍODO DE REPORTE</v>
          </cell>
          <cell r="AI314">
            <v>2</v>
          </cell>
          <cell r="AJ314" t="str">
            <v>N-A</v>
          </cell>
          <cell r="AK314" t="str">
            <v>OTRAS OFICINAS DE LA SAF - SUBDIRECCION ADMINISTRATIVA Y FINANCIERA</v>
          </cell>
          <cell r="AL314" t="str">
            <v>JULIA ASTRID DEL CASTILLO SABOGAL</v>
          </cell>
          <cell r="AM314">
            <v>51790514</v>
          </cell>
          <cell r="AN314" t="str">
            <v>GRUPO DE ASUNTOS INTERNACIONALES Y COOPERACIÓN</v>
          </cell>
          <cell r="AO314" t="str">
            <v>2 SUPERVISOR</v>
          </cell>
          <cell r="AP314" t="str">
            <v>3 CÉDULA DE CIUDADANÍA</v>
          </cell>
          <cell r="AQ314">
            <v>1026272261</v>
          </cell>
          <cell r="AR314" t="str">
            <v>GIPSY VIVIAN ARENAS HERNANDEZ</v>
          </cell>
          <cell r="AS314">
            <v>274</v>
          </cell>
          <cell r="AT314" t="str">
            <v>3 NO PACTADOS</v>
          </cell>
          <cell r="AU314" t="str">
            <v>4 NO SE HA ADICIONADO NI EN VALOR y EN TIEMPO</v>
          </cell>
          <cell r="AV314">
            <v>0</v>
          </cell>
          <cell r="AW314">
            <v>-42890433</v>
          </cell>
          <cell r="AX314" t="str">
            <v>-</v>
          </cell>
          <cell r="AY314">
            <v>0</v>
          </cell>
          <cell r="AZ314" t="str">
            <v>-</v>
          </cell>
          <cell r="BA314">
            <v>45743</v>
          </cell>
          <cell r="BB314" t="str">
            <v>N/A</v>
          </cell>
          <cell r="BC314">
            <v>45743</v>
          </cell>
          <cell r="BD314">
            <v>46022</v>
          </cell>
          <cell r="BE314">
            <v>45782</v>
          </cell>
          <cell r="BF314">
            <v>45783</v>
          </cell>
          <cell r="BG314" t="str">
            <v>1. SI</v>
          </cell>
          <cell r="BH314">
            <v>45762</v>
          </cell>
          <cell r="BI314">
            <v>12</v>
          </cell>
          <cell r="BL314" t="str">
            <v>Reiniciar contrato el 2 de mayo inclusive</v>
          </cell>
          <cell r="BO314" t="str">
            <v>2025420501000308E</v>
          </cell>
          <cell r="BP314">
            <v>3744404</v>
          </cell>
          <cell r="BQ314" t="str">
            <v>EDNA ROCIO CASTRO</v>
          </cell>
          <cell r="BR314" t="str">
            <v>https://www.secop.gov.co/CO1BusinessLine/Tendering/BuyerWorkArea/Index?docUniqueIdentifier=CO1.BDOS.7887908</v>
          </cell>
          <cell r="BS314" t="str">
            <v>TERA-LIQUIDADO</v>
          </cell>
          <cell r="BU314" t="str">
            <v>https://community.secop.gov.co/Public/Tendering/OpportunityDetail/Index?noticeUID=CO1.NTC.7904204&amp;isFromPublicArea=True&amp;isModal=False</v>
          </cell>
          <cell r="BW314" t="str">
            <v>@parquesnacionales.gov.co</v>
          </cell>
          <cell r="BX314" t="str">
            <v>@parquesnacionales.gov.co</v>
          </cell>
          <cell r="BY314" t="str">
            <v>POLITICA Y RELACIONES INTERNACIONALES</v>
          </cell>
          <cell r="BZ314" t="str">
            <v>DAVIVIENDA</v>
          </cell>
          <cell r="CA314" t="str">
            <v>AHORROS</v>
          </cell>
          <cell r="CB314" t="str">
            <v>0550006200766464</v>
          </cell>
          <cell r="CC314" t="str">
            <v>12/08/1997</v>
          </cell>
          <cell r="CD314" t="str">
            <v>NO</v>
          </cell>
        </row>
        <row r="315">
          <cell r="A315" t="str">
            <v>CD-NC-315-2025</v>
          </cell>
          <cell r="B315" t="str">
            <v>2 NACION</v>
          </cell>
          <cell r="C315" t="str">
            <v>NC-CPS-317-2025</v>
          </cell>
          <cell r="D315" t="str">
            <v>LEIDY MARCELA OLAYA SANTIAGO</v>
          </cell>
          <cell r="E315">
            <v>45748</v>
          </cell>
          <cell r="F315" t="str">
            <v>NC10-3299060-7-060 Prestación de servicios profesionales con plena autonomía técnica y administrativa al Grupo de Atención al Ciudadano en la organización y seguimiento de los procesos y procedimientos en el marco del servicio de implementación de sistemas de gestión del proyecto de fortalecimiento de la capacidad institucional de Parques Nacionales Naturales a nivel nacional.</v>
          </cell>
          <cell r="G315" t="str">
            <v>PROFESIONAL</v>
          </cell>
          <cell r="H315" t="str">
            <v>2 CONTRATACIÓN DIRECTA</v>
          </cell>
          <cell r="I315" t="str">
            <v>14 PRESTACIÓN DE SERVICIOS</v>
          </cell>
          <cell r="J315" t="str">
            <v>N/A</v>
          </cell>
          <cell r="K315">
            <v>80111600</v>
          </cell>
          <cell r="L315">
            <v>43125</v>
          </cell>
          <cell r="M315">
            <v>58325</v>
          </cell>
          <cell r="N315">
            <v>45748</v>
          </cell>
          <cell r="O315">
            <v>3670921</v>
          </cell>
          <cell r="P315">
            <v>18354605</v>
          </cell>
          <cell r="Q315" t="str">
            <v>DIECIOCHO MILLONES TRESCIENTOS CINCUENTA Y CUATRO MIL SEISCIENTOS CINCO PESOS</v>
          </cell>
          <cell r="R315" t="str">
            <v>1 PERSONA NATURAL</v>
          </cell>
          <cell r="S315" t="str">
            <v>3 CÉDULA DE CIUDADANÍA</v>
          </cell>
          <cell r="T315">
            <v>1019105662</v>
          </cell>
          <cell r="U315">
            <v>8</v>
          </cell>
          <cell r="V315" t="str">
            <v>N-A</v>
          </cell>
          <cell r="W315" t="str">
            <v>11 NO SE DILIGENCIA INFORMACIÓN PARA ESTE FORMULARIO EN ESTE PERÍODO DE REPORTE</v>
          </cell>
          <cell r="X315" t="str">
            <v>FEMENINO</v>
          </cell>
          <cell r="Y315" t="str">
            <v>CUNDINAMARCA</v>
          </cell>
          <cell r="Z315" t="str">
            <v>BOGOTÁ</v>
          </cell>
          <cell r="AA315" t="str">
            <v>LEIDY</v>
          </cell>
          <cell r="AB315" t="str">
            <v>MARCELA</v>
          </cell>
          <cell r="AC315" t="str">
            <v>OLAYA</v>
          </cell>
          <cell r="AD315" t="str">
            <v>SANTIAGO</v>
          </cell>
          <cell r="AE315" t="str">
            <v>NO</v>
          </cell>
          <cell r="AF315" t="str">
            <v>6 NO CONSTITUYÓ GARANTÍAS</v>
          </cell>
          <cell r="AG315" t="str">
            <v>N-A</v>
          </cell>
          <cell r="AH315" t="str">
            <v>99999998 NO SE DILIGENCIA INFORMACIÓN PARA ESTE FORMULARIO EN ESTE PERÍODO DE REPORTE</v>
          </cell>
          <cell r="AI315">
            <v>2</v>
          </cell>
          <cell r="AJ315" t="str">
            <v>N-A</v>
          </cell>
          <cell r="AK315" t="str">
            <v>SAF-SUBDIRECCION ADMINISTRATIVA Y FINANCIERA</v>
          </cell>
          <cell r="AL315" t="str">
            <v>JULIA ASTRID DEL CASTILLO SABOGAL</v>
          </cell>
          <cell r="AM315">
            <v>51790514</v>
          </cell>
          <cell r="AN315" t="str">
            <v>GRUPO DE ATENCIÓN AL CIUDADANO</v>
          </cell>
          <cell r="AO315" t="str">
            <v>2 SUPERVISOR</v>
          </cell>
          <cell r="AP315" t="str">
            <v>3 CÉDULA DE CIUDADANÍA</v>
          </cell>
          <cell r="AQ315">
            <v>51717059</v>
          </cell>
          <cell r="AR315" t="str">
            <v>LILA CONCEPCION ZABARAIN GUERRA</v>
          </cell>
          <cell r="AS315">
            <v>150</v>
          </cell>
          <cell r="AT315" t="str">
            <v>3 NO PACTADOS</v>
          </cell>
          <cell r="AU315" t="str">
            <v>4 NO SE HA ADICIONADO NI EN VALOR y EN TIEMPO</v>
          </cell>
          <cell r="AV315">
            <v>0</v>
          </cell>
          <cell r="AW315">
            <v>0</v>
          </cell>
          <cell r="AX315" t="str">
            <v>-</v>
          </cell>
          <cell r="AY315">
            <v>0</v>
          </cell>
          <cell r="AZ315" t="str">
            <v>-</v>
          </cell>
          <cell r="BA315">
            <v>45748</v>
          </cell>
          <cell r="BB315" t="str">
            <v>N/A</v>
          </cell>
          <cell r="BC315">
            <v>45748</v>
          </cell>
          <cell r="BD315">
            <v>45899</v>
          </cell>
          <cell r="BO315" t="str">
            <v xml:space="preserve">2025420501000310E </v>
          </cell>
          <cell r="BP315">
            <v>18354605</v>
          </cell>
          <cell r="BQ315" t="str">
            <v>ALBERTO GAONA</v>
          </cell>
          <cell r="BR315" t="str">
            <v>https://www.secop.gov.co/CO1BusinessLine/Tendering/BuyerWorkArea/Index?docUniqueIdentifier=CO1.BDOS.7904251</v>
          </cell>
          <cell r="BS315" t="str">
            <v>TERMINADO NORMALMENTE</v>
          </cell>
          <cell r="BU315" t="str">
            <v>https://community.secop.gov.co/Public/Tendering/ContractNoticePhases/View?PPI=CO1.PPI.38543262&amp;isFromPublicArea=True&amp;isModal=False</v>
          </cell>
          <cell r="BV315" t="str">
            <v>leidy.olaya</v>
          </cell>
          <cell r="BW315" t="str">
            <v>@parquesnacionales.gov.co</v>
          </cell>
          <cell r="BX315" t="str">
            <v>leidy.olaya@parquesnacionales.gov.co</v>
          </cell>
          <cell r="BY315" t="str">
            <v>INGENIERA AMBIENTAL</v>
          </cell>
          <cell r="CC315" t="str">
            <v>15/03/1995</v>
          </cell>
          <cell r="CD315" t="str">
            <v>NO</v>
          </cell>
        </row>
        <row r="316">
          <cell r="A316" t="str">
            <v>CD-NC-316-2025</v>
          </cell>
          <cell r="B316" t="str">
            <v>2 NACION</v>
          </cell>
          <cell r="C316" t="str">
            <v>NC-CPS-318-2025</v>
          </cell>
          <cell r="D316" t="str">
            <v>WILLIAM ALBERTO GARZON ROMERO</v>
          </cell>
          <cell r="E316">
            <v>45749</v>
          </cell>
          <cell r="F316" t="str">
            <v>NC20-3202008-15-009 Prestación de servicios profesionales con plena autonomía técnica y administrativa a la Subdirección de Gestión y Manejo de Áreas Protegidas, para desarrollar las actividades financieras y el manejo del modelo de costos del programa Herencia Colombia en el marco del producto servicio de administración y manejo de áreas protegidas del proyecto de conservación.</v>
          </cell>
          <cell r="G316" t="str">
            <v>PROFESIONAL</v>
          </cell>
          <cell r="H316" t="str">
            <v>2 CONTRATACIÓN DIRECTA</v>
          </cell>
          <cell r="I316" t="str">
            <v>14 PRESTACIÓN DE SERVICIOS</v>
          </cell>
          <cell r="J316" t="str">
            <v>N/A</v>
          </cell>
          <cell r="K316">
            <v>80111600</v>
          </cell>
          <cell r="L316">
            <v>27825</v>
          </cell>
          <cell r="M316">
            <v>58625</v>
          </cell>
          <cell r="N316">
            <v>45749</v>
          </cell>
          <cell r="O316">
            <v>8855572</v>
          </cell>
          <cell r="P316">
            <v>54609361</v>
          </cell>
          <cell r="Q316" t="str">
            <v>CINCUENTA Y CUATRO MILLONES SEISCIENTOS NUEVE MIL TRESCIENTOS SESENTA Y UN PESOS</v>
          </cell>
          <cell r="R316" t="str">
            <v>1 PERSONA NATURAL</v>
          </cell>
          <cell r="S316" t="str">
            <v>3 CÉDULA DE CIUDADANÍA</v>
          </cell>
          <cell r="T316">
            <v>80926500</v>
          </cell>
          <cell r="U316">
            <v>7</v>
          </cell>
          <cell r="V316" t="str">
            <v>N-A</v>
          </cell>
          <cell r="W316" t="str">
            <v>11 NO SE DILIGENCIA INFORMACIÓN PARA ESTE FORMULARIO EN ESTE PERÍODO DE REPORTE</v>
          </cell>
          <cell r="X316" t="str">
            <v>MASCULINO</v>
          </cell>
          <cell r="Y316" t="str">
            <v>CUNDINAMARCA</v>
          </cell>
          <cell r="Z316" t="str">
            <v>BOGOTÁ</v>
          </cell>
          <cell r="AA316" t="str">
            <v>WILLIAM</v>
          </cell>
          <cell r="AB316" t="str">
            <v>ALBERTO</v>
          </cell>
          <cell r="AC316" t="str">
            <v>GARZON</v>
          </cell>
          <cell r="AD316" t="str">
            <v>ROMERO</v>
          </cell>
          <cell r="AE316" t="str">
            <v>NO</v>
          </cell>
          <cell r="AF316" t="str">
            <v>6 NO CONSTITUYÓ GARANTÍAS</v>
          </cell>
          <cell r="AG316" t="str">
            <v>N-A</v>
          </cell>
          <cell r="AH316" t="str">
            <v>99999998 NO SE DILIGENCIA INFORMACIÓN PARA ESTE FORMULARIO EN ESTE PERÍODO DE REPORTE</v>
          </cell>
          <cell r="AI316">
            <v>2</v>
          </cell>
          <cell r="AJ316" t="str">
            <v>N-A</v>
          </cell>
          <cell r="AK316" t="str">
            <v>SGMAP-SUBDIRECCION DE GESTION Y MANEJO DE AREAS PROTEGIDAS</v>
          </cell>
          <cell r="AL316" t="str">
            <v>MARTA CECILIA DÍAZ LEGUIZAMÓN</v>
          </cell>
          <cell r="AM316">
            <v>40023756</v>
          </cell>
          <cell r="AN316" t="str">
            <v>SUBDIRECCIÓN DE GESTIÓN Y MANEJO DE ÁREAS PROTEGIDAS</v>
          </cell>
          <cell r="AO316" t="str">
            <v>2 SUPERVISOR</v>
          </cell>
          <cell r="AP316" t="str">
            <v>3 CÉDULA DE CIUDADANÍA</v>
          </cell>
          <cell r="AQ316">
            <v>40023756</v>
          </cell>
          <cell r="AR316" t="str">
            <v>MARTA CECILIA DIAZ LEGUIZAMON</v>
          </cell>
          <cell r="AS316">
            <v>185</v>
          </cell>
          <cell r="AT316" t="str">
            <v>3 NO PACTADOS</v>
          </cell>
          <cell r="AU316" t="str">
            <v>4 NO SE HA ADICIONADO NI EN VALOR y EN TIEMPO</v>
          </cell>
          <cell r="AV316">
            <v>1</v>
          </cell>
          <cell r="AW316">
            <v>24795602</v>
          </cell>
          <cell r="AX316">
            <v>45933</v>
          </cell>
          <cell r="AY316">
            <v>84</v>
          </cell>
          <cell r="AZ316">
            <v>45933</v>
          </cell>
          <cell r="BA316">
            <v>45744</v>
          </cell>
          <cell r="BB316" t="str">
            <v>N/A</v>
          </cell>
          <cell r="BC316">
            <v>45749</v>
          </cell>
          <cell r="BD316">
            <v>45936</v>
          </cell>
          <cell r="BE316">
            <v>46022</v>
          </cell>
          <cell r="BO316" t="str">
            <v xml:space="preserve">2025420501000311E </v>
          </cell>
          <cell r="BP316">
            <v>79404963</v>
          </cell>
          <cell r="BQ316" t="str">
            <v>LEIDY SANCHEZ</v>
          </cell>
          <cell r="BR316" t="str">
            <v>https://www.secop.gov.co/CO1BusinessLine/Tendering/BuyerWorkArea/Index?docUniqueIdentifier=CO1.BDOS.7913424</v>
          </cell>
          <cell r="BS316" t="str">
            <v>VIGENTE</v>
          </cell>
          <cell r="BU316" t="str">
            <v>https://community.secop.gov.co/Public/Tendering/OpportunityDetail/Index?noticeUID=CO1.NTC.7932848&amp;isFromPublicArea=True&amp;isModal=False</v>
          </cell>
          <cell r="BV316" t="str">
            <v>gestionpresupuestal.heco</v>
          </cell>
          <cell r="BW316" t="str">
            <v>@parquesnacionales.gov.co</v>
          </cell>
          <cell r="BX316" t="str">
            <v>gestionpresupuestal.heco@parquesnacionales.gov.co</v>
          </cell>
          <cell r="BY316" t="str">
            <v>PROFESIONALE EN RELACIONES INTERNACIONALES</v>
          </cell>
          <cell r="CC316" t="str">
            <v>17/07/1985</v>
          </cell>
          <cell r="CD316" t="str">
            <v>NO</v>
          </cell>
        </row>
        <row r="317">
          <cell r="A317" t="str">
            <v>CD-NC-317-2025</v>
          </cell>
          <cell r="B317" t="str">
            <v>2 NACION</v>
          </cell>
          <cell r="C317" t="str">
            <v>NC-CPS-319-2025</v>
          </cell>
          <cell r="D317" t="str">
            <v>DANIELLA MARGARITA KHRYSTALL AMATHYSTA SAAVEDRA BELTRAN</v>
          </cell>
          <cell r="E317">
            <v>45749</v>
          </cell>
          <cell r="F317" t="str">
            <v>NC20-3202008-15-007 Prestación de servicios de apoyo a la gestión con plena autonomía técnica y administrativa, en la subdirección de Gestión y Manejo, para desarrollar actividades administrativas del programa Herencia Colombia, en el marco del producto servicio de administración y manejo de áreas protegidas, del proyecto de conservación.</v>
          </cell>
          <cell r="G317" t="str">
            <v>APOYO A LA GESTIÓN</v>
          </cell>
          <cell r="H317" t="str">
            <v>2 CONTRATACIÓN DIRECTA</v>
          </cell>
          <cell r="I317" t="str">
            <v>14 PRESTACIÓN DE SERVICIOS</v>
          </cell>
          <cell r="J317" t="str">
            <v>N/A</v>
          </cell>
          <cell r="K317">
            <v>80111600</v>
          </cell>
          <cell r="L317">
            <v>27125</v>
          </cell>
          <cell r="M317">
            <v>58725</v>
          </cell>
          <cell r="N317">
            <v>45749</v>
          </cell>
          <cell r="O317">
            <v>3226850</v>
          </cell>
          <cell r="P317">
            <v>19898908</v>
          </cell>
          <cell r="Q317" t="str">
            <v>DIECINUEVE MILLONES OCHOCIENTOS NOVENTA Y OCHO MIL NOVECIENTOS OCHO PESOS</v>
          </cell>
          <cell r="R317" t="str">
            <v>1 PERSONA NATURAL</v>
          </cell>
          <cell r="S317" t="str">
            <v>3 CÉDULA DE CIUDADANÍA</v>
          </cell>
          <cell r="T317">
            <v>1018479415</v>
          </cell>
          <cell r="U317">
            <v>6</v>
          </cell>
          <cell r="V317" t="str">
            <v>N-A</v>
          </cell>
          <cell r="W317" t="str">
            <v>11 NO SE DILIGENCIA INFORMACIÓN PARA ESTE FORMULARIO EN ESTE PERÍODO DE REPORTE</v>
          </cell>
          <cell r="X317" t="str">
            <v>FEMENINO</v>
          </cell>
          <cell r="Y317" t="str">
            <v>CUNDINAMARCA</v>
          </cell>
          <cell r="Z317" t="str">
            <v>BOGOTÁ</v>
          </cell>
          <cell r="AA317" t="str">
            <v xml:space="preserve">DANIELLA </v>
          </cell>
          <cell r="AB317" t="str">
            <v>MARGARITA KHRYSTALL</v>
          </cell>
          <cell r="AC317" t="str">
            <v xml:space="preserve">AMATHYSTA </v>
          </cell>
          <cell r="AD317" t="str">
            <v>SAAVEDRA BELTRAN</v>
          </cell>
          <cell r="AE317" t="str">
            <v>NO</v>
          </cell>
          <cell r="AF317" t="str">
            <v>6 NO CONSTITUYÓ GARANTÍAS</v>
          </cell>
          <cell r="AG317" t="str">
            <v>N-A</v>
          </cell>
          <cell r="AH317" t="str">
            <v>99999998 NO SE DILIGENCIA INFORMACIÓN PARA ESTE FORMULARIO EN ESTE PERÍODO DE REPORTE</v>
          </cell>
          <cell r="AI317">
            <v>2</v>
          </cell>
          <cell r="AJ317" t="str">
            <v>N-A</v>
          </cell>
          <cell r="AK317" t="str">
            <v>SGMAP-SUBDIRECCION DE GESTION Y MANEJO DE AREAS PROTEGIDAS</v>
          </cell>
          <cell r="AL317" t="str">
            <v>MARTA CECILIA DÍAZ LEGUIZAMÓN</v>
          </cell>
          <cell r="AM317">
            <v>40023756</v>
          </cell>
          <cell r="AN317" t="str">
            <v>SUBDIRECCIÓN DE GESTIÓN Y MANEJO DE ÁREAS PROTEGIDAS</v>
          </cell>
          <cell r="AO317" t="str">
            <v>2 SUPERVISOR</v>
          </cell>
          <cell r="AP317" t="str">
            <v>3 CÉDULA DE CIUDADANÍA</v>
          </cell>
          <cell r="AQ317">
            <v>40023756</v>
          </cell>
          <cell r="AR317" t="str">
            <v>MARTA CECILIA DIAZ LEGUIZAMON</v>
          </cell>
          <cell r="AS317">
            <v>185</v>
          </cell>
          <cell r="AT317" t="str">
            <v>3 NO PACTADOS</v>
          </cell>
          <cell r="AU317" t="str">
            <v>4 NO SE HA ADICIONADO NI EN VALOR y EN TIEMPO</v>
          </cell>
          <cell r="AV317">
            <v>1</v>
          </cell>
          <cell r="AW317">
            <v>9035180</v>
          </cell>
          <cell r="AX317">
            <v>45933</v>
          </cell>
          <cell r="AY317">
            <v>84</v>
          </cell>
          <cell r="AZ317">
            <v>45933</v>
          </cell>
          <cell r="BA317">
            <v>45744</v>
          </cell>
          <cell r="BB317" t="str">
            <v>N/A</v>
          </cell>
          <cell r="BC317">
            <v>45749</v>
          </cell>
          <cell r="BD317">
            <v>45936</v>
          </cell>
          <cell r="BE317">
            <v>46022</v>
          </cell>
          <cell r="BO317" t="str">
            <v>2025420501000312E</v>
          </cell>
          <cell r="BP317">
            <v>28934088</v>
          </cell>
          <cell r="BQ317" t="str">
            <v>LEIDY SANCHEZ</v>
          </cell>
          <cell r="BR317" t="str">
            <v>https://www.secop.gov.co/CO1BusinessLine/Tendering/BuyerWorkArea/Index?docUniqueIdentifier=CO1.BDOS.7912988</v>
          </cell>
          <cell r="BS317" t="str">
            <v>VIGENTE</v>
          </cell>
          <cell r="BU317" t="str">
            <v>https://community.secop.gov.co/Public/Tendering/OpportunityDetail/Index?noticeUID=CO1.NTC.7932630&amp;isFromPublicArea=True&amp;isModal=False</v>
          </cell>
          <cell r="BW317" t="str">
            <v>@parquesnacionales.gov.co</v>
          </cell>
          <cell r="BX317" t="str">
            <v>@parquesnacionales.gov.co</v>
          </cell>
          <cell r="BY317" t="str">
            <v>TECNICO EN CONTABILIZACION DE OPERACIONES COMERCIALES Y FINANCIERA</v>
          </cell>
          <cell r="CC317" t="str">
            <v>25/09/1995</v>
          </cell>
          <cell r="CD317" t="str">
            <v>NO</v>
          </cell>
        </row>
        <row r="318">
          <cell r="A318" t="str">
            <v>CD-NC-318-2025</v>
          </cell>
          <cell r="B318" t="str">
            <v>2 NACION</v>
          </cell>
          <cell r="C318" t="str">
            <v>NC-CPS-320-2025</v>
          </cell>
          <cell r="D318" t="str">
            <v>JUAN SEBASTIAN CONTRERAS FERNANDEZ</v>
          </cell>
          <cell r="E318">
            <v>45749</v>
          </cell>
          <cell r="F318" t="str">
            <v>NC01-3299060-9-014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en el marco del del servicio de implementación sistemas de gestión del proyecto de Fortalecimiento de la capacidad institucional de Parques Nacionales Naturales a Nivel Nacional</v>
          </cell>
          <cell r="G318" t="str">
            <v>PROFESIONAL</v>
          </cell>
          <cell r="H318" t="str">
            <v>2 CONTRATACIÓN DIRECTA</v>
          </cell>
          <cell r="I318" t="str">
            <v>14 PRESTACIÓN DE SERVICIOS</v>
          </cell>
          <cell r="J318" t="str">
            <v>N/A</v>
          </cell>
          <cell r="K318">
            <v>80111600</v>
          </cell>
          <cell r="L318">
            <v>15025</v>
          </cell>
          <cell r="M318">
            <v>60025</v>
          </cell>
          <cell r="N318">
            <v>45749</v>
          </cell>
          <cell r="O318">
            <v>6347912</v>
          </cell>
          <cell r="P318">
            <v>52476073</v>
          </cell>
          <cell r="Q318" t="str">
            <v>CINCUENTA Y DOS MILLONES CUATROCIENTOS SETENTA Y SEIS MIL SETENTA Y TRES PESOS</v>
          </cell>
          <cell r="R318" t="str">
            <v>1 PERSONA NATURAL</v>
          </cell>
          <cell r="S318" t="str">
            <v>3 CÉDULA DE CIUDADANÍA</v>
          </cell>
          <cell r="T318">
            <v>1015456099</v>
          </cell>
          <cell r="U318">
            <v>1</v>
          </cell>
          <cell r="V318" t="str">
            <v>N-A</v>
          </cell>
          <cell r="W318" t="str">
            <v>11 NO SE DILIGENCIA INFORMACIÓN PARA ESTE FORMULARIO EN ESTE PERÍODO DE REPORTE</v>
          </cell>
          <cell r="X318" t="str">
            <v>MASCULINO</v>
          </cell>
          <cell r="Y318" t="str">
            <v>CUNDINAMARCA</v>
          </cell>
          <cell r="Z318" t="str">
            <v>BOGOTÁ</v>
          </cell>
          <cell r="AA318" t="str">
            <v>JUAN</v>
          </cell>
          <cell r="AB318" t="str">
            <v>SEBASTIAN</v>
          </cell>
          <cell r="AC318" t="str">
            <v>CONTRERAS</v>
          </cell>
          <cell r="AD318" t="str">
            <v>FERNANDEZ</v>
          </cell>
          <cell r="AE318" t="str">
            <v>NO</v>
          </cell>
          <cell r="AF318" t="str">
            <v>6 NO CONSTITUYÓ GARANTÍAS</v>
          </cell>
          <cell r="AG318" t="str">
            <v>N-A</v>
          </cell>
          <cell r="AH318" t="str">
            <v>99999998 NO SE DILIGENCIA INFORMACIÓN PARA ESTE FORMULARIO EN ESTE PERÍODO DE REPORTE</v>
          </cell>
          <cell r="AI318">
            <v>2</v>
          </cell>
          <cell r="AJ318" t="str">
            <v>N-A</v>
          </cell>
          <cell r="AK318" t="str">
            <v>OTRAS OFICINAS DE LA SAF - SUBDIRECCION ADMINISTRATIVA Y FINANCIERA</v>
          </cell>
          <cell r="AL318" t="str">
            <v>JULIA ASTRID DEL CASTILLO SABOGAL</v>
          </cell>
          <cell r="AM318">
            <v>51790514</v>
          </cell>
          <cell r="AN318" t="str">
            <v>GRUPO DE COMUNICACIONES Y EDUACIÓN AMBIENTAL</v>
          </cell>
          <cell r="AO318" t="str">
            <v>2 SUPERVISOR</v>
          </cell>
          <cell r="AP318" t="str">
            <v>3 CÉDULA DE CIUDADANÍA</v>
          </cell>
          <cell r="AQ318">
            <v>79590259</v>
          </cell>
          <cell r="AR318" t="str">
            <v>JUAN CARLOS CUERVO LEON</v>
          </cell>
          <cell r="AS318">
            <v>248</v>
          </cell>
          <cell r="AT318" t="str">
            <v>3 NO PACTADOS</v>
          </cell>
          <cell r="AU318" t="str">
            <v>4 NO SE HA ADICIONADO NI EN VALOR y EN TIEMPO</v>
          </cell>
          <cell r="AV318">
            <v>0</v>
          </cell>
          <cell r="AW318">
            <v>-28777202</v>
          </cell>
          <cell r="AX318" t="str">
            <v>-</v>
          </cell>
          <cell r="AY318">
            <v>0</v>
          </cell>
          <cell r="AZ318" t="str">
            <v>-</v>
          </cell>
          <cell r="BA318">
            <v>45749</v>
          </cell>
          <cell r="BB318" t="str">
            <v>N/A</v>
          </cell>
          <cell r="BC318">
            <v>45749</v>
          </cell>
          <cell r="BD318">
            <v>46000</v>
          </cell>
          <cell r="BE318">
            <v>45862</v>
          </cell>
          <cell r="BF318">
            <v>45862</v>
          </cell>
          <cell r="BO318" t="str">
            <v>2025420501000313E</v>
          </cell>
          <cell r="BP318">
            <v>23698871</v>
          </cell>
          <cell r="BQ318" t="str">
            <v>MARIA PAULA PEÑA</v>
          </cell>
          <cell r="BR318" t="str">
            <v>https://www.secop.gov.co/CO1BusinessLine/Tendering/BuyerWorkArea/Index?docUniqueIdentifier=CO1.BDOS.7916608</v>
          </cell>
          <cell r="BS318" t="str">
            <v>TERA-LIQUIDADO</v>
          </cell>
          <cell r="BU318" t="str">
            <v>https://community.secop.gov.co/Public/Tendering/OpportunityDetail/Index?noticeUID=CO1.NTC.7935635&amp;isFromPublicArea=True&amp;isModal=False</v>
          </cell>
          <cell r="BV318" t="str">
            <v>redessociales</v>
          </cell>
          <cell r="BW318" t="str">
            <v>@parquesnacionales.gov.co</v>
          </cell>
          <cell r="BX318" t="str">
            <v>redessociales@parquesnacionales.gov.co</v>
          </cell>
          <cell r="BY318" t="str">
            <v>COMUNICADOR SOCIAL Y PERIODISTA</v>
          </cell>
          <cell r="CC318" t="str">
            <v>16/08/1995</v>
          </cell>
          <cell r="CD318" t="str">
            <v>NO</v>
          </cell>
        </row>
        <row r="319">
          <cell r="A319" t="str">
            <v>CD-NC-319-2025</v>
          </cell>
          <cell r="B319" t="str">
            <v>2 NACION</v>
          </cell>
          <cell r="C319" t="str">
            <v>NC-CPS-321-2025</v>
          </cell>
          <cell r="D319" t="str">
            <v>YISETH MURILLO VELANDIA</v>
          </cell>
          <cell r="E319">
            <v>45749</v>
          </cell>
          <cell r="F319" t="str">
            <v>NC10-3299060-7-069 Prestación de servicios profesionales con plena autonomía técnica y administrativa en el Grupo de Gestión Humana para la ejecución, cumplimiento y evaluación a nivel nacional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v>
          </cell>
          <cell r="G319" t="str">
            <v>PROFESIONAL</v>
          </cell>
          <cell r="H319" t="str">
            <v>2 CONTRATACIÓN DIRECTA</v>
          </cell>
          <cell r="I319" t="str">
            <v>14 PRESTACIÓN DE SERVICIOS</v>
          </cell>
          <cell r="J319" t="str">
            <v>N/A</v>
          </cell>
          <cell r="K319">
            <v>80111600</v>
          </cell>
          <cell r="L319">
            <v>44325</v>
          </cell>
          <cell r="M319">
            <v>58825</v>
          </cell>
          <cell r="N319">
            <v>45749</v>
          </cell>
          <cell r="O319">
            <v>8354314</v>
          </cell>
          <cell r="P319">
            <v>74910349</v>
          </cell>
          <cell r="Q319" t="str">
            <v>SETENTA Y CUATRO MILLONES NOVECIENTOS DIEZ MIL TRESCIENTOS CUARENTA Y NUEVE PESOS</v>
          </cell>
          <cell r="R319" t="str">
            <v>1 PERSONA NATURAL</v>
          </cell>
          <cell r="S319" t="str">
            <v>3 CÉDULA DE CIUDADANÍA</v>
          </cell>
          <cell r="T319">
            <v>52713794</v>
          </cell>
          <cell r="U319">
            <v>9</v>
          </cell>
          <cell r="V319" t="str">
            <v>N-A</v>
          </cell>
          <cell r="W319" t="str">
            <v>11 NO SE DILIGENCIA INFORMACIÓN PARA ESTE FORMULARIO EN ESTE PERÍODO DE REPORTE</v>
          </cell>
          <cell r="X319" t="str">
            <v>FEMENINO</v>
          </cell>
          <cell r="Y319" t="str">
            <v>CUNDINAMARCA</v>
          </cell>
          <cell r="Z319" t="str">
            <v>BOGOTÁ</v>
          </cell>
          <cell r="AA319" t="str">
            <v>YISETH</v>
          </cell>
          <cell r="AB319" t="str">
            <v>-</v>
          </cell>
          <cell r="AC319" t="str">
            <v>MURILLO</v>
          </cell>
          <cell r="AD319" t="str">
            <v>VELANDIA</v>
          </cell>
          <cell r="AE319" t="str">
            <v>SI</v>
          </cell>
          <cell r="AF319" t="str">
            <v>1 PÓLIZA</v>
          </cell>
          <cell r="AG319" t="str">
            <v>12 SEGUROS DEL ESTADO</v>
          </cell>
          <cell r="AH319" t="str">
            <v>2 CUMPLIMIENTO</v>
          </cell>
          <cell r="AI319">
            <v>45749</v>
          </cell>
          <cell r="AJ319">
            <v>2146101113640</v>
          </cell>
          <cell r="AK319" t="str">
            <v>SAF-SUBDIRECCION ADMINISTRATIVA Y FINANCIERA</v>
          </cell>
          <cell r="AL319" t="str">
            <v>JULIA ASTRID DEL CASTILLO SABOGAL</v>
          </cell>
          <cell r="AM319">
            <v>51790514</v>
          </cell>
          <cell r="AN319" t="str">
            <v>GRUPO DE GESTIÓN HUMANA</v>
          </cell>
          <cell r="AO319" t="str">
            <v>2 SUPERVISOR</v>
          </cell>
          <cell r="AP319" t="str">
            <v>3 CÉDULA DE CIUDADANÍA</v>
          </cell>
          <cell r="AQ319">
            <v>51790514</v>
          </cell>
          <cell r="AR319" t="str">
            <v>JULIA ASTRID DEL CASTILLO SABOGAL</v>
          </cell>
          <cell r="AS319">
            <v>248</v>
          </cell>
          <cell r="AT319" t="str">
            <v>3 NO PACTADOS</v>
          </cell>
          <cell r="AU319" t="str">
            <v>4 NO SE HA ADICIONADO NI EN VALOR y EN TIEMPO</v>
          </cell>
          <cell r="AV319">
            <v>0</v>
          </cell>
          <cell r="AW319">
            <v>0</v>
          </cell>
          <cell r="AX319" t="str">
            <v>-</v>
          </cell>
          <cell r="AY319">
            <v>0</v>
          </cell>
          <cell r="AZ319" t="str">
            <v>-</v>
          </cell>
          <cell r="BA319">
            <v>45749</v>
          </cell>
          <cell r="BB319">
            <v>45749</v>
          </cell>
          <cell r="BC319">
            <v>45749</v>
          </cell>
          <cell r="BD319">
            <v>46022</v>
          </cell>
          <cell r="BO319" t="str">
            <v xml:space="preserve">2025420501000314E </v>
          </cell>
          <cell r="BP319">
            <v>74910349</v>
          </cell>
          <cell r="BQ319" t="str">
            <v>EDNA ROCIO CASTRO</v>
          </cell>
          <cell r="BR319" t="str">
            <v>https://www.secop.gov.co/CO1BusinessLine/Tendering/BuyerWorkArea/Index?docUniqueIdentifier=CO1.BDOS.7916624</v>
          </cell>
          <cell r="BU319" t="str">
            <v>https://community.secop.gov.co/Public/Tendering/OpportunityDetail/Index?noticeUID=CO1.NTC.7934964&amp;isFromPublicArea=True&amp;isModal=False</v>
          </cell>
          <cell r="BV319" t="str">
            <v>yiseth.murillo</v>
          </cell>
          <cell r="BW319" t="str">
            <v>@parquesnacionales.gov.co</v>
          </cell>
          <cell r="BX319" t="str">
            <v>yiseth.murillo@parquesnacionales.gov.co</v>
          </cell>
          <cell r="BY319" t="str">
            <v>FISOTERAPEUTA</v>
          </cell>
          <cell r="CC319" t="str">
            <v>13/07/1981</v>
          </cell>
          <cell r="CD319" t="str">
            <v>NO</v>
          </cell>
        </row>
        <row r="320">
          <cell r="A320" t="str">
            <v>CD-NC-320-2025</v>
          </cell>
          <cell r="B320" t="str">
            <v>2 NACION</v>
          </cell>
          <cell r="C320" t="str">
            <v>NC-CPS-322-2025</v>
          </cell>
          <cell r="D320" t="str">
            <v>MARIA CRISTINA GARCIA MUNEVAR</v>
          </cell>
          <cell r="E320">
            <v>45749</v>
          </cell>
          <cell r="F320" t="str">
            <v>NC10-3299060-7-062 Prestar servicios de apoyo a la gestión con plena autonomía técnica y administrativa en el Grupo de Procesos Corporativos para la aplicación de procesos archivísticos y en la actualización y/o elaboración de inventarios documentales del fondo documental del Nivel Central de acuerdo con los procedimientos internos y lineamientos técnicos fijados por el Archivo General de la Nación AGN en el marco del servicio de implementación de sistemas de gestión del proyecto de fortalecimiento de la capacidad institucional de Parques Nacionales Naturales a nivel nacional.</v>
          </cell>
          <cell r="G320" t="str">
            <v>PROFESIONAL</v>
          </cell>
          <cell r="H320" t="str">
            <v>2 CONTRATACIÓN DIRECTA</v>
          </cell>
          <cell r="I320" t="str">
            <v>14 PRESTACIÓN DE SERVICIOS</v>
          </cell>
          <cell r="J320" t="str">
            <v>N/A</v>
          </cell>
          <cell r="K320">
            <v>80111600</v>
          </cell>
          <cell r="L320">
            <v>42825</v>
          </cell>
          <cell r="M320">
            <v>60125</v>
          </cell>
          <cell r="N320">
            <v>45749</v>
          </cell>
          <cell r="O320">
            <v>3226851</v>
          </cell>
          <cell r="P320">
            <v>28934097</v>
          </cell>
          <cell r="Q320" t="str">
            <v>VEINTIOCHO MILLONES NOVECIENTOS TREINTA Y CUATRO MIL NOVENTA Y SIETE PESOS</v>
          </cell>
          <cell r="R320" t="str">
            <v>1 PERSONA NATURAL</v>
          </cell>
          <cell r="S320" t="str">
            <v>3 CÉDULA DE CIUDADANÍA</v>
          </cell>
          <cell r="T320">
            <v>52045535</v>
          </cell>
          <cell r="U320">
            <v>1</v>
          </cell>
          <cell r="V320" t="str">
            <v>N-A</v>
          </cell>
          <cell r="W320" t="str">
            <v>11 NO SE DILIGENCIA INFORMACIÓN PARA ESTE FORMULARIO EN ESTE PERÍODO DE REPORTE</v>
          </cell>
          <cell r="X320" t="str">
            <v>FEMENINO</v>
          </cell>
          <cell r="Y320" t="str">
            <v>CUNDINAMARCA</v>
          </cell>
          <cell r="Z320" t="str">
            <v>BOGOTÁ</v>
          </cell>
          <cell r="AA320" t="str">
            <v>MARIA</v>
          </cell>
          <cell r="AB320" t="str">
            <v>CRISTINA</v>
          </cell>
          <cell r="AC320" t="str">
            <v>GARCIA</v>
          </cell>
          <cell r="AD320" t="str">
            <v>MUNEVAR</v>
          </cell>
          <cell r="AE320" t="str">
            <v>NO</v>
          </cell>
          <cell r="AF320" t="str">
            <v>6 NO CONSTITUYÓ GARANTÍAS</v>
          </cell>
          <cell r="AG320" t="str">
            <v>N-A</v>
          </cell>
          <cell r="AH320" t="str">
            <v>99999998 NO SE DILIGENCIA INFORMACIÓN PARA ESTE FORMULARIO EN ESTE PERÍODO DE REPORTE</v>
          </cell>
          <cell r="AI320">
            <v>2</v>
          </cell>
          <cell r="AJ320" t="str">
            <v>N-A</v>
          </cell>
          <cell r="AK320" t="str">
            <v>SAF-SUBDIRECCION ADMINISTRATIVA Y FINANCIERA</v>
          </cell>
          <cell r="AL320" t="str">
            <v>JULIA ASTRID DEL CASTILLO SABOGAL</v>
          </cell>
          <cell r="AM320">
            <v>51790514</v>
          </cell>
          <cell r="AN320" t="str">
            <v>GRUPO DE PROCESOS CORPORATIVOS</v>
          </cell>
          <cell r="AO320" t="str">
            <v>2 SUPERVISOR</v>
          </cell>
          <cell r="AP320" t="str">
            <v>3 CÉDULA DE CIUDADANÍA</v>
          </cell>
          <cell r="AQ320">
            <v>1070949441</v>
          </cell>
          <cell r="AR320" t="str">
            <v>ZULMA MILENA BARRAGAN ROJAS</v>
          </cell>
          <cell r="AS320">
            <v>269</v>
          </cell>
          <cell r="AT320" t="str">
            <v>3 NO PACTADOS</v>
          </cell>
          <cell r="AU320" t="str">
            <v>4 NO SE HA ADICIONADO NI EN VALOR y EN TIEMPO</v>
          </cell>
          <cell r="AV320">
            <v>0</v>
          </cell>
          <cell r="AW320">
            <v>0</v>
          </cell>
          <cell r="AX320" t="str">
            <v>-</v>
          </cell>
          <cell r="AY320">
            <v>0</v>
          </cell>
          <cell r="AZ320" t="str">
            <v>-</v>
          </cell>
          <cell r="BA320">
            <v>45744</v>
          </cell>
          <cell r="BB320" t="str">
            <v>N/A</v>
          </cell>
          <cell r="BC320">
            <v>45749</v>
          </cell>
          <cell r="BD320">
            <v>46022</v>
          </cell>
          <cell r="BO320" t="str">
            <v xml:space="preserve">2025420501000315E </v>
          </cell>
          <cell r="BP320">
            <v>28934097</v>
          </cell>
          <cell r="BQ320" t="str">
            <v>MARIA PAULA PEÑA</v>
          </cell>
          <cell r="BR320" t="str">
            <v>https://www.secop.gov.co/CO1BusinessLine/Tendering/BuyerWorkArea/Index?docUniqueIdentifier=CO1.BDOS.7922022</v>
          </cell>
          <cell r="BU320" t="str">
            <v>https://community.secop.gov.co/Public/Tendering/OpportunityDetail/Index?noticeUID=CO1.NTC.7939496&amp;isFromPublicArea=True&amp;isModal=False</v>
          </cell>
          <cell r="BW320" t="str">
            <v>@parquesnacionales.gov.co</v>
          </cell>
          <cell r="BX320" t="str">
            <v>@parquesnacionales.gov.co</v>
          </cell>
          <cell r="BY320" t="str">
            <v>CIENCIA DE LA INFORMACION Y LA DOCUMENTACION BIBLIOTECOLOGIA Y ARCHIVISTICA</v>
          </cell>
          <cell r="CC320" t="str">
            <v>19/06/1971</v>
          </cell>
          <cell r="CD320" t="str">
            <v>NO</v>
          </cell>
        </row>
        <row r="321">
          <cell r="A321" t="str">
            <v>CD-NC-321-2025</v>
          </cell>
          <cell r="B321" t="str">
            <v>2 NACION</v>
          </cell>
          <cell r="C321" t="str">
            <v>NC-CPS-323-2025</v>
          </cell>
          <cell r="D321" t="str">
            <v>LEIDA ANABEL CORTÉS NARANJO</v>
          </cell>
          <cell r="E321">
            <v>45751</v>
          </cell>
          <cell r="F321" t="str">
            <v>NC23-3202008-9-017 Prestación de servicios profesionales con plena autonomía técnica y administrativa para el Grupo de Planeación y Manejo con el fin de orientar técnicamente a las áreas protegidas del SPNN con vocación ecoturística y los territorios colindantes en herramientas de información, innovación y ordenamiento que fortalezcan la implementación del turismo de naturaleza en el marco del producto Áreas Administradas del proyecto de conservación de PNNC.</v>
          </cell>
          <cell r="G321" t="str">
            <v>PROFESIONAL</v>
          </cell>
          <cell r="H321" t="str">
            <v>2 CONTRATACIÓN DIRECTA</v>
          </cell>
          <cell r="I321" t="str">
            <v>14 PRESTACIÓN DE SERVICIOS</v>
          </cell>
          <cell r="J321" t="str">
            <v>N/A</v>
          </cell>
          <cell r="K321">
            <v>80111600</v>
          </cell>
          <cell r="L321">
            <v>20225</v>
          </cell>
          <cell r="M321">
            <v>64525</v>
          </cell>
          <cell r="N321">
            <v>45751</v>
          </cell>
          <cell r="O321">
            <v>7014443</v>
          </cell>
          <cell r="P321">
            <v>63129987</v>
          </cell>
          <cell r="Q321" t="str">
            <v>SESENTA Y TRES MILLONES CIENTO VEINTINUEVE MIL NOVECIENTOS OCHENTA Y SIETE PESOS</v>
          </cell>
          <cell r="R321" t="str">
            <v>1 PERSONA NATURAL</v>
          </cell>
          <cell r="S321" t="str">
            <v>3 CÉDULA DE CIUDADANÍA</v>
          </cell>
          <cell r="T321">
            <v>1033686217</v>
          </cell>
          <cell r="U321">
            <v>6</v>
          </cell>
          <cell r="V321" t="str">
            <v>N-A</v>
          </cell>
          <cell r="W321" t="str">
            <v>11 NO SE DILIGENCIA INFORMACIÓN PARA ESTE FORMULARIO EN ESTE PERÍODO DE REPORTE</v>
          </cell>
          <cell r="X321" t="str">
            <v>FEMENINO</v>
          </cell>
          <cell r="Y321" t="str">
            <v>BOYACA</v>
          </cell>
          <cell r="Z321" t="str">
            <v>TUNJA</v>
          </cell>
          <cell r="AA321" t="str">
            <v>LEIDA</v>
          </cell>
          <cell r="AB321" t="str">
            <v>ANABEL</v>
          </cell>
          <cell r="AC321" t="str">
            <v>CORTÉS</v>
          </cell>
          <cell r="AD321" t="str">
            <v>NARANJO</v>
          </cell>
          <cell r="AE321" t="str">
            <v>NO</v>
          </cell>
          <cell r="AF321" t="str">
            <v>6 NO CONSTITUYÓ GARANTÍAS</v>
          </cell>
          <cell r="AG321" t="str">
            <v>N-A</v>
          </cell>
          <cell r="AH321" t="str">
            <v>99999998 NO SE DILIGENCIA INFORMACIÓN PARA ESTE FORMULARIO EN ESTE PERÍODO DE REPORTE</v>
          </cell>
          <cell r="AI321">
            <v>2</v>
          </cell>
          <cell r="AJ321" t="str">
            <v>N-A</v>
          </cell>
          <cell r="AK321" t="str">
            <v>SGMAP-SUBDIRECCION DE GESTION Y MANEJO DE AREAS PROTEGIDAS</v>
          </cell>
          <cell r="AL321" t="str">
            <v>MARTA CECILIA DÍAZ LEGUIZAMÓN</v>
          </cell>
          <cell r="AM321">
            <v>40023756</v>
          </cell>
          <cell r="AN321" t="str">
            <v>GRUPO DE PLANEACIÓN Y MANEJO</v>
          </cell>
          <cell r="AO321" t="str">
            <v>2 SUPERVISOR</v>
          </cell>
          <cell r="AP321" t="str">
            <v>3 CÉDULA DE CIUDADANÍA</v>
          </cell>
          <cell r="AQ321">
            <v>80875190</v>
          </cell>
          <cell r="AR321" t="str">
            <v>CESAR ANDRES DELGADO HERNANDEZ</v>
          </cell>
          <cell r="AS321">
            <v>267</v>
          </cell>
          <cell r="AT321" t="str">
            <v>3 NO PACTADOS</v>
          </cell>
          <cell r="AU321" t="str">
            <v>4 NO SE HA ADICIONADO NI EN VALOR y EN TIEMPO</v>
          </cell>
          <cell r="AV321">
            <v>0</v>
          </cell>
          <cell r="AW321">
            <v>0</v>
          </cell>
          <cell r="AX321" t="str">
            <v>-</v>
          </cell>
          <cell r="AY321">
            <v>0</v>
          </cell>
          <cell r="AZ321" t="str">
            <v>-</v>
          </cell>
          <cell r="BA321">
            <v>45750</v>
          </cell>
          <cell r="BB321" t="str">
            <v>N/A</v>
          </cell>
          <cell r="BC321">
            <v>45751</v>
          </cell>
          <cell r="BD321">
            <v>46022</v>
          </cell>
          <cell r="BO321" t="str">
            <v>2025420501000316E</v>
          </cell>
          <cell r="BP321">
            <v>63129987</v>
          </cell>
          <cell r="BQ321" t="str">
            <v>ALBERTO GAONA</v>
          </cell>
          <cell r="BR321" t="str">
            <v>https://www.secop.gov.co/CO1BusinessLine/Tendering/BuyerWorkArea/Index?docUniqueIdentifier=CO1.BDOS.7933718</v>
          </cell>
          <cell r="BU321" t="str">
            <v>https://community.secop.gov.co/Public/Tendering/ContractNoticePhases/View?PPI=CO1.PPI.38667924&amp;isFromPublicArea=True&amp;isModal=False</v>
          </cell>
          <cell r="BW321" t="str">
            <v>@parquesnacionales.gov.co</v>
          </cell>
          <cell r="BX321" t="str">
            <v>@parquesnacionales.gov.co</v>
          </cell>
          <cell r="BY321" t="str">
            <v>ADMINISTRADORA TURISTICA Y HOTELERA</v>
          </cell>
          <cell r="CC321" t="str">
            <v>22/03/1987</v>
          </cell>
          <cell r="CD321" t="str">
            <v>NO</v>
          </cell>
        </row>
        <row r="322">
          <cell r="A322" t="str">
            <v>CD-NC-322-2025</v>
          </cell>
          <cell r="B322" t="str">
            <v>2 NACION</v>
          </cell>
          <cell r="C322" t="str">
            <v>NC-CPS-324-2025</v>
          </cell>
          <cell r="D322" t="str">
            <v>ILIANA ALZATE TIJERINO</v>
          </cell>
          <cell r="E322">
            <v>45751</v>
          </cell>
          <cell r="F322" t="str">
            <v>NC23-3202008-9-018 Prestación de servicios profesionales con plena autonomía técnica y administrativa para el Grupo de Planeación y Manejo con el fin de guiar técnicamente a las áreas protegidas en la implementación de procesos de gobernanza en las áreas protegidas y sus territorios colindantes en el marco del turismo de naturaleza en el marco del producto Áreas Administradas del proyecto de conservación.</v>
          </cell>
          <cell r="G322" t="str">
            <v>PROFESIONAL</v>
          </cell>
          <cell r="H322" t="str">
            <v>2 CONTRATACIÓN DIRECTA</v>
          </cell>
          <cell r="I322" t="str">
            <v>14 PRESTACIÓN DE SERVICIOS</v>
          </cell>
          <cell r="J322" t="str">
            <v>N/A</v>
          </cell>
          <cell r="K322">
            <v>80111600</v>
          </cell>
          <cell r="L322">
            <v>19825</v>
          </cell>
          <cell r="M322">
            <v>64625</v>
          </cell>
          <cell r="N322">
            <v>45751</v>
          </cell>
          <cell r="O322">
            <v>7014443</v>
          </cell>
          <cell r="P322">
            <v>62428543</v>
          </cell>
          <cell r="Q322" t="str">
            <v>SESENTA Y DOS MILLONES CUATROCIENTOS VEINTIOCHO MIL QUINIENTOS CUARENTA Y TRES PESOS</v>
          </cell>
          <cell r="R322" t="str">
            <v>1 PERSONA NATURAL</v>
          </cell>
          <cell r="S322" t="str">
            <v>3 CÉDULA DE CIUDADANÍA</v>
          </cell>
          <cell r="T322">
            <v>31577806</v>
          </cell>
          <cell r="U322">
            <v>9</v>
          </cell>
          <cell r="V322" t="str">
            <v>N-A</v>
          </cell>
          <cell r="W322" t="str">
            <v>11 NO SE DILIGENCIA INFORMACIÓN PARA ESTE FORMULARIO EN ESTE PERÍODO DE REPORTE</v>
          </cell>
          <cell r="X322" t="str">
            <v>FEMENINO</v>
          </cell>
          <cell r="Y322" t="str">
            <v>VALLE DEL CAUCA</v>
          </cell>
          <cell r="Z322" t="str">
            <v>CALI</v>
          </cell>
          <cell r="AA322" t="str">
            <v>ILIANA</v>
          </cell>
          <cell r="AB322" t="str">
            <v>-</v>
          </cell>
          <cell r="AC322" t="str">
            <v>ALZATE</v>
          </cell>
          <cell r="AD322" t="str">
            <v>TIJERINO</v>
          </cell>
          <cell r="AE322" t="str">
            <v>NO</v>
          </cell>
          <cell r="AF322" t="str">
            <v>6 NO CONSTITUYÓ GARANTÍAS</v>
          </cell>
          <cell r="AG322" t="str">
            <v>N-A</v>
          </cell>
          <cell r="AH322" t="str">
            <v>99999998 NO SE DILIGENCIA INFORMACIÓN PARA ESTE FORMULARIO EN ESTE PERÍODO DE REPORTE</v>
          </cell>
          <cell r="AI322">
            <v>2</v>
          </cell>
          <cell r="AJ322" t="str">
            <v>N-A</v>
          </cell>
          <cell r="AK322" t="str">
            <v>SGMAP-SUBDIRECCION DE GESTION Y MANEJO DE AREAS PROTEGIDAS</v>
          </cell>
          <cell r="AL322" t="str">
            <v>MARTA CECILIA DÍAZ LEGUIZAMÓN</v>
          </cell>
          <cell r="AM322">
            <v>40023756</v>
          </cell>
          <cell r="AN322" t="str">
            <v>GRUPO DE PLANEACIÓN Y MANEJO</v>
          </cell>
          <cell r="AO322" t="str">
            <v>2 SUPERVISOR</v>
          </cell>
          <cell r="AP322" t="str">
            <v>3 CÉDULA DE CIUDADANÍA</v>
          </cell>
          <cell r="AQ322">
            <v>80875190</v>
          </cell>
          <cell r="AR322" t="str">
            <v>CESAR ANDRES DELGADO HERNANDEZ</v>
          </cell>
          <cell r="AS322">
            <v>267</v>
          </cell>
          <cell r="AT322" t="str">
            <v>3 NO PACTADOS</v>
          </cell>
          <cell r="AU322" t="str">
            <v>4 NO SE HA ADICIONADO NI EN VALOR y EN TIEMPO</v>
          </cell>
          <cell r="AV322">
            <v>0</v>
          </cell>
          <cell r="AW322">
            <v>0</v>
          </cell>
          <cell r="AX322" t="str">
            <v>-</v>
          </cell>
          <cell r="AY322">
            <v>0</v>
          </cell>
          <cell r="AZ322" t="str">
            <v>-</v>
          </cell>
          <cell r="BA322">
            <v>45750</v>
          </cell>
          <cell r="BB322" t="str">
            <v>N/A</v>
          </cell>
          <cell r="BC322">
            <v>45751</v>
          </cell>
          <cell r="BD322">
            <v>46022</v>
          </cell>
          <cell r="BO322" t="str">
            <v>2025420501000317E</v>
          </cell>
          <cell r="BP322">
            <v>62428543</v>
          </cell>
          <cell r="BQ322" t="str">
            <v>LEIDY SANCHEZ</v>
          </cell>
          <cell r="BR322" t="str">
            <v>https://www.secop.gov.co/CO1BusinessLine/Tendering/BuyerWorkArea/Index?docUniqueIdentifier=CO1.BDOS.7935275</v>
          </cell>
          <cell r="BU322" t="str">
            <v>https://community.secop.gov.co/Public/Tendering/OpportunityDetail/Index?noticeUID=CO1.NTC.7953401&amp;isFromPublicArea=True&amp;isModal=False</v>
          </cell>
          <cell r="BV322" t="str">
            <v>iliana.alzate</v>
          </cell>
          <cell r="BW322" t="str">
            <v>@parquesnacionales.gov.co</v>
          </cell>
          <cell r="BX322" t="str">
            <v>iliana.alzate@parquesnacionales.gov.co</v>
          </cell>
          <cell r="BY322" t="str">
            <v>INGENIERA AMBIENTAL</v>
          </cell>
          <cell r="CC322" t="str">
            <v>06/12/1980</v>
          </cell>
          <cell r="CD322" t="str">
            <v>NO</v>
          </cell>
        </row>
        <row r="323">
          <cell r="A323" t="str">
            <v>CD-NC-323-2025</v>
          </cell>
          <cell r="B323" t="str">
            <v>2 NACION</v>
          </cell>
          <cell r="C323" t="str">
            <v>NC-CPS-325-2025</v>
          </cell>
          <cell r="D323" t="str">
            <v>SANDRA BIBIANA CORRALES MEJIA</v>
          </cell>
          <cell r="E323">
            <v>45754</v>
          </cell>
          <cell r="F323" t="str">
            <v>NC30-3202010-25-007 Prestar los servicios profesionales con plena autonomía técnica y administrativa en la Subdirección de Sostenibilidad y Negocios Ambientales y el Grupo de Comunicaciones y Educación Ambiental para las actividades asignadas en la ejecución de la estrategia digital y de diseño gráfico de piezas enfocadas en la promoción, divulgación y fortalecimiento en ecoturismo, negocios verdes, bioeconomía y la comunicación visual, en el marco del servicio de ecoturismo en las áreas protegidas del proyecto de conservación de la diversidad biológica de las áreas protegidas del SINAP Nacional.</v>
          </cell>
          <cell r="G323" t="str">
            <v>PROFESIONAL</v>
          </cell>
          <cell r="H323" t="str">
            <v>2 CONTRATACIÓN DIRECTA</v>
          </cell>
          <cell r="I323" t="str">
            <v>14 PRESTACIÓN DE SERVICIOS</v>
          </cell>
          <cell r="J323" t="str">
            <v>N/A</v>
          </cell>
          <cell r="K323">
            <v>80111600</v>
          </cell>
          <cell r="L323">
            <v>17025</v>
          </cell>
          <cell r="M323">
            <v>65425</v>
          </cell>
          <cell r="N323">
            <v>45755</v>
          </cell>
          <cell r="O323">
            <v>7435309</v>
          </cell>
          <cell r="P323">
            <v>66917781</v>
          </cell>
          <cell r="Q323" t="str">
            <v>SESENTA Y SEIS MILLONES NOVECIENTOS DIECISIETE MIL SETECIENTOS OCHENTA Y UN PESOS</v>
          </cell>
          <cell r="R323" t="str">
            <v>1 PERSONA NATURAL</v>
          </cell>
          <cell r="S323" t="str">
            <v>3 CÉDULA DE CIUDADANÍA</v>
          </cell>
          <cell r="T323">
            <v>60385411</v>
          </cell>
          <cell r="U323">
            <v>4</v>
          </cell>
          <cell r="V323" t="str">
            <v>N-A</v>
          </cell>
          <cell r="W323" t="str">
            <v>11 NO SE DILIGENCIA INFORMACIÓN PARA ESTE FORMULARIO EN ESTE PERÍODO DE REPORTE</v>
          </cell>
          <cell r="X323" t="str">
            <v>FEMENINO</v>
          </cell>
          <cell r="Y323" t="str">
            <v>CALDAS</v>
          </cell>
          <cell r="Z323" t="str">
            <v>MANIZALEZ</v>
          </cell>
          <cell r="AA323" t="str">
            <v>SANDRA</v>
          </cell>
          <cell r="AB323" t="str">
            <v>BIBIANA</v>
          </cell>
          <cell r="AC323" t="str">
            <v>CORRALES</v>
          </cell>
          <cell r="AD323" t="str">
            <v>MEJIA</v>
          </cell>
          <cell r="AE323" t="str">
            <v>SI</v>
          </cell>
          <cell r="AF323" t="str">
            <v>1 PÓLIZA</v>
          </cell>
          <cell r="AG323" t="str">
            <v>12 SEGUROS DEL ESTADO</v>
          </cell>
          <cell r="AH323" t="str">
            <v>2 CUMPLIMIENTO</v>
          </cell>
          <cell r="AI323">
            <v>45754</v>
          </cell>
          <cell r="AJ323">
            <v>2146101113966</v>
          </cell>
          <cell r="AK323" t="str">
            <v>SSNA-SUBDIRECCION DE SOSTENIBILIDAD Y NEGOCIO AMBIENTALES</v>
          </cell>
          <cell r="AL323" t="str">
            <v>JORGE ALONSO CANO RESTREPO</v>
          </cell>
          <cell r="AM323">
            <v>71616905</v>
          </cell>
          <cell r="AN323" t="str">
            <v>SUBDIRECCIÓN DE SOSTENIBILIDAD Y NEGOCIOS AMBIENTALES</v>
          </cell>
          <cell r="AO323" t="str">
            <v>2 SUPERVISOR</v>
          </cell>
          <cell r="AP323" t="str">
            <v>3 CÉDULA DE CIUDADANÍA</v>
          </cell>
          <cell r="AQ323">
            <v>71616905</v>
          </cell>
          <cell r="AR323" t="str">
            <v>JORGE ALONSO CANO RESTREPO</v>
          </cell>
          <cell r="AS323">
            <v>264</v>
          </cell>
          <cell r="AT323" t="str">
            <v>3 NO PACTADOS</v>
          </cell>
          <cell r="AU323" t="str">
            <v>4 NO SE HA ADICIONADO NI EN VALOR y EN TIEMPO</v>
          </cell>
          <cell r="AV323">
            <v>0</v>
          </cell>
          <cell r="AW323">
            <v>0</v>
          </cell>
          <cell r="AX323" t="str">
            <v>-</v>
          </cell>
          <cell r="AY323">
            <v>0</v>
          </cell>
          <cell r="AZ323" t="str">
            <v>-</v>
          </cell>
          <cell r="BA323">
            <v>45754</v>
          </cell>
          <cell r="BB323">
            <v>45755</v>
          </cell>
          <cell r="BC323">
            <v>45755</v>
          </cell>
          <cell r="BD323">
            <v>46022</v>
          </cell>
          <cell r="BO323" t="str">
            <v xml:space="preserve">2025420501000318E </v>
          </cell>
          <cell r="BP323">
            <v>66917781</v>
          </cell>
          <cell r="BQ323" t="str">
            <v>MARIA PAULA PEÑA</v>
          </cell>
          <cell r="BR323" t="str">
            <v>https://www.secop.gov.co/CO1BusinessLine/Tendering/BuyerWorkArea/Index?docUniqueIdentifier=CO1.BDOS.7938121</v>
          </cell>
          <cell r="BU323" t="str">
            <v>https://community.secop.gov.co/Public/Tendering/OpportunityDetail/Index?noticeUID=CO1.NTC.7961895&amp;isFromPublicArea=True&amp;isModal=False</v>
          </cell>
          <cell r="BV323" t="str">
            <v>sandra.corrales</v>
          </cell>
          <cell r="BW323" t="str">
            <v>@parquesnacionales.gov.co</v>
          </cell>
          <cell r="BX323" t="str">
            <v>sandra.corrales@parquesnacionales.gov.co</v>
          </cell>
          <cell r="BY323" t="str">
            <v>DISEÑADORA VISUAL</v>
          </cell>
          <cell r="CC323" t="str">
            <v>12/03/1977</v>
          </cell>
          <cell r="CD323" t="str">
            <v>NO</v>
          </cell>
        </row>
        <row r="324">
          <cell r="A324" t="str">
            <v>CD-NC-325-2025</v>
          </cell>
          <cell r="B324" t="str">
            <v>2 NACION</v>
          </cell>
          <cell r="C324" t="str">
            <v>NC-CPS-327-2025</v>
          </cell>
          <cell r="D324" t="str">
            <v>SERGIO DANIEL CICUAMÍA GUERRERO</v>
          </cell>
          <cell r="E324">
            <v>45757</v>
          </cell>
          <cell r="F324" t="str">
            <v>NC01-3299060-9-017 Prestación de servicios profesionales con plena autonomía técnica y administrativa al Grupo de Comunicaciones y Educación Ambiental, para pre producción, producción y post producción de contenidos temáticos de audio y video para diferentes medios de comunicación de la entidad así como transmisiones, dentro de la implementación estrategia de comunicación y educación para posicionar a Parques Nacionales Naturales de Colombia, al Grupo de Comunicaciones y Educación Ambiental, en el marco del servicio de implementación sistemas de gestión del proyecto de Fortalecimiento de la capacidad institucional de Parques Nacionales Naturales a Nivel Nacional.</v>
          </cell>
          <cell r="G324" t="str">
            <v>PROFESIONAL</v>
          </cell>
          <cell r="H324" t="str">
            <v>2 CONTRATACIÓN DIRECTA</v>
          </cell>
          <cell r="I324" t="str">
            <v>14 PRESTACIÓN DE SERVICIOS</v>
          </cell>
          <cell r="J324" t="str">
            <v>N/A</v>
          </cell>
          <cell r="K324">
            <v>80111600</v>
          </cell>
          <cell r="L324">
            <v>16125</v>
          </cell>
          <cell r="M324">
            <v>68925</v>
          </cell>
          <cell r="N324">
            <v>45757</v>
          </cell>
          <cell r="O324">
            <v>3670921</v>
          </cell>
          <cell r="P324">
            <v>32181741</v>
          </cell>
          <cell r="Q324" t="str">
            <v>TREINTA Y DOS MILLONES CIENTO OCHENTA Y UN MIL SETECIENTOS CUARENTA Y UN PESOS</v>
          </cell>
          <cell r="R324" t="str">
            <v>1 PERSONA NATURAL</v>
          </cell>
          <cell r="S324" t="str">
            <v>3 CÉDULA DE CIUDADANÍA</v>
          </cell>
          <cell r="T324">
            <v>1014476818</v>
          </cell>
          <cell r="U324">
            <v>2</v>
          </cell>
          <cell r="V324" t="str">
            <v>N-A</v>
          </cell>
          <cell r="W324" t="str">
            <v>11 NO SE DILIGENCIA INFORMACIÓN PARA ESTE FORMULARIO EN ESTE PERÍODO DE REPORTE</v>
          </cell>
          <cell r="X324" t="str">
            <v>MASCULINO</v>
          </cell>
          <cell r="Y324" t="str">
            <v>CUNDINAMARCA</v>
          </cell>
          <cell r="Z324" t="str">
            <v>BOGOTÁ</v>
          </cell>
          <cell r="AA324" t="str">
            <v>SERGIO</v>
          </cell>
          <cell r="AB324" t="str">
            <v>DANIEL</v>
          </cell>
          <cell r="AC324" t="str">
            <v>CICUAMÍA</v>
          </cell>
          <cell r="AD324" t="str">
            <v>GUERRERO</v>
          </cell>
          <cell r="AE324" t="str">
            <v>NO</v>
          </cell>
          <cell r="AF324" t="str">
            <v>6 NO CONSTITUYÓ GARANTÍAS</v>
          </cell>
          <cell r="AG324" t="str">
            <v>N-A</v>
          </cell>
          <cell r="AH324" t="str">
            <v>99999998 NO SE DILIGENCIA INFORMACIÓN PARA ESTE FORMULARIO EN ESTE PERÍODO DE REPORTE</v>
          </cell>
          <cell r="AI324">
            <v>2</v>
          </cell>
          <cell r="AJ324" t="str">
            <v>N-A</v>
          </cell>
          <cell r="AK324" t="str">
            <v>OTRAS OFICINAS DE LA SAF - SUBDIRECCION ADMINISTRATIVA Y FINANCIERA</v>
          </cell>
          <cell r="AL324" t="str">
            <v>JULIA ASTRID DEL CASTILLO SABOGAL</v>
          </cell>
          <cell r="AM324">
            <v>51790514</v>
          </cell>
          <cell r="AN324" t="str">
            <v>GRUPO DE COMUNICACIONES Y EDUACIÓN AMBIENTAL</v>
          </cell>
          <cell r="AO324" t="str">
            <v>2 SUPERVISOR</v>
          </cell>
          <cell r="AP324" t="str">
            <v>3 CÉDULA DE CIUDADANÍA</v>
          </cell>
          <cell r="AQ324">
            <v>79590259</v>
          </cell>
          <cell r="AR324" t="str">
            <v>JUAN CARLOS CUERVO LEON</v>
          </cell>
          <cell r="AS324">
            <v>261</v>
          </cell>
          <cell r="AT324" t="str">
            <v>3 NO PACTADOS</v>
          </cell>
          <cell r="AU324" t="str">
            <v>4 NO SE HA ADICIONADO NI EN VALOR y EN TIEMPO</v>
          </cell>
          <cell r="AV324">
            <v>0</v>
          </cell>
          <cell r="AW324">
            <v>0</v>
          </cell>
          <cell r="AX324" t="str">
            <v>-</v>
          </cell>
          <cell r="AY324">
            <v>0</v>
          </cell>
          <cell r="AZ324" t="str">
            <v>-</v>
          </cell>
          <cell r="BA324">
            <v>45756</v>
          </cell>
          <cell r="BB324" t="str">
            <v>N/A</v>
          </cell>
          <cell r="BC324">
            <v>45757</v>
          </cell>
          <cell r="BD324">
            <v>46022</v>
          </cell>
          <cell r="BO324" t="str">
            <v xml:space="preserve">2025420501000319E </v>
          </cell>
          <cell r="BP324">
            <v>32181741</v>
          </cell>
          <cell r="BQ324" t="str">
            <v>LEIDY SANCHEZ</v>
          </cell>
          <cell r="BR324" t="str">
            <v>https://www.secop.gov.co/CO1BusinessLine/Tendering/BuyerWorkArea/Index?docUniqueIdentifier=CO1.BDOS.7967441</v>
          </cell>
          <cell r="BU324" t="str">
            <v>https://community.secop.gov.co/Public/Tendering/OpportunityDetail/Index?noticeUID=CO1.NTC.7985991&amp;isFromPublicArea=True&amp;isModal=False</v>
          </cell>
          <cell r="BW324" t="str">
            <v>@parquesnacionales.gov.co</v>
          </cell>
          <cell r="BX324" t="str">
            <v>@parquesnacionales.gov.co</v>
          </cell>
          <cell r="BY324" t="str">
            <v>PUBLICISTA</v>
          </cell>
          <cell r="CC324" t="str">
            <v>30/03/2004</v>
          </cell>
          <cell r="CD324" t="str">
            <v>NO</v>
          </cell>
        </row>
        <row r="325">
          <cell r="A325" t="str">
            <v>CD-NC-326-2025</v>
          </cell>
          <cell r="B325" t="str">
            <v>2 NACION</v>
          </cell>
          <cell r="C325" t="str">
            <v>NC-CPS-328-2025</v>
          </cell>
          <cell r="D325" t="str">
            <v>CLAUDIA YANNET SIERRA HERNANDEZ</v>
          </cell>
          <cell r="E325">
            <v>45761</v>
          </cell>
          <cell r="F325" t="str">
            <v>NC10-3299060-7-061 PRESTAR SERVICIOS DE APOYO A LA GESTIÓN CON PLENA AUTONOMÍA TÉCNICA Y ADMINISTRATIVA EN LAS LABORES DE ORGANIZACIÓN DE LOS ARCHIVOS DE ACUERDO CON LOS PROCEDIMIENTOS INTERNOS Y LINEAMIENTOS TÉCNICOS FIJADOS POR EL ARCHIVO GENERAL DE LA NACIÓN - AGN EN EL MARCO DEL SERVICIO DE IMPLEMENTACIÓN DE SISTEMAS DE GESTIÓN DEL PROYECTO DE FORTALECIMIENTO DE LA CAPACIDAD INSTITUCIONAL DE PARQUES NACIONALES NATURALES A NIVEL NACIONAL.</v>
          </cell>
          <cell r="G325" t="str">
            <v>APOYO A LA GESTIÓN</v>
          </cell>
          <cell r="H325" t="str">
            <v>2 CONTRATACIÓN DIRECTA</v>
          </cell>
          <cell r="I325" t="str">
            <v>14 PRESTACIÓN DE SERVICIOS</v>
          </cell>
          <cell r="J325" t="str">
            <v>N/A</v>
          </cell>
          <cell r="K325">
            <v>80111600</v>
          </cell>
          <cell r="L325">
            <v>44825</v>
          </cell>
          <cell r="M325">
            <v>70625</v>
          </cell>
          <cell r="N325">
            <v>45761</v>
          </cell>
          <cell r="O325">
            <v>2436451</v>
          </cell>
          <cell r="P325">
            <v>21115909</v>
          </cell>
          <cell r="Q325" t="str">
            <v>VEINTIUNO MILLONES CIENTO QUINCE MIL NOVECIENTOS NUEVE PESOS</v>
          </cell>
          <cell r="R325" t="str">
            <v>1 PERSONA NATURAL</v>
          </cell>
          <cell r="S325" t="str">
            <v>3 CÉDULA DE CIUDADANÍA</v>
          </cell>
          <cell r="T325">
            <v>51839613</v>
          </cell>
          <cell r="U325">
            <v>2</v>
          </cell>
          <cell r="V325" t="str">
            <v>N-A</v>
          </cell>
          <cell r="W325" t="str">
            <v>11 NO SE DILIGENCIA INFORMACIÓN PARA ESTE FORMULARIO EN ESTE PERÍODO DE REPORTE</v>
          </cell>
          <cell r="X325" t="str">
            <v>FEMENINO</v>
          </cell>
          <cell r="Y325" t="str">
            <v>CUNDINAMARCA</v>
          </cell>
          <cell r="Z325" t="str">
            <v>BOGOTÁ</v>
          </cell>
          <cell r="AA325" t="str">
            <v>CLAUDIA</v>
          </cell>
          <cell r="AB325" t="str">
            <v>YANNET</v>
          </cell>
          <cell r="AC325" t="str">
            <v>SIERRA</v>
          </cell>
          <cell r="AD325" t="str">
            <v>HERNANDEZ</v>
          </cell>
          <cell r="AE325" t="str">
            <v>NO</v>
          </cell>
          <cell r="AF325" t="str">
            <v>6 NO CONSTITUYÓ GARANTÍAS</v>
          </cell>
          <cell r="AG325" t="str">
            <v>N-A</v>
          </cell>
          <cell r="AH325" t="str">
            <v>99999998 NO SE DILIGENCIA INFORMACIÓN PARA ESTE FORMULARIO EN ESTE PERÍODO DE REPORTE</v>
          </cell>
          <cell r="AI325">
            <v>2</v>
          </cell>
          <cell r="AJ325" t="str">
            <v>N-A</v>
          </cell>
          <cell r="AK325" t="str">
            <v>SAF-SUBDIRECCION ADMINISTRATIVA Y FINANCIERA</v>
          </cell>
          <cell r="AL325" t="str">
            <v>JULIA ASTRID DEL CASTILLO SABOGAL</v>
          </cell>
          <cell r="AM325">
            <v>51790514</v>
          </cell>
          <cell r="AN325" t="str">
            <v>GRUPO DE PROCESOS CORPORATIVOS</v>
          </cell>
          <cell r="AO325" t="str">
            <v>2 SUPERVISOR</v>
          </cell>
          <cell r="AP325" t="str">
            <v>3 CÉDULA DE CIUDADANÍA</v>
          </cell>
          <cell r="AQ325">
            <v>1070949441</v>
          </cell>
          <cell r="AR325" t="str">
            <v>ZULMA MILENA BARRAGAN ROJAS</v>
          </cell>
          <cell r="AS325">
            <v>257</v>
          </cell>
          <cell r="AT325" t="str">
            <v>3 NO PACTADOS</v>
          </cell>
          <cell r="AU325" t="str">
            <v>4 NO SE HA ADICIONADO NI EN VALOR y EN TIEMPO</v>
          </cell>
          <cell r="AV325">
            <v>0</v>
          </cell>
          <cell r="AW325">
            <v>0</v>
          </cell>
          <cell r="AX325" t="str">
            <v>-</v>
          </cell>
          <cell r="AY325">
            <v>0</v>
          </cell>
          <cell r="AZ325" t="str">
            <v>-</v>
          </cell>
          <cell r="BA325">
            <v>45758</v>
          </cell>
          <cell r="BB325" t="str">
            <v>N/A</v>
          </cell>
          <cell r="BC325">
            <v>45761</v>
          </cell>
          <cell r="BD325">
            <v>46022</v>
          </cell>
          <cell r="BO325" t="str">
            <v>2025420501000320E</v>
          </cell>
          <cell r="BP325">
            <v>21115909</v>
          </cell>
          <cell r="BQ325" t="str">
            <v>ALBERTO GAONA</v>
          </cell>
          <cell r="BR325" t="str">
            <v>https://www.secop.gov.co/CO1BusinessLine/Tendering/BuyerWorkArea/Index?docUniqueIdentifier=CO1.BDOS.7978536</v>
          </cell>
          <cell r="BU325" t="str">
            <v>https://community.secop.gov.co/Public/Tendering/ContractNoticePhases/View?PPI=CO1.PPI.38847994&amp;isFromPublicArea=True&amp;isModal=False</v>
          </cell>
          <cell r="BW325" t="str">
            <v>@parquesnacionales.gov.co</v>
          </cell>
          <cell r="BX325" t="str">
            <v>@parquesnacionales.gov.co</v>
          </cell>
          <cell r="BY325" t="str">
            <v>BACHILLER ACADEMICO</v>
          </cell>
          <cell r="CC325" t="str">
            <v>14/05/1963</v>
          </cell>
          <cell r="CD325" t="str">
            <v>NO</v>
          </cell>
        </row>
        <row r="326">
          <cell r="A326" t="str">
            <v>CD-NC-327-2025</v>
          </cell>
          <cell r="B326" t="str">
            <v>2 NACION</v>
          </cell>
          <cell r="C326" t="str">
            <v>NC-CPS-329-2025</v>
          </cell>
          <cell r="D326" t="str">
            <v>LORENA ANDREA CORTES BALLEN</v>
          </cell>
          <cell r="E326">
            <v>45763</v>
          </cell>
          <cell r="F326" t="str">
            <v>NC23-3202008-9-049 Prestación de servicios profesionales con plena autonomía técnica y administrativa a la Subdirección de Gestión y Manejo de Áreas Protegidas, para desarrollar las actividades de formulación e implementación de las acciones de restauración para el programa Herencia Colombia en el marco del producto servicio de administración y manejo de áreas protegidas del proyecto de conservación.</v>
          </cell>
          <cell r="G326" t="str">
            <v>PROFESIONAL</v>
          </cell>
          <cell r="H326" t="str">
            <v>2 CONTRATACIÓN DIRECTA</v>
          </cell>
          <cell r="I326" t="str">
            <v>14 PRESTACIÓN DE SERVICIOS</v>
          </cell>
          <cell r="J326" t="str">
            <v>N/A</v>
          </cell>
          <cell r="K326">
            <v>80111600</v>
          </cell>
          <cell r="L326">
            <v>37025</v>
          </cell>
          <cell r="M326">
            <v>70825</v>
          </cell>
          <cell r="N326">
            <v>45763</v>
          </cell>
          <cell r="O326">
            <v>8855572</v>
          </cell>
          <cell r="P326">
            <v>54609361</v>
          </cell>
          <cell r="Q326" t="str">
            <v>CINCUENTA Y CUATRO MILLONES SEISCIENTOS NUEVE MIL TRESCIENTOS SESENTA Y UN PESOS</v>
          </cell>
          <cell r="R326" t="str">
            <v>1 PERSONA NATURAL</v>
          </cell>
          <cell r="S326" t="str">
            <v>3 CÉDULA DE CIUDADANÍA</v>
          </cell>
          <cell r="T326">
            <v>1019006677</v>
          </cell>
          <cell r="U326">
            <v>3</v>
          </cell>
          <cell r="V326" t="str">
            <v>N-A</v>
          </cell>
          <cell r="W326" t="str">
            <v>11 NO SE DILIGENCIA INFORMACIÓN PARA ESTE FORMULARIO EN ESTE PERÍODO DE REPORTE</v>
          </cell>
          <cell r="X326" t="str">
            <v>FEMENINO</v>
          </cell>
          <cell r="Y326" t="str">
            <v>CUNDINAMARCA</v>
          </cell>
          <cell r="Z326" t="str">
            <v>BOGOTÁ</v>
          </cell>
          <cell r="AA326" t="str">
            <v>LORENA</v>
          </cell>
          <cell r="AB326" t="str">
            <v>ANDREA</v>
          </cell>
          <cell r="AC326" t="str">
            <v>CORTES</v>
          </cell>
          <cell r="AD326" t="str">
            <v>BALLEN</v>
          </cell>
          <cell r="AE326" t="str">
            <v>NO</v>
          </cell>
          <cell r="AF326" t="str">
            <v>6 NO CONSTITUYÓ GARANTÍAS</v>
          </cell>
          <cell r="AG326" t="str">
            <v>N-A</v>
          </cell>
          <cell r="AH326" t="str">
            <v>99999998 NO SE DILIGENCIA INFORMACIÓN PARA ESTE FORMULARIO EN ESTE PERÍODO DE REPORTE</v>
          </cell>
          <cell r="AI326">
            <v>2</v>
          </cell>
          <cell r="AJ326" t="str">
            <v>N-A</v>
          </cell>
          <cell r="AK326" t="str">
            <v>SGMAP-SUBDIRECCION DE GESTION Y MANEJO DE AREAS PROTEGIDAS</v>
          </cell>
          <cell r="AL326" t="str">
            <v>MARTA CECILIA DÍAZ LEGUIZAMÓN</v>
          </cell>
          <cell r="AM326">
            <v>40023756</v>
          </cell>
          <cell r="AN326" t="str">
            <v>SUBDIRECCIÓN DE GESTIÓN Y MANEJO DE ÁREAS PROTEGIDAS</v>
          </cell>
          <cell r="AO326" t="str">
            <v>2 SUPERVISOR</v>
          </cell>
          <cell r="AP326" t="str">
            <v>3 CÉDULA DE CIUDADANÍA</v>
          </cell>
          <cell r="AQ326">
            <v>40023756</v>
          </cell>
          <cell r="AR326" t="str">
            <v>MARTA CECILIA DÍAZ LEGUIZAMÓN</v>
          </cell>
          <cell r="AS326">
            <v>185</v>
          </cell>
          <cell r="AT326" t="str">
            <v>3 NO PACTADOS</v>
          </cell>
          <cell r="AU326" t="str">
            <v>4 NO SE HA ADICIONADO NI EN VALOR y EN TIEMPO</v>
          </cell>
          <cell r="AV326">
            <v>0</v>
          </cell>
          <cell r="AW326">
            <v>0</v>
          </cell>
          <cell r="AX326" t="str">
            <v>-</v>
          </cell>
          <cell r="AY326">
            <v>0</v>
          </cell>
          <cell r="AZ326" t="str">
            <v>-</v>
          </cell>
          <cell r="BA326">
            <v>45763</v>
          </cell>
          <cell r="BB326" t="str">
            <v>N/A</v>
          </cell>
          <cell r="BC326">
            <v>45763</v>
          </cell>
          <cell r="BD326">
            <v>45950</v>
          </cell>
          <cell r="BO326" t="str">
            <v>2025420501000321E</v>
          </cell>
          <cell r="BP326">
            <v>54609361</v>
          </cell>
          <cell r="BQ326" t="str">
            <v>MARIA PAULA PEÑA</v>
          </cell>
          <cell r="BR326" t="str">
            <v>https://www.secop.gov.co/CO1BusinessLine/Tendering/BuyerWorkArea/Index?docUniqueIdentifier=CO1.BDOS.7985612</v>
          </cell>
          <cell r="BU326" t="str">
            <v>https://community.secop.gov.co/Public/Tendering/OpportunityDetail/Index?noticeUID=CO1.NTC.8006318&amp;isFromPublicArea=True&amp;isModal=False</v>
          </cell>
          <cell r="BV326" t="str">
            <v>planeacionecoturistica.central</v>
          </cell>
          <cell r="BW326" t="str">
            <v>@parquesnacionales.gov.co</v>
          </cell>
          <cell r="BX326" t="str">
            <v>planeacionecoturistica.central@parquesnacionales.gov.co</v>
          </cell>
          <cell r="BY326" t="str">
            <v>ECOLOGA</v>
          </cell>
          <cell r="CC326" t="str">
            <v>24/03/1986</v>
          </cell>
          <cell r="CD326" t="str">
            <v>NO</v>
          </cell>
        </row>
        <row r="327">
          <cell r="A327" t="str">
            <v>CD-NC-328-2025</v>
          </cell>
          <cell r="B327" t="str">
            <v>2 NACION</v>
          </cell>
          <cell r="C327" t="str">
            <v>NC-CPS-331-2025</v>
          </cell>
          <cell r="D327" t="str">
            <v>NATALIA DEL PILAR CAMARGO</v>
          </cell>
          <cell r="E327">
            <v>45768</v>
          </cell>
          <cell r="F327" t="str">
            <v>NC23-3202008-9-015 Prestación de servicios profesionales con plena autonomía técnica y administrativa para el Grupo de Planeación y Manejo con el fin de orientar técnicamente la implementación estrategias que fortalezcan la implementación del turismo de naturaleza en el Sistema Nacional de Áreas Protegidas en el marco del producto Áreas Administradas del proyecto de conservación de PNNC.</v>
          </cell>
          <cell r="G327" t="str">
            <v>PROFESIONAL</v>
          </cell>
          <cell r="H327" t="str">
            <v>2 CONTRATACIÓN DIRECTA</v>
          </cell>
          <cell r="I327" t="str">
            <v>14 PRESTACIÓN DE SERVICIOS</v>
          </cell>
          <cell r="J327" t="str">
            <v>N/A</v>
          </cell>
          <cell r="K327">
            <v>80111600</v>
          </cell>
          <cell r="L327">
            <v>18925</v>
          </cell>
          <cell r="M327">
            <v>71125</v>
          </cell>
          <cell r="N327">
            <v>45768</v>
          </cell>
          <cell r="O327">
            <v>9981565</v>
          </cell>
          <cell r="P327">
            <v>85176021</v>
          </cell>
          <cell r="Q327" t="str">
            <v>OCHENTA Y CINCO MILLONES CIENTO SETENTA Y SEIS MIL VEINTIUNO PESOS</v>
          </cell>
          <cell r="R327" t="str">
            <v>1 PERSONA NATURAL</v>
          </cell>
          <cell r="S327" t="str">
            <v>3 CÉDULA DE CIUDADANÍA</v>
          </cell>
          <cell r="T327">
            <v>52706154</v>
          </cell>
          <cell r="U327">
            <v>6</v>
          </cell>
          <cell r="V327" t="str">
            <v>N-A</v>
          </cell>
          <cell r="W327" t="str">
            <v>11 NO SE DILIGENCIA INFORMACIÓN PARA ESTE FORMULARIO EN ESTE PERÍODO DE REPORTE</v>
          </cell>
          <cell r="X327" t="str">
            <v>FEMENINO</v>
          </cell>
          <cell r="Y327" t="str">
            <v>CUNDINAMARCA</v>
          </cell>
          <cell r="Z327" t="str">
            <v>BOGOTÁ</v>
          </cell>
          <cell r="AA327" t="str">
            <v>NATALIA</v>
          </cell>
          <cell r="AB327" t="str">
            <v>DEL</v>
          </cell>
          <cell r="AC327" t="str">
            <v>PILAR</v>
          </cell>
          <cell r="AD327" t="str">
            <v>CAMARGO</v>
          </cell>
          <cell r="AE327" t="str">
            <v>SI</v>
          </cell>
          <cell r="AF327" t="str">
            <v>1 PÓLIZA</v>
          </cell>
          <cell r="AG327" t="str">
            <v>14 ASEGURADORA SOLIDARIA</v>
          </cell>
          <cell r="AH327" t="str">
            <v>20 SERIEDAD D LA OFERTA + CUMPLIM + PAGO D SALARIOS_PRESTAC SOC LEGALES</v>
          </cell>
          <cell r="AI327">
            <v>45768</v>
          </cell>
          <cell r="AJ327" t="str">
            <v>360 47 994000045608</v>
          </cell>
          <cell r="AK327" t="str">
            <v>SGMAP-SUBDIRECCION DE GESTION Y MANEJO DE AREAS PROTEGIDAS</v>
          </cell>
          <cell r="AL327" t="str">
            <v>MARTA CECILIA DÍAZ LEGUIZAMÓN</v>
          </cell>
          <cell r="AM327">
            <v>40023756</v>
          </cell>
          <cell r="AN327" t="str">
            <v>GRUPO DE PLANEACIÓN Y MANEJO</v>
          </cell>
          <cell r="AO327" t="str">
            <v>2 SUPERVISOR</v>
          </cell>
          <cell r="AP327" t="str">
            <v>3 CÉDULA DE CIUDADANÍA</v>
          </cell>
          <cell r="AQ327">
            <v>80875190</v>
          </cell>
          <cell r="AR327" t="str">
            <v>CESAR ANDRES DELGADO HERNANDEZ</v>
          </cell>
          <cell r="AS327">
            <v>250</v>
          </cell>
          <cell r="AT327" t="str">
            <v>3 NO PACTADOS</v>
          </cell>
          <cell r="AU327" t="str">
            <v>4 NO SE HA ADICIONADO NI EN VALOR y EN TIEMPO</v>
          </cell>
          <cell r="AV327">
            <v>0</v>
          </cell>
          <cell r="AW327">
            <v>0</v>
          </cell>
          <cell r="AX327" t="str">
            <v>-</v>
          </cell>
          <cell r="AY327">
            <v>0</v>
          </cell>
          <cell r="AZ327" t="str">
            <v>-</v>
          </cell>
          <cell r="BA327">
            <v>45768</v>
          </cell>
          <cell r="BB327">
            <v>45768</v>
          </cell>
          <cell r="BC327">
            <v>45768</v>
          </cell>
          <cell r="BD327">
            <v>46022</v>
          </cell>
          <cell r="BO327" t="str">
            <v>2025420501000322E</v>
          </cell>
          <cell r="BP327">
            <v>85176021</v>
          </cell>
          <cell r="BQ327" t="str">
            <v>LEIDY SANCHEZ</v>
          </cell>
          <cell r="BR327" t="str">
            <v>https://www.secop.gov.co/CO1BusinessLine/Tendering/BuyerWorkArea/Index?docUniqueIdentifier=CO1.BDOS.8002318</v>
          </cell>
          <cell r="BU327" t="str">
            <v>https://community.secop.gov.co/Public/Tendering/OpportunityDetail/Index?noticeUID=CO1.NTC.8019522&amp;isFromPublicArea=True&amp;isModal=False</v>
          </cell>
          <cell r="BW327" t="str">
            <v>@parquesnacionales.gov.co</v>
          </cell>
          <cell r="BX327" t="str">
            <v>@parquesnacionales.gov.co</v>
          </cell>
          <cell r="BY327" t="str">
            <v>ADMINISTRADORA TURISTICA</v>
          </cell>
          <cell r="CC327" t="str">
            <v>15/11/1979</v>
          </cell>
          <cell r="CD327" t="str">
            <v>NO</v>
          </cell>
        </row>
        <row r="328">
          <cell r="A328" t="str">
            <v>CD-NC-329-2025</v>
          </cell>
          <cell r="B328" t="str">
            <v>2 NACION</v>
          </cell>
          <cell r="C328" t="str">
            <v>NC-CPS-333-2025</v>
          </cell>
          <cell r="D328" t="str">
            <v>NATHALY SÁNCHEZ SILVA</v>
          </cell>
          <cell r="E328">
            <v>45769</v>
          </cell>
          <cell r="F328" t="str">
            <v>NC10-3299060-7-058 Prestar servicios profesionales con plena autonomía técnica y administrativa a la Dirección territorial Amazonia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ell>
          <cell r="G328" t="str">
            <v>PROFESIONAL</v>
          </cell>
          <cell r="H328" t="str">
            <v>2 CONTRATACIÓN DIRECTA</v>
          </cell>
          <cell r="I328" t="str">
            <v>14 PRESTACIÓN DE SERVICIOS</v>
          </cell>
          <cell r="J328" t="str">
            <v>N/A</v>
          </cell>
          <cell r="K328">
            <v>80111600</v>
          </cell>
          <cell r="L328">
            <v>43725</v>
          </cell>
          <cell r="M328">
            <v>71625</v>
          </cell>
          <cell r="N328">
            <v>45769</v>
          </cell>
          <cell r="O328">
            <v>6347912</v>
          </cell>
          <cell r="P328">
            <v>25391648</v>
          </cell>
          <cell r="Q328" t="str">
            <v>VEINTICINCO MILLONES TRESCIENTOS NOVENTA Y UN MIL SEISCIENTOS CUARENTA Y OCHO PESOS</v>
          </cell>
          <cell r="R328" t="str">
            <v>1 PERSONA NATURAL</v>
          </cell>
          <cell r="S328" t="str">
            <v>3 CÉDULA DE CIUDADANÍA</v>
          </cell>
          <cell r="T328">
            <v>25391648</v>
          </cell>
          <cell r="U328">
            <v>1</v>
          </cell>
          <cell r="V328" t="str">
            <v>N-A</v>
          </cell>
          <cell r="W328" t="str">
            <v>11 NO SE DILIGENCIA INFORMACIÓN PARA ESTE FORMULARIO EN ESTE PERÍODO DE REPORTE</v>
          </cell>
          <cell r="X328" t="str">
            <v>FEMENINO</v>
          </cell>
          <cell r="Y328" t="str">
            <v>CUNDINAMARCA</v>
          </cell>
          <cell r="Z328" t="str">
            <v>BOGOTÁ</v>
          </cell>
          <cell r="AA328" t="str">
            <v>NATHALY</v>
          </cell>
          <cell r="AB328" t="str">
            <v>SÁNCHEZ</v>
          </cell>
          <cell r="AC328" t="str">
            <v>SILVA</v>
          </cell>
          <cell r="AD328" t="str">
            <v>-</v>
          </cell>
          <cell r="AE328" t="str">
            <v>NO</v>
          </cell>
          <cell r="AF328" t="str">
            <v>6 NO CONSTITUYÓ GARANTÍAS</v>
          </cell>
          <cell r="AG328" t="str">
            <v>N-A</v>
          </cell>
          <cell r="AH328" t="str">
            <v>99999998 NO SE DILIGENCIA INFORMACIÓN PARA ESTE FORMULARIO EN ESTE PERÍODO DE REPORTE</v>
          </cell>
          <cell r="AI328">
            <v>2</v>
          </cell>
          <cell r="AJ328" t="str">
            <v>N-A</v>
          </cell>
          <cell r="AK328" t="str">
            <v>SAF-SUBDIRECCION ADMINISTRATIVA Y FINANCIERA</v>
          </cell>
          <cell r="AL328" t="str">
            <v>JULIA ASTRID DEL CASTILLO SABOGAL</v>
          </cell>
          <cell r="AM328">
            <v>51790514</v>
          </cell>
          <cell r="AN328" t="str">
            <v>SUBDIRECCIÓN ADMINISTRATIVA Y FINANCIERA</v>
          </cell>
          <cell r="AO328" t="str">
            <v>2 SUPERVISOR</v>
          </cell>
          <cell r="AP328" t="str">
            <v>3 CÉDULA DE CIUDADANÍA</v>
          </cell>
          <cell r="AQ328" t="str">
            <v xml:space="preserve">51.790.514 - </v>
          </cell>
          <cell r="AR328" t="str">
            <v>JULIA ASTRID DEL CASTILLO SABOGAL - JENNY CUETO</v>
          </cell>
          <cell r="AS328">
            <v>120</v>
          </cell>
          <cell r="AT328" t="str">
            <v>3 NO PACTADOS</v>
          </cell>
          <cell r="AU328" t="str">
            <v>4 NO SE HA ADICIONADO NI EN VALOR y EN TIEMPO</v>
          </cell>
          <cell r="AV328">
            <v>0</v>
          </cell>
          <cell r="AW328">
            <v>0</v>
          </cell>
          <cell r="AX328" t="str">
            <v>-</v>
          </cell>
          <cell r="AY328">
            <v>0</v>
          </cell>
          <cell r="AZ328" t="str">
            <v>-</v>
          </cell>
          <cell r="BA328">
            <v>45769</v>
          </cell>
          <cell r="BB328" t="str">
            <v>N/A</v>
          </cell>
          <cell r="BC328">
            <v>45769</v>
          </cell>
          <cell r="BD328">
            <v>45890</v>
          </cell>
          <cell r="BO328" t="str">
            <v>2025420501000323E</v>
          </cell>
          <cell r="BP328">
            <v>25391648</v>
          </cell>
          <cell r="BQ328" t="str">
            <v>MARIA PAULA PEÑA</v>
          </cell>
          <cell r="BR328" t="str">
            <v>https://www.secop.gov.co/CO1BusinessLine/Tendering/BuyerWorkArea/Index?docUniqueIdentifier=CO1.BDOS.8006702</v>
          </cell>
          <cell r="BU328" t="str">
            <v>https://community.secop.gov.co/Public/Tendering/OpportunityDetail/Index?noticeUID=CO1.NTC.8024600&amp;isFromPublicArea=True&amp;isModal=False</v>
          </cell>
          <cell r="BV328" t="str">
            <v>psicologo.dtam</v>
          </cell>
          <cell r="BW328" t="str">
            <v>@parquesnacionales.gov.co</v>
          </cell>
          <cell r="BX328" t="str">
            <v>psicologo.dtam@parquesnacionales.gov.co</v>
          </cell>
          <cell r="BY328" t="str">
            <v>PSICOLOGA</v>
          </cell>
          <cell r="CC328" t="str">
            <v>25/05/1987</v>
          </cell>
          <cell r="CD328" t="str">
            <v>NO</v>
          </cell>
        </row>
        <row r="329">
          <cell r="A329" t="str">
            <v>CD-NC-331-2025</v>
          </cell>
          <cell r="B329" t="str">
            <v>2 NACION</v>
          </cell>
          <cell r="C329" t="str">
            <v>NC-CPS-334-2025</v>
          </cell>
          <cell r="D329" t="str">
            <v>MARIA LUCIA RUEDA ECHEVERRIA</v>
          </cell>
          <cell r="E329">
            <v>45779</v>
          </cell>
          <cell r="F329" t="str">
            <v>NC23-3202008-9-050 Prestación de servicios profesionales con plena autonomía técnica y administrativa, a la Subdirección de Gestión y Manejo de Áreas Protegidas para brindar apoyo en desarrollo, y difusión de las actividades del programa Herencia Colombia, en el marco del producto servicio de administración y manejo de áreas protegidas del proyecto de conservación.</v>
          </cell>
          <cell r="G329" t="str">
            <v>PROFESIONAL</v>
          </cell>
          <cell r="H329" t="str">
            <v>2 CONTRATACIÓN DIRECTA</v>
          </cell>
          <cell r="I329" t="str">
            <v>14 PRESTACIÓN DE SERVICIOS</v>
          </cell>
          <cell r="J329" t="str">
            <v>N/A</v>
          </cell>
          <cell r="K329">
            <v>80111600</v>
          </cell>
          <cell r="L329">
            <v>29425</v>
          </cell>
          <cell r="M329">
            <v>77325</v>
          </cell>
          <cell r="N329">
            <v>45779</v>
          </cell>
          <cell r="O329">
            <v>7881428</v>
          </cell>
          <cell r="P329">
            <v>45712282</v>
          </cell>
          <cell r="Q329" t="str">
            <v>CUARENTA Y CINCO MILLONES SETECIENTOS DOCE MIL DOSCIENTOS OCHENTA Y DOS PESOS</v>
          </cell>
          <cell r="R329" t="str">
            <v>1 PERSONA NATURAL</v>
          </cell>
          <cell r="S329" t="str">
            <v>3 CÉDULA DE CIUDADANÍA</v>
          </cell>
          <cell r="T329">
            <v>52999477</v>
          </cell>
          <cell r="U329">
            <v>6</v>
          </cell>
          <cell r="V329" t="str">
            <v>N-A</v>
          </cell>
          <cell r="W329" t="str">
            <v>11 NO SE DILIGENCIA INFORMACIÓN PARA ESTE FORMULARIO EN ESTE PERÍODO DE REPORTE</v>
          </cell>
          <cell r="X329" t="str">
            <v>FEMENINO</v>
          </cell>
          <cell r="Y329" t="str">
            <v>SANTANDER</v>
          </cell>
          <cell r="Z329" t="str">
            <v>BUCARAMANGA</v>
          </cell>
          <cell r="AA329" t="str">
            <v>MARIA</v>
          </cell>
          <cell r="AB329" t="str">
            <v>LUCIA</v>
          </cell>
          <cell r="AC329" t="str">
            <v>RUEDA</v>
          </cell>
          <cell r="AD329" t="str">
            <v>ECHEVERRIA</v>
          </cell>
          <cell r="AE329" t="str">
            <v>NO</v>
          </cell>
          <cell r="AF329" t="str">
            <v>6 NO CONSTITUYÓ GARANTÍAS</v>
          </cell>
          <cell r="AG329" t="str">
            <v>N-A</v>
          </cell>
          <cell r="AH329" t="str">
            <v>99999998 NO SE DILIGENCIA INFORMACIÓN PARA ESTE FORMULARIO EN ESTE PERÍODO DE REPORTE</v>
          </cell>
          <cell r="AI329">
            <v>2</v>
          </cell>
          <cell r="AJ329" t="str">
            <v>N-A</v>
          </cell>
          <cell r="AK329" t="str">
            <v>SGMAP-SUBDIRECCION DE GESTION Y MANEJO DE AREAS PROTEGIDAS</v>
          </cell>
          <cell r="AL329" t="str">
            <v>MARTA CECILIA DÍAZ LEGUIZAMÓN</v>
          </cell>
          <cell r="AM329">
            <v>40023756</v>
          </cell>
          <cell r="AN329" t="str">
            <v>SUBDIRECCIÓN DE GESTIÓN Y MANEJO DE ÁREAS PROTEGIDAS</v>
          </cell>
          <cell r="AO329" t="str">
            <v>2 SUPERVISOR</v>
          </cell>
          <cell r="AP329" t="str">
            <v>3 CÉDULA DE CIUDADANÍA</v>
          </cell>
          <cell r="AQ329">
            <v>40023756</v>
          </cell>
          <cell r="AR329" t="str">
            <v>MARTA CECILIA DÍAZ LEGUIZAMÓN</v>
          </cell>
          <cell r="AS329">
            <v>174</v>
          </cell>
          <cell r="AT329" t="str">
            <v>3 NO PACTADOS</v>
          </cell>
          <cell r="AU329" t="str">
            <v>3 ADICIÓN EN VALOR y EN TIEMPO</v>
          </cell>
          <cell r="AV329">
            <v>1</v>
          </cell>
          <cell r="AW329">
            <v>17076427</v>
          </cell>
          <cell r="AX329">
            <v>45954</v>
          </cell>
          <cell r="AY329">
            <v>65</v>
          </cell>
          <cell r="AZ329">
            <v>45954</v>
          </cell>
          <cell r="BA329">
            <v>45779</v>
          </cell>
          <cell r="BB329" t="str">
            <v>N/A</v>
          </cell>
          <cell r="BC329">
            <v>45779</v>
          </cell>
          <cell r="BD329">
            <v>45955</v>
          </cell>
          <cell r="BE329">
            <v>46022</v>
          </cell>
          <cell r="BO329" t="str">
            <v>2025420501000324E</v>
          </cell>
          <cell r="BP329">
            <v>62788709</v>
          </cell>
          <cell r="BQ329" t="str">
            <v>EDNA ROCIO CASTRO</v>
          </cell>
          <cell r="BU329" t="str">
            <v>https://community.secop.gov.co/Public/Tendering/OpportunityDetail/Index?noticeUID=CO1.NTC.8074320&amp;isFromPublicArea=True&amp;isModal=False</v>
          </cell>
          <cell r="BW329" t="str">
            <v>@parquesnacionales.gov.co</v>
          </cell>
          <cell r="BX329" t="str">
            <v>@parquesnacionales.gov.co</v>
          </cell>
          <cell r="BY329" t="str">
            <v>COMUNICADOR SOCIAL Y PERIODISTA</v>
          </cell>
          <cell r="CC329" t="str">
            <v>06/12/1964</v>
          </cell>
          <cell r="CD329" t="str">
            <v>NO</v>
          </cell>
        </row>
        <row r="330">
          <cell r="A330" t="str">
            <v>CD-NC-332-2025</v>
          </cell>
          <cell r="B330" t="str">
            <v>2 NACION</v>
          </cell>
          <cell r="C330" t="str">
            <v>NC-CPS-335-2025</v>
          </cell>
          <cell r="D330" t="str">
            <v>MARIA ELIANA CORBELLINI</v>
          </cell>
          <cell r="E330">
            <v>45779</v>
          </cell>
          <cell r="F330" t="str">
            <v>NC30-3202008-15-006 Prestar los servicios profesionales con plena autonomía técnica y administrativa en la Subdirección de Sostenibilidad y Negocios Ambientales para desarrollar actividades encaminadas a la identificación, orientación y/o desarrollo de nuevos instrumentos económicos y financieros aplicables a PNNC y a los Subsistemas Regionales de Áreas Protegidas, en el marco del servicio de administración y manejo de áreas protegidas del proyecto de Conservación.</v>
          </cell>
          <cell r="G330" t="str">
            <v>PROFESIONAL</v>
          </cell>
          <cell r="H330" t="str">
            <v>2 CONTRATACIÓN DIRECTA</v>
          </cell>
          <cell r="I330" t="str">
            <v>14 PRESTACIÓN DE SERVICIOS</v>
          </cell>
          <cell r="J330" t="str">
            <v>N/A</v>
          </cell>
          <cell r="K330">
            <v>80111600</v>
          </cell>
          <cell r="L330">
            <v>17225</v>
          </cell>
          <cell r="M330">
            <v>77425</v>
          </cell>
          <cell r="N330">
            <v>45779</v>
          </cell>
          <cell r="O330">
            <v>9981565</v>
          </cell>
          <cell r="P330">
            <v>79852520</v>
          </cell>
          <cell r="Q330" t="str">
            <v>SETENTA Y NUEVE MILLONES OCHOCIENTOS CINCUENTA Y DOS MIL QUINIENTOS VEINTE PESOS</v>
          </cell>
          <cell r="R330" t="str">
            <v>1 PERSONA NATURAL</v>
          </cell>
          <cell r="S330" t="str">
            <v>4 CÉDULA DE EXTRANJERÍA</v>
          </cell>
          <cell r="T330">
            <v>934891</v>
          </cell>
          <cell r="U330">
            <v>4</v>
          </cell>
          <cell r="V330" t="str">
            <v>N-A</v>
          </cell>
          <cell r="W330" t="str">
            <v>11 NO SE DILIGENCIA INFORMACIÓN PARA ESTE FORMULARIO EN ESTE PERÍODO DE REPORTE</v>
          </cell>
          <cell r="X330" t="str">
            <v>FEMENINO</v>
          </cell>
          <cell r="Y330" t="str">
            <v>ARGENTINA</v>
          </cell>
          <cell r="Z330" t="str">
            <v>-</v>
          </cell>
          <cell r="AA330" t="str">
            <v>MARIA</v>
          </cell>
          <cell r="AB330" t="str">
            <v>ELIANA</v>
          </cell>
          <cell r="AC330" t="str">
            <v>CORBELLINI</v>
          </cell>
          <cell r="AD330" t="str">
            <v>-</v>
          </cell>
          <cell r="AE330" t="str">
            <v>SI</v>
          </cell>
          <cell r="AF330" t="str">
            <v>1 PÓLIZA</v>
          </cell>
          <cell r="AG330" t="str">
            <v>12 SEGUROS DEL ESTADO</v>
          </cell>
          <cell r="AH330" t="str">
            <v>2 CUMPLIMIENTO</v>
          </cell>
          <cell r="AI330">
            <v>45779</v>
          </cell>
          <cell r="AJ330" t="str">
            <v>14-44-101234889</v>
          </cell>
          <cell r="AK330" t="str">
            <v>SSNA-SUBDIRECCION DE SOSTENIBILIDAD Y NEGOCIO AMBIENTALES</v>
          </cell>
          <cell r="AL330" t="str">
            <v>JORGE ALONSO CANO RESTREPO</v>
          </cell>
          <cell r="AM330">
            <v>71616905</v>
          </cell>
          <cell r="AN330" t="str">
            <v>SUBDIRECCIÓN DE SOSTENIBILIDAD Y NEGOCIOS AMBIENTALES</v>
          </cell>
          <cell r="AO330" t="str">
            <v>2 SUPERVISOR</v>
          </cell>
          <cell r="AP330" t="str">
            <v>3 CÉDULA DE CIUDADANÍA</v>
          </cell>
          <cell r="AQ330">
            <v>71616905</v>
          </cell>
          <cell r="AR330" t="str">
            <v>JORGE ALONSO CANO RESTREPO</v>
          </cell>
          <cell r="AS330">
            <v>239</v>
          </cell>
          <cell r="AT330" t="str">
            <v>3 NO PACTADOS</v>
          </cell>
          <cell r="AU330" t="str">
            <v>4 NO SE HA ADICIONADO NI EN VALOR y EN TIEMPO</v>
          </cell>
          <cell r="AV330">
            <v>0</v>
          </cell>
          <cell r="AW330">
            <v>0</v>
          </cell>
          <cell r="AX330" t="str">
            <v>-</v>
          </cell>
          <cell r="AY330">
            <v>0</v>
          </cell>
          <cell r="AZ330" t="str">
            <v>-</v>
          </cell>
          <cell r="BA330">
            <v>45780</v>
          </cell>
          <cell r="BB330">
            <v>45782</v>
          </cell>
          <cell r="BC330">
            <v>45782</v>
          </cell>
          <cell r="BD330">
            <v>46022</v>
          </cell>
          <cell r="BO330" t="str">
            <v>2025420501000325E</v>
          </cell>
          <cell r="BP330">
            <v>79852520</v>
          </cell>
          <cell r="BQ330" t="str">
            <v>ALBERTO GAONA</v>
          </cell>
          <cell r="BR330" t="str">
            <v>https://www.secop.gov.co/CO1BusinessLine/Tendering/BuyerWorkArea/Index?docUniqueIdentifier=CO1.BDOS.8054800</v>
          </cell>
          <cell r="BU330" t="str">
            <v>https://community.secop.gov.co/Public/Tendering/OpportunityDetail/Index?noticeUID=CO1.NTC.8075922&amp;isFromPublicArea=True&amp;isModal=False</v>
          </cell>
          <cell r="BW330" t="str">
            <v>@parquesnacionales.gov.co</v>
          </cell>
          <cell r="BX330" t="str">
            <v>@parquesnacionales.gov.co</v>
          </cell>
          <cell r="BY330" t="str">
            <v>ECONOMISTA</v>
          </cell>
          <cell r="CC330" t="str">
            <v>22/02/1983</v>
          </cell>
          <cell r="CD330" t="str">
            <v>NO</v>
          </cell>
        </row>
        <row r="331">
          <cell r="A331" t="str">
            <v>CD-NC-333-2025</v>
          </cell>
          <cell r="B331" t="str">
            <v>2 NACION</v>
          </cell>
          <cell r="C331" t="str">
            <v>NC-CPS-336-2025</v>
          </cell>
          <cell r="D331" t="str">
            <v>OLGA ADRIANA NIETO MORENO</v>
          </cell>
          <cell r="E331">
            <v>45779</v>
          </cell>
          <cell r="F331" t="str">
            <v>NC07-3202052-7-015 Prestar los servicios profesionales con plena autonomía técnica y administrativa, en la Oficina Gestión del Riesgo, definiendo las pérdidas ecosistémicas, las necesidades ambientales y oportunidades para implementar soluciones basadas en la naturaleza, de acuerdo con la metodología de evaluación de daños y análisis de necesidades ambientales post-desastre continental EDANA-C, en el marco de los documentos de planeación para la conservación de la biodiversidad y sus servicios servicios ecosistémicos del proyecto de conservación de la diversidad biológica de las áreas protegidas del SINAP Nacional.</v>
          </cell>
          <cell r="G331" t="str">
            <v>PROFESIONAL</v>
          </cell>
          <cell r="H331" t="str">
            <v>2 CONTRATACIÓN DIRECTA</v>
          </cell>
          <cell r="I331" t="str">
            <v>14 PRESTACIÓN DE SERVICIOS</v>
          </cell>
          <cell r="J331" t="str">
            <v>N/A</v>
          </cell>
          <cell r="K331">
            <v>80111600</v>
          </cell>
          <cell r="L331">
            <v>45025</v>
          </cell>
          <cell r="M331">
            <v>77525</v>
          </cell>
          <cell r="N331">
            <v>45779</v>
          </cell>
          <cell r="O331">
            <v>7881428</v>
          </cell>
          <cell r="P331">
            <v>63051424</v>
          </cell>
          <cell r="Q331" t="str">
            <v>SESENTA Y TRES MILLONES CINCUENTA Y UN MIL CUATROCIENTOS VEINTICUATRO PESOS</v>
          </cell>
          <cell r="R331" t="str">
            <v>1 PERSONA NATURAL</v>
          </cell>
          <cell r="S331" t="str">
            <v>3 CÉDULA DE CIUDADANÍA</v>
          </cell>
          <cell r="T331">
            <v>52263293</v>
          </cell>
          <cell r="U331">
            <v>9</v>
          </cell>
          <cell r="V331" t="str">
            <v>N-A</v>
          </cell>
          <cell r="W331" t="str">
            <v>11 NO SE DILIGENCIA INFORMACIÓN PARA ESTE FORMULARIO EN ESTE PERÍODO DE REPORTE</v>
          </cell>
          <cell r="X331" t="str">
            <v>FEMENINO</v>
          </cell>
          <cell r="Y331" t="str">
            <v>VALLE DEL CAUCA</v>
          </cell>
          <cell r="Z331" t="str">
            <v>CALI</v>
          </cell>
          <cell r="AA331" t="str">
            <v>OLGA</v>
          </cell>
          <cell r="AB331" t="str">
            <v>ADRIANA</v>
          </cell>
          <cell r="AC331" t="str">
            <v>NIETO</v>
          </cell>
          <cell r="AD331" t="str">
            <v>MORENO</v>
          </cell>
          <cell r="AE331" t="str">
            <v>NO</v>
          </cell>
          <cell r="AF331" t="str">
            <v>6 NO CONSTITUYÓ GARANTÍAS</v>
          </cell>
          <cell r="AG331" t="str">
            <v>N-A</v>
          </cell>
          <cell r="AH331" t="str">
            <v>99999998 NO SE DILIGENCIA INFORMACIÓN PARA ESTE FORMULARIO EN ESTE PERÍODO DE REPORTE</v>
          </cell>
          <cell r="AI331">
            <v>2</v>
          </cell>
          <cell r="AJ331" t="str">
            <v>N-A</v>
          </cell>
          <cell r="AK331" t="str">
            <v>OTRAS OFICINAS DE LA SAF - SUBDIRECCION ADMINISTRATIVA Y FINANCIERA</v>
          </cell>
          <cell r="AL331" t="str">
            <v>JULIA ASTRID DEL CASTILLO SABOGAL</v>
          </cell>
          <cell r="AM331">
            <v>51790514</v>
          </cell>
          <cell r="AN331" t="str">
            <v>OFICINA GESTION DEL RIESGO</v>
          </cell>
          <cell r="AO331" t="str">
            <v>2 SUPERVISOR</v>
          </cell>
          <cell r="AP331" t="str">
            <v>3 CÉDULA DE CIUDADANÍA</v>
          </cell>
          <cell r="AQ331">
            <v>1026272261</v>
          </cell>
          <cell r="AR331" t="str">
            <v>GIPSY VIVIAN ARENAS HERNANDEZ</v>
          </cell>
          <cell r="AS331">
            <v>239</v>
          </cell>
          <cell r="AT331" t="str">
            <v>3 NO PACTADOS</v>
          </cell>
          <cell r="AU331" t="str">
            <v>4 NO SE HA ADICIONADO NI EN VALOR y EN TIEMPO</v>
          </cell>
          <cell r="AV331">
            <v>0</v>
          </cell>
          <cell r="AW331">
            <v>0</v>
          </cell>
          <cell r="AX331" t="str">
            <v>-</v>
          </cell>
          <cell r="AY331">
            <v>0</v>
          </cell>
          <cell r="AZ331" t="str">
            <v>-</v>
          </cell>
          <cell r="BA331">
            <v>45779</v>
          </cell>
          <cell r="BB331" t="str">
            <v>N/A</v>
          </cell>
          <cell r="BC331">
            <v>45779</v>
          </cell>
          <cell r="BD331">
            <v>46022</v>
          </cell>
          <cell r="BO331" t="str">
            <v>2025420501000326E</v>
          </cell>
          <cell r="BP331">
            <v>63051424</v>
          </cell>
          <cell r="BQ331" t="str">
            <v>ALBERTO GAONA</v>
          </cell>
          <cell r="BR331" t="str">
            <v>https://www.secop.gov.co/CO1BusinessLine/Tendering/BuyerWorkArea/Index?docUniqueIdentifier=CO1.BDOS.8058604</v>
          </cell>
          <cell r="BU331" t="str">
            <v>https://community.secop.gov.co/Public/Tendering/OpportunityDetail/Index?noticeUID=CO1.NTC.8077006&amp;isFromPublicArea=True&amp;isModal=False</v>
          </cell>
          <cell r="BV331" t="str">
            <v>olga.nieto</v>
          </cell>
          <cell r="BW331" t="str">
            <v>@parquesnacionales.gov.co</v>
          </cell>
          <cell r="BX331" t="str">
            <v>olga.nieto@parquesnacionales.gov.co</v>
          </cell>
          <cell r="BY331" t="str">
            <v>BILOGA</v>
          </cell>
          <cell r="CC331" t="str">
            <v>05/07/1975</v>
          </cell>
          <cell r="CD331" t="str">
            <v>NO</v>
          </cell>
        </row>
        <row r="332">
          <cell r="A332" t="str">
            <v>CD-NC-334-2025</v>
          </cell>
          <cell r="B332" t="str">
            <v>2 NACION</v>
          </cell>
          <cell r="C332" t="str">
            <v>NC-CPS-337-2025</v>
          </cell>
          <cell r="D332" t="str">
            <v>PAOLA ALEXANDRA ORJUELA OLMOS</v>
          </cell>
          <cell r="E332">
            <v>45782</v>
          </cell>
          <cell r="F332" t="str">
            <v>NC10-3299060-7-035 Prestación de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servicio de implementación de sistemas de gestión del proyecto de fortalecimiento de la capacidad institucional de parques nacionales naturales a nivel nacional</v>
          </cell>
          <cell r="G332" t="str">
            <v>PROFESIONAL</v>
          </cell>
          <cell r="H332" t="str">
            <v>2 CONTRATACIÓN DIRECTA</v>
          </cell>
          <cell r="I332" t="str">
            <v>14 PRESTACIÓN DE SERVICIOS</v>
          </cell>
          <cell r="J332" t="str">
            <v>N/A</v>
          </cell>
          <cell r="K332">
            <v>80111600</v>
          </cell>
          <cell r="L332">
            <v>45225</v>
          </cell>
          <cell r="M332">
            <v>81025</v>
          </cell>
          <cell r="N332">
            <v>45782</v>
          </cell>
          <cell r="O332">
            <v>5693195</v>
          </cell>
          <cell r="P332">
            <v>28465975</v>
          </cell>
          <cell r="Q332" t="str">
            <v>VEINTIOCHO MILLONES CUATROCIENTOS SESENTA Y CINCO MIL NOVECIENTOS SETENTA Y CINCO PESOS</v>
          </cell>
          <cell r="R332" t="str">
            <v>1 PERSONA NATURAL</v>
          </cell>
          <cell r="S332" t="str">
            <v>3 CÉDULA DE CIUDADANÍA</v>
          </cell>
          <cell r="T332">
            <v>1110518498</v>
          </cell>
          <cell r="U332">
            <v>9</v>
          </cell>
          <cell r="V332" t="str">
            <v>N-A</v>
          </cell>
          <cell r="W332" t="str">
            <v>11 NO SE DILIGENCIA INFORMACIÓN PARA ESTE FORMULARIO EN ESTE PERÍODO DE REPORTE</v>
          </cell>
          <cell r="X332" t="str">
            <v>FEMENINO</v>
          </cell>
          <cell r="Y332" t="str">
            <v>TOLIMA</v>
          </cell>
          <cell r="Z332" t="str">
            <v>CAJAMARCA</v>
          </cell>
          <cell r="AA332" t="str">
            <v>PAOLA</v>
          </cell>
          <cell r="AB332" t="str">
            <v>ALEXANDRA</v>
          </cell>
          <cell r="AC332" t="str">
            <v>ORJUELA</v>
          </cell>
          <cell r="AD332" t="str">
            <v>OLMOS</v>
          </cell>
          <cell r="AE332" t="str">
            <v>NO</v>
          </cell>
          <cell r="AF332" t="str">
            <v>6 NO CONSTITUYÓ GARANTÍAS</v>
          </cell>
          <cell r="AG332" t="str">
            <v>N-A</v>
          </cell>
          <cell r="AH332" t="str">
            <v>99999998 NO SE DILIGENCIA INFORMACIÓN PARA ESTE FORMULARIO EN ESTE PERÍODO DE REPORTE</v>
          </cell>
          <cell r="AI332">
            <v>2</v>
          </cell>
          <cell r="AJ332" t="str">
            <v>N-A</v>
          </cell>
          <cell r="AK332" t="str">
            <v>SAF-SUBDIRECCION ADMINISTRATIVA Y FINANCIERA</v>
          </cell>
          <cell r="AL332" t="str">
            <v>JULIA ASTRID DEL CASTILLO SABOGAL</v>
          </cell>
          <cell r="AM332">
            <v>51790514</v>
          </cell>
          <cell r="AN332" t="str">
            <v>GRUPO DE PROCESOS CORPORATIVOS</v>
          </cell>
          <cell r="AO332" t="str">
            <v>2 SUPERVISOR</v>
          </cell>
          <cell r="AP332" t="str">
            <v>3 CÉDULA DE CIUDADANÍA</v>
          </cell>
          <cell r="AQ332">
            <v>1070949441</v>
          </cell>
          <cell r="AR332" t="str">
            <v>ZULMA MILENA BARRAGAN ROJAS</v>
          </cell>
          <cell r="AS332">
            <v>150</v>
          </cell>
          <cell r="AT332" t="str">
            <v>3 NO PACTADOS</v>
          </cell>
          <cell r="AU332" t="str">
            <v>4 NO SE HA ADICIONADO NI EN VALOR y EN TIEMPO</v>
          </cell>
          <cell r="AV332">
            <v>0</v>
          </cell>
          <cell r="AW332">
            <v>0</v>
          </cell>
          <cell r="AX332" t="str">
            <v>-</v>
          </cell>
          <cell r="AY332">
            <v>0</v>
          </cell>
          <cell r="AZ332" t="str">
            <v>-</v>
          </cell>
          <cell r="BA332">
            <v>45782</v>
          </cell>
          <cell r="BB332" t="str">
            <v>N/A</v>
          </cell>
          <cell r="BC332">
            <v>45782</v>
          </cell>
          <cell r="BD332">
            <v>45934</v>
          </cell>
          <cell r="BO332" t="str">
            <v>2025420501000327E</v>
          </cell>
          <cell r="BP332">
            <v>28465975</v>
          </cell>
          <cell r="BQ332" t="str">
            <v>LEIDY SANCHEZ</v>
          </cell>
          <cell r="BR332" t="str">
            <v>https://www.secop.gov.co/CO1BusinessLine/Tendering/BuyerWorkArea/Index?docUniqueIdentifier=CO1.BDOS.8067325</v>
          </cell>
          <cell r="BU332" t="str">
            <v>https://community.secop.gov.co/Public/Tendering/OpportunityDetail/Index?noticeUID=CO1.NTC.8085694&amp;isFromPublicArea=True&amp;isModal=False</v>
          </cell>
          <cell r="BW332" t="str">
            <v>@parquesnacionales.gov.co</v>
          </cell>
          <cell r="BX332" t="str">
            <v>@parquesnacionales.gov.co</v>
          </cell>
          <cell r="BY332" t="str">
            <v>HISTORIADORA</v>
          </cell>
          <cell r="CC332" t="str">
            <v>02/12/1991</v>
          </cell>
          <cell r="CD332" t="str">
            <v>NO</v>
          </cell>
        </row>
        <row r="333">
          <cell r="A333" t="str">
            <v>CD-NC-335-2025</v>
          </cell>
          <cell r="B333" t="str">
            <v>2 NACION</v>
          </cell>
          <cell r="C333" t="str">
            <v>NC-CPS-339-2025</v>
          </cell>
          <cell r="D333" t="str">
            <v>CAMILO ANDRES RODRIGUEZ LEON</v>
          </cell>
          <cell r="E333">
            <v>45786</v>
          </cell>
          <cell r="F333" t="str">
            <v>NC02-3299060-10-005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ell>
          <cell r="G333" t="str">
            <v>PROFESIONAL</v>
          </cell>
          <cell r="H333" t="str">
            <v>2 CONTRATACIÓN DIRECTA</v>
          </cell>
          <cell r="I333" t="str">
            <v>14 PRESTACIÓN DE SERVICIOS</v>
          </cell>
          <cell r="J333" t="str">
            <v>N/A</v>
          </cell>
          <cell r="K333">
            <v>80111600</v>
          </cell>
          <cell r="L333">
            <v>36625</v>
          </cell>
          <cell r="M333">
            <v>84925</v>
          </cell>
          <cell r="N333">
            <v>45786</v>
          </cell>
          <cell r="O333">
            <v>7014443</v>
          </cell>
          <cell r="P333">
            <v>54478841</v>
          </cell>
          <cell r="Q333" t="str">
            <v>CINCUENTA Y CUATRO MILLONES CUATROCIENTOS SETENTA Y OCHO MIL OCHOCIENTOS CUARENTA Y UN PESOS</v>
          </cell>
          <cell r="R333" t="str">
            <v>1 PERSONA NATURAL</v>
          </cell>
          <cell r="S333" t="str">
            <v>3 CÉDULA DE CIUDADANÍA</v>
          </cell>
          <cell r="T333">
            <v>1018459725</v>
          </cell>
          <cell r="U333">
            <v>9</v>
          </cell>
          <cell r="V333" t="str">
            <v>N-A</v>
          </cell>
          <cell r="W333" t="str">
            <v>11 NO SE DILIGENCIA INFORMACIÓN PARA ESTE FORMULARIO EN ESTE PERÍODO DE REPORTE</v>
          </cell>
          <cell r="X333" t="str">
            <v>MASCULINO</v>
          </cell>
          <cell r="Y333" t="str">
            <v>CUNDINAMARCA</v>
          </cell>
          <cell r="Z333" t="str">
            <v>BOGOTÁ</v>
          </cell>
          <cell r="AA333" t="str">
            <v>CAMILO</v>
          </cell>
          <cell r="AB333" t="str">
            <v>ANDRES</v>
          </cell>
          <cell r="AC333" t="str">
            <v>RODRIGUEZ</v>
          </cell>
          <cell r="AD333" t="str">
            <v>LEON</v>
          </cell>
          <cell r="AE333" t="str">
            <v>NO</v>
          </cell>
          <cell r="AF333" t="str">
            <v>6 NO CONSTITUYÓ GARANTÍAS</v>
          </cell>
          <cell r="AG333" t="str">
            <v>N-A</v>
          </cell>
          <cell r="AH333" t="str">
            <v>99999998 NO SE DILIGENCIA INFORMACIÓN PARA ESTE FORMULARIO EN ESTE PERÍODO DE REPORTE</v>
          </cell>
          <cell r="AI333">
            <v>2</v>
          </cell>
          <cell r="AJ333" t="str">
            <v>N-A</v>
          </cell>
          <cell r="AK333" t="str">
            <v>OTRAS OFICINAS DE LA SAF - SUBDIRECCION ADMINISTRATIVA Y FINANCIERA</v>
          </cell>
          <cell r="AL333" t="str">
            <v>JULIA ASTRID DEL CASTILLO SABOGAL</v>
          </cell>
          <cell r="AM333">
            <v>51790514</v>
          </cell>
          <cell r="AN333" t="str">
            <v>GRUPO DE CONTROL INTERNO</v>
          </cell>
          <cell r="AO333" t="str">
            <v>2 SUPERVISOR</v>
          </cell>
          <cell r="AP333" t="str">
            <v>3 CÉDULA DE CIUDADANÍA</v>
          </cell>
          <cell r="AQ333">
            <v>51819216</v>
          </cell>
          <cell r="AR333" t="str">
            <v>GLADYS ESPITIA PEÑA</v>
          </cell>
          <cell r="AS333">
            <v>299</v>
          </cell>
          <cell r="AT333" t="str">
            <v>3 NO PACTADOS</v>
          </cell>
          <cell r="AU333" t="str">
            <v>4 NO SE HA ADICIONADO NI EN VALOR y EN TIEMPO</v>
          </cell>
          <cell r="AV333">
            <v>0</v>
          </cell>
          <cell r="AW333">
            <v>0</v>
          </cell>
          <cell r="AX333" t="str">
            <v>-</v>
          </cell>
          <cell r="AY333">
            <v>0</v>
          </cell>
          <cell r="AZ333" t="str">
            <v>-</v>
          </cell>
          <cell r="BA333">
            <v>45776</v>
          </cell>
          <cell r="BB333" t="str">
            <v>N/A</v>
          </cell>
          <cell r="BC333">
            <v>45786</v>
          </cell>
          <cell r="BD333">
            <v>46022</v>
          </cell>
          <cell r="BO333" t="str">
            <v>2025420501000328E</v>
          </cell>
          <cell r="BP333">
            <v>54478841</v>
          </cell>
          <cell r="BQ333" t="str">
            <v>LEIDY SANCHEZ</v>
          </cell>
          <cell r="BR333" t="str">
            <v>https://www.secop.gov.co/CO1BusinessLine/Tendering/BuyerWorkArea/Index?docUniqueIdentifier=CO1.BDOS.8090235</v>
          </cell>
          <cell r="BU333" t="str">
            <v>https://community.secop.gov.co/Public/Tendering/OpportunityDetail/Index?noticeUID=CO1.NTC.8110883&amp;isFromPublicArea=True&amp;isModal=False</v>
          </cell>
          <cell r="BV333" t="str">
            <v>camilo.rodriguez</v>
          </cell>
          <cell r="BW333" t="str">
            <v>@parquesnacionales.gov.co</v>
          </cell>
          <cell r="BX333" t="str">
            <v>camilo.rodriguez@parquesnacionales.gov.co</v>
          </cell>
          <cell r="BY333" t="str">
            <v>INGENIERO AMBIENTAL</v>
          </cell>
          <cell r="CC333" t="str">
            <v>01/06/1993</v>
          </cell>
          <cell r="CD333" t="str">
            <v>NO</v>
          </cell>
        </row>
        <row r="334">
          <cell r="A334" t="str">
            <v>CD-NC-336-2025</v>
          </cell>
          <cell r="B334" t="str">
            <v>2 NACION</v>
          </cell>
          <cell r="C334" t="str">
            <v>NC-CPS-341-2025</v>
          </cell>
          <cell r="D334" t="str">
            <v>LIZET PAOLA ACERO GÓMEZ</v>
          </cell>
          <cell r="E334">
            <v>45791</v>
          </cell>
          <cell r="F334" t="str">
            <v>NC-10-3299060-7-071. Prestación Servicios de Apoyo a la Gestión con plena autonomía técnica y administrativa en el Grupo de Procesos Corporativos para realizar las actividades necesarias para la gestión de los archivos de la entidad, en el marco del servicio de implementación de sistemas de gestión del proyecto de fortalecimiento de la capacidad institucional de Parques Nacionales Naturales a Nivel Nacional.</v>
          </cell>
          <cell r="G334" t="str">
            <v>APOYO A LA GESTIÓN</v>
          </cell>
          <cell r="H334" t="str">
            <v>2 CONTRATACIÓN DIRECTA</v>
          </cell>
          <cell r="I334" t="str">
            <v>14 PRESTACIÓN DE SERVICIOS</v>
          </cell>
          <cell r="J334" t="str">
            <v>N/A</v>
          </cell>
          <cell r="K334">
            <v>80111600</v>
          </cell>
          <cell r="L334">
            <v>45425</v>
          </cell>
          <cell r="M334">
            <v>88625</v>
          </cell>
          <cell r="N334">
            <v>45791</v>
          </cell>
          <cell r="O334">
            <v>2436451</v>
          </cell>
          <cell r="P334">
            <v>18517028</v>
          </cell>
          <cell r="Q334" t="str">
            <v>DIECIOCHO MILLONES QUINIENTOS DIECISIETE MIL VEINTIOCHO PESOS</v>
          </cell>
          <cell r="R334" t="str">
            <v>1 PERSONA NATURAL</v>
          </cell>
          <cell r="S334" t="str">
            <v>3 CÉDULA DE CIUDADANÍA</v>
          </cell>
          <cell r="T334">
            <v>1031121118</v>
          </cell>
          <cell r="U334">
            <v>3</v>
          </cell>
          <cell r="V334" t="str">
            <v>N-A</v>
          </cell>
          <cell r="W334" t="str">
            <v>11 NO SE DILIGENCIA INFORMACIÓN PARA ESTE FORMULARIO EN ESTE PERÍODO DE REPORTE</v>
          </cell>
          <cell r="X334" t="str">
            <v>FEMENINO</v>
          </cell>
          <cell r="Y334" t="str">
            <v>CUNDINAMARCA</v>
          </cell>
          <cell r="Z334" t="str">
            <v>BOGOTÁ</v>
          </cell>
          <cell r="AA334" t="str">
            <v>LIZET</v>
          </cell>
          <cell r="AB334" t="str">
            <v>PAOLA</v>
          </cell>
          <cell r="AC334" t="str">
            <v>ACERO</v>
          </cell>
          <cell r="AD334" t="str">
            <v>GÓMEZ</v>
          </cell>
          <cell r="AE334" t="str">
            <v>NO</v>
          </cell>
          <cell r="AF334" t="str">
            <v>6 NO CONSTITUYÓ GARANTÍAS</v>
          </cell>
          <cell r="AG334" t="str">
            <v>N-A</v>
          </cell>
          <cell r="AH334" t="str">
            <v>99999998 NO SE DILIGENCIA INFORMACIÓN PARA ESTE FORMULARIO EN ESTE PERÍODO DE REPORTE</v>
          </cell>
          <cell r="AI334">
            <v>2</v>
          </cell>
          <cell r="AJ334" t="str">
            <v>N-A</v>
          </cell>
          <cell r="AK334" t="str">
            <v>SAF-SUBDIRECCION ADMINISTRATIVA Y FINANCIERA</v>
          </cell>
          <cell r="AL334" t="str">
            <v>JULIA ASTRID DEL CASTILLO SABOGAL</v>
          </cell>
          <cell r="AM334">
            <v>51790514</v>
          </cell>
          <cell r="AN334" t="str">
            <v>GRUPO DE PROCESOS CORPORATIVOS</v>
          </cell>
          <cell r="AO334" t="str">
            <v>2 SUPERVISOR</v>
          </cell>
          <cell r="AP334" t="str">
            <v>3 CÉDULA DE CIUDADANÍA</v>
          </cell>
          <cell r="AQ334">
            <v>1070949441</v>
          </cell>
          <cell r="AR334" t="str">
            <v>ZULMA MILENA BARRAGAN ROJAS</v>
          </cell>
          <cell r="AS334">
            <v>228</v>
          </cell>
          <cell r="AT334" t="str">
            <v>3 NO PACTADOS</v>
          </cell>
          <cell r="AU334" t="str">
            <v>4 NO SE HA ADICIONADO NI EN VALOR y EN TIEMPO</v>
          </cell>
          <cell r="AV334">
            <v>0</v>
          </cell>
          <cell r="AW334">
            <v>0</v>
          </cell>
          <cell r="AX334" t="str">
            <v>-</v>
          </cell>
          <cell r="AY334">
            <v>0</v>
          </cell>
          <cell r="AZ334" t="str">
            <v>-</v>
          </cell>
          <cell r="BA334">
            <v>45791</v>
          </cell>
          <cell r="BB334" t="str">
            <v>N/A</v>
          </cell>
          <cell r="BC334">
            <v>45791</v>
          </cell>
          <cell r="BD334">
            <v>46022</v>
          </cell>
          <cell r="BO334" t="str">
            <v>2025420501000329E</v>
          </cell>
          <cell r="BP334">
            <v>18517028</v>
          </cell>
          <cell r="BQ334" t="str">
            <v>EDNA ROCIO CASTRO</v>
          </cell>
          <cell r="BR334" t="str">
            <v>https://www.secop.gov.co/CO1BusinessLine/Tendering/BuyerWorkArea/Index?docUniqueIdentifier=CO1.BDOS.8110828</v>
          </cell>
          <cell r="BU334" t="str">
            <v>https://community.secop.gov.co/Public/Tendering/ContractNoticePhases/View?PPI=CO1.PPI.39432836&amp;isFromPublicArea=True&amp;isModal=False</v>
          </cell>
          <cell r="BW334" t="str">
            <v>@parquesnacionales.gov.co</v>
          </cell>
          <cell r="BX334" t="str">
            <v>@parquesnacionales.gov.co</v>
          </cell>
          <cell r="BY334" t="str">
            <v>BACHILLER ACADEMICO</v>
          </cell>
          <cell r="CC334" t="str">
            <v>12/03/1985</v>
          </cell>
          <cell r="CD334" t="str">
            <v>NO</v>
          </cell>
        </row>
        <row r="335">
          <cell r="A335" t="str">
            <v>CD-NC-337-2025</v>
          </cell>
          <cell r="B335" t="str">
            <v>2 NACION</v>
          </cell>
          <cell r="C335" t="str">
            <v>NC-CPS-342-2025</v>
          </cell>
          <cell r="D335" t="str">
            <v>SINDY JAZMIN BENAVIDES GUZMAN</v>
          </cell>
          <cell r="E335">
            <v>45791</v>
          </cell>
          <cell r="F335" t="str">
            <v>NC10-3299060-7-065 Prestar servicios de Apoyo a la Gestión con plena autonomía técnica y administrativa en el Grupo de Procesos Corporativos para la ejecución de actividades de apoyo a la gestión documental en el seguimiento a la ejecución de los procesos técnicos archivísticos, el control de calidad y la preservación de la información en el marco del servicio de implementación de sistemas de gestión del proyecto de fortalecimiento de la capacidad institucional de Parques Nacionales Naturales a nivel nacional.</v>
          </cell>
          <cell r="G335" t="str">
            <v>APOYO A LA GESTIÓN</v>
          </cell>
          <cell r="H335" t="str">
            <v>2 CONTRATACIÓN DIRECTA</v>
          </cell>
          <cell r="I335" t="str">
            <v>14 PRESTACIÓN DE SERVICIOS</v>
          </cell>
          <cell r="J335" t="str">
            <v>N/A</v>
          </cell>
          <cell r="K335">
            <v>80111600</v>
          </cell>
          <cell r="L335">
            <v>45525</v>
          </cell>
          <cell r="M335">
            <v>88725</v>
          </cell>
          <cell r="N335">
            <v>45791</v>
          </cell>
          <cell r="O335">
            <v>3226851</v>
          </cell>
          <cell r="P335">
            <v>24416506</v>
          </cell>
          <cell r="Q335" t="str">
            <v>VEINTICUATRO MILLONES CUATROCIENTOS DIECISÉIS MIL QUINIENTOS SEIS PESOS</v>
          </cell>
          <cell r="R335" t="str">
            <v>1 PERSONA NATURAL</v>
          </cell>
          <cell r="S335" t="str">
            <v>3 CÉDULA DE CIUDADANÍA</v>
          </cell>
          <cell r="T335">
            <v>1024513049</v>
          </cell>
          <cell r="U335">
            <v>0</v>
          </cell>
          <cell r="V335" t="str">
            <v>N-A</v>
          </cell>
          <cell r="W335" t="str">
            <v>11 NO SE DILIGENCIA INFORMACIÓN PARA ESTE FORMULARIO EN ESTE PERÍODO DE REPORTE</v>
          </cell>
          <cell r="X335" t="str">
            <v>FEMENINO</v>
          </cell>
          <cell r="Y335" t="str">
            <v>TOLIMA</v>
          </cell>
          <cell r="Z335" t="str">
            <v>VENADILLO</v>
          </cell>
          <cell r="AA335" t="str">
            <v>SINDY</v>
          </cell>
          <cell r="AB335" t="str">
            <v>JAZMIN</v>
          </cell>
          <cell r="AC335" t="str">
            <v>BENAVIDES</v>
          </cell>
          <cell r="AD335" t="str">
            <v>GUZMAN</v>
          </cell>
          <cell r="AE335" t="str">
            <v>NO</v>
          </cell>
          <cell r="AF335" t="str">
            <v>6 NO CONSTITUYÓ GARANTÍAS</v>
          </cell>
          <cell r="AG335" t="str">
            <v>N-A</v>
          </cell>
          <cell r="AH335" t="str">
            <v>99999998 NO SE DILIGENCIA INFORMACIÓN PARA ESTE FORMULARIO EN ESTE PERÍODO DE REPORTE</v>
          </cell>
          <cell r="AI335">
            <v>2</v>
          </cell>
          <cell r="AJ335" t="str">
            <v>N-A</v>
          </cell>
          <cell r="AK335" t="str">
            <v>SAF-SUBDIRECCION ADMINISTRATIVA Y FINANCIERA</v>
          </cell>
          <cell r="AL335" t="str">
            <v>JULIA ASTRID DEL CASTILLO SABOGAL</v>
          </cell>
          <cell r="AM335">
            <v>51790514</v>
          </cell>
          <cell r="AN335" t="str">
            <v>GRUPO DE PROCESOS CORPORATIVOS</v>
          </cell>
          <cell r="AO335" t="str">
            <v>2 SUPERVISOR</v>
          </cell>
          <cell r="AP335" t="str">
            <v>3 CÉDULA DE CIUDADANÍA</v>
          </cell>
          <cell r="AQ335">
            <v>1070949441</v>
          </cell>
          <cell r="AR335" t="str">
            <v>ZULMA MILENA BARRAGAN ROJAS</v>
          </cell>
          <cell r="AS335">
            <v>227</v>
          </cell>
          <cell r="AT335" t="str">
            <v>3 NO PACTADOS</v>
          </cell>
          <cell r="AU335" t="str">
            <v>4 NO SE HA ADICIONADO NI EN VALOR y EN TIEMPO</v>
          </cell>
          <cell r="AV335">
            <v>0</v>
          </cell>
          <cell r="AW335">
            <v>0</v>
          </cell>
          <cell r="AX335" t="str">
            <v>-</v>
          </cell>
          <cell r="AY335">
            <v>0</v>
          </cell>
          <cell r="AZ335" t="str">
            <v>-</v>
          </cell>
          <cell r="BA335">
            <v>45791</v>
          </cell>
          <cell r="BB335" t="str">
            <v>N/A</v>
          </cell>
          <cell r="BC335">
            <v>45791</v>
          </cell>
          <cell r="BD335">
            <v>46022</v>
          </cell>
          <cell r="BO335" t="str">
            <v>2025420501000330E</v>
          </cell>
          <cell r="BP335">
            <v>24416506</v>
          </cell>
          <cell r="BQ335" t="str">
            <v>LEIDY SANCHEZ</v>
          </cell>
          <cell r="BR335" t="str">
            <v>https://www.secop.gov.co/CO1BusinessLine/Tendering/BuyerWorkArea/Index?docUniqueIdentifier=CO1.BDOS.8112863</v>
          </cell>
          <cell r="BU335" t="str">
            <v>https://community.secop.gov.co/Public/Tendering/OpportunityDetail/Index?noticeUID=CO1.NTC.8135365&amp;isFromPublicArea=True&amp;isModal=False</v>
          </cell>
          <cell r="BW335" t="str">
            <v>@parquesnacionales.gov.co</v>
          </cell>
          <cell r="BX335" t="str">
            <v>@parquesnacionales.gov.co</v>
          </cell>
          <cell r="BY335" t="str">
            <v>ESTUDIANTE UNIVERSITARIO</v>
          </cell>
          <cell r="CC335" t="str">
            <v>06/01/1991</v>
          </cell>
          <cell r="CD335" t="str">
            <v>NO</v>
          </cell>
        </row>
        <row r="336">
          <cell r="A336" t="str">
            <v>CD-NC-338-2025</v>
          </cell>
          <cell r="B336" t="str">
            <v>2 NACION</v>
          </cell>
          <cell r="C336" t="str">
            <v>NC-CPS-343-2025</v>
          </cell>
          <cell r="D336" t="str">
            <v>JENNIFER ANDREA MONCADA GÓMEZ</v>
          </cell>
          <cell r="E336">
            <v>45791</v>
          </cell>
          <cell r="F336" t="str">
            <v>NC10-3299060-7-064 Prestar servicios de apoyo a la gestión con plena autonomía técnica y administrativa en el Grupo de Procesos Corporativos para realizar actividades técnicas dentro del proceso de gestión documental contempladas en el Plan Institucional de Archivos en el marco del servicio de implementación de sistemas de gestión del proyecto de fortalecimiento de la capacidad institucional de Parques Nacionales Naturales a nivel nacional</v>
          </cell>
          <cell r="G336" t="str">
            <v>APOYO A LA GESTIÓN</v>
          </cell>
          <cell r="H336" t="str">
            <v>2 CONTRATACIÓN DIRECTA</v>
          </cell>
          <cell r="I336" t="str">
            <v>14 PRESTACIÓN DE SERVICIOS</v>
          </cell>
          <cell r="J336" t="str">
            <v>N/A</v>
          </cell>
          <cell r="K336">
            <v>80111600</v>
          </cell>
          <cell r="L336">
            <v>45325</v>
          </cell>
          <cell r="M336">
            <v>89525</v>
          </cell>
          <cell r="N336">
            <v>45792</v>
          </cell>
          <cell r="O336">
            <v>3226851</v>
          </cell>
          <cell r="P336">
            <v>24416506</v>
          </cell>
          <cell r="Q336" t="str">
            <v>VEINTICUATRO MILLONES CUATROCIENTOS DIECISÉIS MIL QUINIENTOS SEIS PESOS</v>
          </cell>
          <cell r="R336" t="str">
            <v>1 PERSONA NATURAL</v>
          </cell>
          <cell r="S336" t="str">
            <v>3 CÉDULA DE CIUDADANÍA</v>
          </cell>
          <cell r="T336">
            <v>1022950359</v>
          </cell>
          <cell r="U336">
            <v>5</v>
          </cell>
          <cell r="V336" t="str">
            <v>N-A</v>
          </cell>
          <cell r="W336" t="str">
            <v>11 NO SE DILIGENCIA INFORMACIÓN PARA ESTE FORMULARIO EN ESTE PERÍODO DE REPORTE</v>
          </cell>
          <cell r="X336" t="str">
            <v>FEMENINO</v>
          </cell>
          <cell r="Y336" t="str">
            <v>CUNDINAMARCA</v>
          </cell>
          <cell r="Z336" t="str">
            <v>BOGOTÁ</v>
          </cell>
          <cell r="AA336" t="str">
            <v>JENNIFER</v>
          </cell>
          <cell r="AB336" t="str">
            <v>ANDREA</v>
          </cell>
          <cell r="AC336" t="str">
            <v>MONCADA</v>
          </cell>
          <cell r="AD336" t="str">
            <v>GÓMEZ</v>
          </cell>
          <cell r="AE336" t="str">
            <v>NO</v>
          </cell>
          <cell r="AF336" t="str">
            <v>6 NO CONSTITUYÓ GARANTÍAS</v>
          </cell>
          <cell r="AG336" t="str">
            <v>N-A</v>
          </cell>
          <cell r="AH336" t="str">
            <v>99999998 NO SE DILIGENCIA INFORMACIÓN PARA ESTE FORMULARIO EN ESTE PERÍODO DE REPORTE</v>
          </cell>
          <cell r="AI336">
            <v>2</v>
          </cell>
          <cell r="AJ336" t="str">
            <v>N-A</v>
          </cell>
          <cell r="AK336" t="str">
            <v>SAF-SUBDIRECCION ADMINISTRATIVA Y FINANCIERA</v>
          </cell>
          <cell r="AL336" t="str">
            <v>JULIA ASTRID DEL CASTILLO SABOGAL</v>
          </cell>
          <cell r="AM336">
            <v>51790514</v>
          </cell>
          <cell r="AN336" t="str">
            <v>GRUPO DE PROCESOS CORPORATIVOS</v>
          </cell>
          <cell r="AO336" t="str">
            <v>2 SUPERVISOR</v>
          </cell>
          <cell r="AP336" t="str">
            <v>3 CÉDULA DE CIUDADANÍA</v>
          </cell>
          <cell r="AQ336">
            <v>1070949441</v>
          </cell>
          <cell r="AR336" t="str">
            <v>ZULMA MILENA BARRAGAN ROJAS</v>
          </cell>
          <cell r="AS336">
            <v>227</v>
          </cell>
          <cell r="AT336" t="str">
            <v>3 NO PACTADOS</v>
          </cell>
          <cell r="AU336" t="str">
            <v>4 NO SE HA ADICIONADO NI EN VALOR y EN TIEMPO</v>
          </cell>
          <cell r="AV336">
            <v>0</v>
          </cell>
          <cell r="AW336">
            <v>0</v>
          </cell>
          <cell r="AX336" t="str">
            <v>-</v>
          </cell>
          <cell r="AY336">
            <v>0</v>
          </cell>
          <cell r="AZ336" t="str">
            <v>-</v>
          </cell>
          <cell r="BA336">
            <v>45791</v>
          </cell>
          <cell r="BB336" t="str">
            <v>N/A</v>
          </cell>
          <cell r="BC336">
            <v>45792</v>
          </cell>
          <cell r="BD336">
            <v>46022</v>
          </cell>
          <cell r="BO336" t="str">
            <v xml:space="preserve">2025420501000331E </v>
          </cell>
          <cell r="BP336">
            <v>24416506</v>
          </cell>
          <cell r="BQ336" t="str">
            <v>LEIDY SANCHEZ</v>
          </cell>
          <cell r="BR336" t="str">
            <v>https://www.secop.gov.co/CO1BusinessLine/Tendering/BuyerWorkArea/Index?docUniqueIdentifier=CO1.BDOS.8112946</v>
          </cell>
          <cell r="BU336" t="str">
            <v>https://community.secop.gov.co/Public/Tendering/OpportunityDetail/Index?noticeUID=CO1.NTC.8135380&amp;isFromPublicArea=True&amp;isModal=False</v>
          </cell>
          <cell r="BW336" t="str">
            <v>@parquesnacionales.gov.co</v>
          </cell>
          <cell r="BX336" t="str">
            <v>@parquesnacionales.gov.co</v>
          </cell>
          <cell r="BY336" t="str">
            <v>ESTUDIANTE UNIVERSITARIO</v>
          </cell>
          <cell r="CC336" t="str">
            <v>21/04/1989</v>
          </cell>
          <cell r="CD336" t="str">
            <v>NO</v>
          </cell>
        </row>
        <row r="337">
          <cell r="A337" t="str">
            <v>CD-NC-340-2025</v>
          </cell>
          <cell r="B337" t="str">
            <v>2 NACION</v>
          </cell>
          <cell r="C337" t="str">
            <v>NC-CPS-344-2025</v>
          </cell>
          <cell r="D337" t="str">
            <v>IVAN HERNANDO CAICEDO RUBIANO</v>
          </cell>
          <cell r="E337">
            <v>45800</v>
          </cell>
          <cell r="F337" t="str">
            <v>NC23-3202008-13-014 Prestación de servicios profesionales con plena autonomía técnica y administrativa para el Grupo de Planeación y Manejo con el fin de fortalecer las áreas protegidas y direcciones territoriales para tener incidencia en los instrumentos de planeación del ordenamiento territorial municipal y departamental en el marco del producto Areas Administradas del proyecto de conservación de PNNC.</v>
          </cell>
          <cell r="G337" t="str">
            <v>PROFESIONAL</v>
          </cell>
          <cell r="H337" t="str">
            <v>2 CONTRATACIÓN DIRECTA</v>
          </cell>
          <cell r="I337" t="str">
            <v>14 PRESTACIÓN DE SERVICIOS</v>
          </cell>
          <cell r="J337" t="str">
            <v>N/A</v>
          </cell>
          <cell r="K337">
            <v>80111600</v>
          </cell>
          <cell r="L337">
            <v>18425</v>
          </cell>
          <cell r="M337">
            <v>98625</v>
          </cell>
          <cell r="N337">
            <v>45803</v>
          </cell>
          <cell r="O337">
            <v>8855572</v>
          </cell>
          <cell r="P337">
            <v>64055304</v>
          </cell>
          <cell r="Q337" t="str">
            <v>SESENTA Y CUATRO MILLONES CINCUENTA Y CINCO MIL TRESCIENTOS CUATRO PESOS</v>
          </cell>
          <cell r="R337" t="str">
            <v>1 PERSONA NATURAL</v>
          </cell>
          <cell r="S337" t="str">
            <v>3 CÉDULA DE CIUDADANÍA</v>
          </cell>
          <cell r="T337">
            <v>79557852</v>
          </cell>
          <cell r="U337">
            <v>7</v>
          </cell>
          <cell r="V337" t="str">
            <v>N-A</v>
          </cell>
          <cell r="W337" t="str">
            <v>11 NO SE DILIGENCIA INFORMACIÓN PARA ESTE FORMULARIO EN ESTE PERÍODO DE REPORTE</v>
          </cell>
          <cell r="X337" t="str">
            <v>MASCULINO</v>
          </cell>
          <cell r="Y337" t="str">
            <v>CUNDINAMARCA</v>
          </cell>
          <cell r="Z337" t="str">
            <v>BOGOTÁ</v>
          </cell>
          <cell r="AA337" t="str">
            <v>IVAN</v>
          </cell>
          <cell r="AB337" t="str">
            <v>HERNANDO</v>
          </cell>
          <cell r="AC337" t="str">
            <v>CAICEDO</v>
          </cell>
          <cell r="AD337" t="str">
            <v>RUBIANO</v>
          </cell>
          <cell r="AE337" t="str">
            <v>NO</v>
          </cell>
          <cell r="AF337" t="str">
            <v>6 NO CONSTITUYÓ GARANTÍAS</v>
          </cell>
          <cell r="AG337" t="str">
            <v>N-A</v>
          </cell>
          <cell r="AH337" t="str">
            <v>99999998 NO SE DILIGENCIA INFORMACIÓN PARA ESTE FORMULARIO EN ESTE PERÍODO DE REPORTE</v>
          </cell>
          <cell r="AI337">
            <v>2</v>
          </cell>
          <cell r="AJ337" t="str">
            <v>N-A</v>
          </cell>
          <cell r="AK337" t="str">
            <v>SGMAP-SUBDIRECCION DE GESTION Y MANEJO DE AREAS PROTEGIDAS</v>
          </cell>
          <cell r="AL337" t="str">
            <v>MARTA CECILIA DÍAZ LEGUIZAMÓN</v>
          </cell>
          <cell r="AM337">
            <v>40023756</v>
          </cell>
          <cell r="AN337" t="str">
            <v>GRUPO DE PLANEACIÓN Y MANEJO</v>
          </cell>
          <cell r="AO337" t="str">
            <v>2 SUPERVISOR</v>
          </cell>
          <cell r="AP337" t="str">
            <v>3 CÉDULA DE CIUDADANÍA</v>
          </cell>
          <cell r="AQ337">
            <v>80875190</v>
          </cell>
          <cell r="AR337" t="str">
            <v>CESAR ANDRES DELGADO HERNANDEZ</v>
          </cell>
          <cell r="AS337">
            <v>217</v>
          </cell>
          <cell r="AT337" t="str">
            <v>3 NO PACTADOS</v>
          </cell>
          <cell r="AU337" t="str">
            <v>4 NO SE HA ADICIONADO NI EN VALOR y EN TIEMPO</v>
          </cell>
          <cell r="AV337">
            <v>0</v>
          </cell>
          <cell r="AW337">
            <v>0</v>
          </cell>
          <cell r="AX337" t="str">
            <v>-</v>
          </cell>
          <cell r="AY337" t="str">
            <v>2025420501000332E</v>
          </cell>
          <cell r="AZ337" t="str">
            <v>-</v>
          </cell>
          <cell r="BA337">
            <v>45800</v>
          </cell>
          <cell r="BB337" t="str">
            <v>N/A</v>
          </cell>
          <cell r="BC337">
            <v>45803</v>
          </cell>
          <cell r="BD337">
            <v>46022</v>
          </cell>
          <cell r="BO337" t="str">
            <v>2025420501000332E</v>
          </cell>
          <cell r="BP337">
            <v>64055304</v>
          </cell>
          <cell r="BQ337" t="str">
            <v>LEIDY SANCHEZ</v>
          </cell>
          <cell r="BR337" t="str">
            <v>https://www.secop.gov.co/CO1BusinessLine/Tendering/BuyerWorkArea/Index?docUniqueIdentifier=CO1.BDOS.8166703</v>
          </cell>
          <cell r="BU337" t="str">
            <v>https://community.secop.gov.co/Public/Tendering/OpportunityDetail/Index?noticeUID=CO1.NTC.8186683&amp;isFromPublicArea=True&amp;isModal=False</v>
          </cell>
          <cell r="BW337" t="str">
            <v>@parquesnacionales.gov.co</v>
          </cell>
          <cell r="BX337" t="str">
            <v>@parquesnacionales.gov.co</v>
          </cell>
          <cell r="BY337" t="str">
            <v>ARQUITECTO</v>
          </cell>
          <cell r="CC337" t="str">
            <v>27/03/1973</v>
          </cell>
          <cell r="CD337" t="str">
            <v>NO</v>
          </cell>
        </row>
        <row r="338">
          <cell r="A338" t="str">
            <v>CD-NC-341-2025</v>
          </cell>
          <cell r="B338" t="str">
            <v>2 NACION</v>
          </cell>
          <cell r="C338" t="str">
            <v>NC-CPS-348-2025</v>
          </cell>
          <cell r="D338" t="str">
            <v>CRISTIAN EDUARDO CIFUENTES CÉSPEDES</v>
          </cell>
          <cell r="E338">
            <v>45818</v>
          </cell>
          <cell r="F338" t="str">
            <v>NC30-3202053-30-011 Prestar los servicios profesionales con plena autonomía técnica y administrativa a la subdirección de sostenibilidad y negocios ambientales para la elaboración, desarrollo e implementación de las estrategias que contribuyan al fortalecimiento e impulso de los emprendimientos y la Bioeconomía, en el marco de lineamientos técnicos del proyecto de Conservación.</v>
          </cell>
          <cell r="G338" t="str">
            <v>PROFESIONAL</v>
          </cell>
          <cell r="H338" t="str">
            <v>2 CONTRATACIÓN DIRECTA</v>
          </cell>
          <cell r="I338" t="str">
            <v>14 PRESTACIÓN DE SERVICIOS</v>
          </cell>
          <cell r="J338" t="str">
            <v>N/A</v>
          </cell>
          <cell r="K338">
            <v>80111600</v>
          </cell>
          <cell r="L338">
            <v>18225</v>
          </cell>
          <cell r="M338">
            <v>109325</v>
          </cell>
          <cell r="N338">
            <v>45818</v>
          </cell>
          <cell r="O338">
            <v>7881428</v>
          </cell>
          <cell r="P338">
            <v>52805568</v>
          </cell>
          <cell r="Q338" t="str">
            <v>CINCUENTA Y DOS MILLONES OCHOCIENTOS CINCO MIL QUINIENTOS SESENTA Y OCHO PESOS</v>
          </cell>
          <cell r="R338" t="str">
            <v>1 PERSONA NATURAL</v>
          </cell>
          <cell r="S338" t="str">
            <v>3 CÉDULA DE CIUDADANÍA</v>
          </cell>
          <cell r="T338">
            <v>80799601</v>
          </cell>
          <cell r="U338">
            <v>7</v>
          </cell>
          <cell r="V338" t="str">
            <v>N-A</v>
          </cell>
          <cell r="W338" t="str">
            <v>11 NO SE DILIGENCIA INFORMACIÓN PARA ESTE FORMULARIO EN ESTE PERÍODO DE REPORTE</v>
          </cell>
          <cell r="X338" t="str">
            <v>MASCULINO</v>
          </cell>
          <cell r="Y338" t="str">
            <v>CUNDINAMARCA</v>
          </cell>
          <cell r="Z338" t="str">
            <v>BOGOTÁ</v>
          </cell>
          <cell r="AA338" t="str">
            <v>CRISTIAN</v>
          </cell>
          <cell r="AB338" t="str">
            <v>EDUARDO</v>
          </cell>
          <cell r="AC338" t="str">
            <v>CIFUENTES</v>
          </cell>
          <cell r="AD338" t="str">
            <v>CÉSPEDES</v>
          </cell>
          <cell r="AE338" t="str">
            <v>NO</v>
          </cell>
          <cell r="AF338" t="str">
            <v>6 NO CONSTITUYÓ GARANTÍAS</v>
          </cell>
          <cell r="AG338" t="str">
            <v>N-A</v>
          </cell>
          <cell r="AH338" t="str">
            <v>99999998 NO SE DILIGENCIA INFORMACIÓN PARA ESTE FORMULARIO EN ESTE PERÍODO DE REPORTE</v>
          </cell>
          <cell r="AI338">
            <v>2</v>
          </cell>
          <cell r="AJ338" t="str">
            <v>N-A</v>
          </cell>
          <cell r="AK338" t="str">
            <v>SSNA-SUBDIRECCION DE SOSTENIBILIDAD Y NEGOCIO AMBIENTALES</v>
          </cell>
          <cell r="AL338" t="str">
            <v>JORGE ALONSO CANO RESTREPO</v>
          </cell>
          <cell r="AM338">
            <v>71616905</v>
          </cell>
          <cell r="AN338" t="str">
            <v>SUBDIRECCIÓN DE SOSTENIBILIDAD Y NEGOCIOS AMBIENTALES</v>
          </cell>
          <cell r="AO338" t="str">
            <v>2 SUPERVISOR</v>
          </cell>
          <cell r="AP338" t="str">
            <v>3 CÉDULA DE CIUDADANÍA</v>
          </cell>
          <cell r="AQ338">
            <v>71616905</v>
          </cell>
          <cell r="AR338" t="str">
            <v>JORGE ALONSO CANO RESTREPO</v>
          </cell>
          <cell r="AS338">
            <v>201</v>
          </cell>
          <cell r="AT338" t="str">
            <v>3 NO PACTADOS</v>
          </cell>
          <cell r="AU338" t="str">
            <v>4 NO SE HA ADICIONADO NI EN VALOR y EN TIEMPO</v>
          </cell>
          <cell r="AV338">
            <v>0</v>
          </cell>
          <cell r="AW338">
            <v>0</v>
          </cell>
          <cell r="AX338" t="str">
            <v>-</v>
          </cell>
          <cell r="AY338" t="str">
            <v>2025420501000333E</v>
          </cell>
          <cell r="AZ338" t="str">
            <v>-</v>
          </cell>
          <cell r="BA338">
            <v>45818</v>
          </cell>
          <cell r="BB338" t="str">
            <v>N/A</v>
          </cell>
          <cell r="BC338">
            <v>45818</v>
          </cell>
          <cell r="BD338">
            <v>46022</v>
          </cell>
          <cell r="BO338" t="str">
            <v>2025420501000333E</v>
          </cell>
          <cell r="BP338">
            <v>52805568</v>
          </cell>
          <cell r="BQ338" t="str">
            <v>LEIDY SANCHEZ</v>
          </cell>
          <cell r="BR338" t="str">
            <v>https://www.secop.gov.co/CO1BusinessLine/Tendering/BuyerWorkArea/Index?docUniqueIdentifier=CO1.BDOS.8245053</v>
          </cell>
          <cell r="BU338" t="str">
            <v>https://community.secop.gov.co/Public/Tendering/OpportunityDetail/Index?noticeUID=CO1.NTC.8267061&amp;isFromPublicArea=True&amp;isModal=False</v>
          </cell>
          <cell r="BV338" t="str">
            <v>cristian.cifuentes</v>
          </cell>
          <cell r="BW338" t="str">
            <v>@parquesnacionales.gov.co</v>
          </cell>
          <cell r="BX338" t="str">
            <v>cristian.cifuentes@parquesnacionales.gov.co</v>
          </cell>
          <cell r="BY338" t="str">
            <v>MÉDICO VETERINARIO ZOOTECNISTA</v>
          </cell>
          <cell r="CC338" t="str">
            <v>11/06/1984</v>
          </cell>
          <cell r="CD338" t="str">
            <v>NO</v>
          </cell>
        </row>
        <row r="339">
          <cell r="A339" t="str">
            <v>CD-NC-342-2025</v>
          </cell>
          <cell r="B339" t="str">
            <v>2 NACION</v>
          </cell>
          <cell r="C339" t="str">
            <v>NC-CPS-349-2025</v>
          </cell>
          <cell r="D339" t="str">
            <v>JAIRO ARNOY ROJAS MORALES</v>
          </cell>
          <cell r="E339">
            <v>45820</v>
          </cell>
          <cell r="F339" t="str">
            <v>NC05.3299060-7-020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ell>
          <cell r="G339" t="str">
            <v>PROFESIONAL</v>
          </cell>
          <cell r="H339" t="str">
            <v>2 CONTRATACIÓN DIRECTA</v>
          </cell>
          <cell r="I339" t="str">
            <v>14 PRESTACIÓN DE SERVICIOS</v>
          </cell>
          <cell r="J339" t="str">
            <v>N/A</v>
          </cell>
          <cell r="K339">
            <v>80111600</v>
          </cell>
          <cell r="L339">
            <v>46125</v>
          </cell>
          <cell r="M339">
            <v>110925</v>
          </cell>
          <cell r="N339">
            <v>45820</v>
          </cell>
          <cell r="O339">
            <v>7014443</v>
          </cell>
          <cell r="P339">
            <v>46762953</v>
          </cell>
          <cell r="Q339" t="str">
            <v>CUARENTA Y SEIS MILLONES SETECIENTOS SESENTA Y DOS MIL NOVECIENTOS CINCUENTA Y TRES PESOS</v>
          </cell>
          <cell r="R339" t="str">
            <v>1 PERSONA NATURAL</v>
          </cell>
          <cell r="S339" t="str">
            <v>3 CÉDULA DE CIUDADANÍA</v>
          </cell>
          <cell r="T339">
            <v>1020728285</v>
          </cell>
          <cell r="U339">
            <v>1</v>
          </cell>
          <cell r="V339" t="str">
            <v>N-A</v>
          </cell>
          <cell r="W339" t="str">
            <v>11 NO SE DILIGENCIA INFORMACIÓN PARA ESTE FORMULARIO EN ESTE PERÍODO DE REPORTE</v>
          </cell>
          <cell r="X339" t="str">
            <v>MASCULINO</v>
          </cell>
          <cell r="Y339" t="str">
            <v>CUNDINAMARCA</v>
          </cell>
          <cell r="Z339" t="str">
            <v>BOGOTÁ</v>
          </cell>
          <cell r="AA339" t="str">
            <v>JAIRO</v>
          </cell>
          <cell r="AB339" t="str">
            <v>ARNOY</v>
          </cell>
          <cell r="AC339" t="str">
            <v>ROJAS</v>
          </cell>
          <cell r="AD339" t="str">
            <v>MORALES</v>
          </cell>
          <cell r="AE339" t="str">
            <v>NO</v>
          </cell>
          <cell r="AF339" t="str">
            <v>6 NO CONSTITUYÓ GARANTÍAS</v>
          </cell>
          <cell r="AG339" t="str">
            <v>N-A</v>
          </cell>
          <cell r="AH339" t="str">
            <v>99999998 NO SE DILIGENCIA INFORMACIÓN PARA ESTE FORMULARIO EN ESTE PERÍODO DE REPORTE</v>
          </cell>
          <cell r="AI339">
            <v>2</v>
          </cell>
          <cell r="AJ339" t="str">
            <v>N-A</v>
          </cell>
          <cell r="AK339" t="str">
            <v>OTRAS OFICINAS DE LA SAF - SUBDIRECCION ADMINISTRATIVA Y FINANCIERA</v>
          </cell>
          <cell r="AL339" t="str">
            <v>JULIA ASTRID DEL CASTILLO SABOGAL</v>
          </cell>
          <cell r="AM339">
            <v>51790514</v>
          </cell>
          <cell r="AN339" t="str">
            <v>OFICINA ASESORA JURIDICA</v>
          </cell>
          <cell r="AO339" t="str">
            <v>2 SUPERVISOR</v>
          </cell>
          <cell r="AP339" t="str">
            <v>3 CÉDULA DE CIUDADANÍA</v>
          </cell>
          <cell r="AQ339">
            <v>79058110</v>
          </cell>
          <cell r="AR339" t="str">
            <v>MANUEL AVILA OLARTE</v>
          </cell>
          <cell r="AS339">
            <v>200</v>
          </cell>
          <cell r="AT339" t="str">
            <v>3 NO PACTADOS</v>
          </cell>
          <cell r="AU339" t="str">
            <v>4 NO SE HA ADICIONADO NI EN VALOR y EN TIEMPO</v>
          </cell>
          <cell r="AV339">
            <v>0</v>
          </cell>
          <cell r="AW339">
            <v>0</v>
          </cell>
          <cell r="AX339" t="str">
            <v>-</v>
          </cell>
          <cell r="AY339" t="str">
            <v>2025420501000334E</v>
          </cell>
          <cell r="AZ339" t="str">
            <v>-</v>
          </cell>
          <cell r="BA339">
            <v>45819</v>
          </cell>
          <cell r="BB339" t="str">
            <v>N/A</v>
          </cell>
          <cell r="BC339">
            <v>45820</v>
          </cell>
          <cell r="BD339">
            <v>46022</v>
          </cell>
          <cell r="BO339" t="str">
            <v>2025420501000334E</v>
          </cell>
          <cell r="BP339">
            <v>46762953</v>
          </cell>
          <cell r="BQ339" t="str">
            <v>YULY ANDREA LEON BUSTOS</v>
          </cell>
          <cell r="BR339" t="str">
            <v>https://www.secop.gov.co/CO1BusinessLine/Tendering/BuyerWorkArea/Index?docUniqueIdentifier=CO1.BDOS.7790872</v>
          </cell>
          <cell r="BU339" t="str">
            <v>https://community.secop.gov.co/Public/Tendering/OpportunityDetail/Index?noticeUID=CO1.NTC.8281533&amp;isFromPublicArea=True&amp;isModal=False</v>
          </cell>
          <cell r="BV339" t="str">
            <v>jairo.rojas</v>
          </cell>
          <cell r="BW339" t="str">
            <v>@parquesnacionales.gov.co</v>
          </cell>
          <cell r="BX339" t="str">
            <v>jairo.rojas@parquesnacionales.gov.co</v>
          </cell>
          <cell r="BY339" t="str">
            <v>INGENIERO INDUSTRIAL</v>
          </cell>
          <cell r="CD339" t="str">
            <v>NO</v>
          </cell>
        </row>
        <row r="340">
          <cell r="A340" t="str">
            <v>CD-NC-343-2025</v>
          </cell>
          <cell r="B340" t="str">
            <v>2 NACION</v>
          </cell>
          <cell r="C340" t="str">
            <v>NC-CPS-350-2025</v>
          </cell>
          <cell r="D340" t="str">
            <v>RAFAEL SALVATORE RUBIO PUPO</v>
          </cell>
          <cell r="E340">
            <v>45824</v>
          </cell>
          <cell r="F340" t="str">
            <v xml:space="preserve">NC22-3202018-3-009 Prestación de servicios profesionales con plena autonomía técnica y administrativa, del Grupo de Gestión e Integración del SINAP para realizar la consolidación y análisis de insumos técnicos de los diferentes subsistemas del SINAP necesarios para la ejecución y elaboración de productos de acciones del Plan de acción y seguimiento de la política pública para la consolidación del SINAP (Conpes 4050) dirigidos a la integración de los sistemas de conocimiento e identificación de prioridades de conservación como referentes para la definición de metas de conservación en el marco del proyecto de conservación </v>
          </cell>
          <cell r="G340" t="str">
            <v>PROFESIONAL</v>
          </cell>
          <cell r="H340" t="str">
            <v>2 CONTRATACIÓN DIRECTA</v>
          </cell>
          <cell r="I340" t="str">
            <v>14 PRESTACIÓN DE SERVICIOS</v>
          </cell>
          <cell r="J340" t="str">
            <v>N/A</v>
          </cell>
          <cell r="K340">
            <v>80111600</v>
          </cell>
          <cell r="L340">
            <v>44525</v>
          </cell>
          <cell r="M340">
            <v>111525</v>
          </cell>
          <cell r="N340">
            <v>45825</v>
          </cell>
          <cell r="O340">
            <v>7435309</v>
          </cell>
          <cell r="P340">
            <v>48329509</v>
          </cell>
          <cell r="Q340" t="str">
            <v>CUARENTA Y OCHO MILLONES TRESCIENTOS VEINTINUEVE MIL QUINIENTOS NUEVE PESOS</v>
          </cell>
          <cell r="R340" t="str">
            <v>1 PERSONA NATURAL</v>
          </cell>
          <cell r="S340" t="str">
            <v>3 CÉDULA DE CIUDADANÍA</v>
          </cell>
          <cell r="T340">
            <v>79685722</v>
          </cell>
          <cell r="U340">
            <v>6</v>
          </cell>
          <cell r="V340" t="str">
            <v>N-A</v>
          </cell>
          <cell r="W340" t="str">
            <v>11 NO SE DILIGENCIA INFORMACIÓN PARA ESTE FORMULARIO EN ESTE PERÍODO DE REPORTE</v>
          </cell>
          <cell r="X340" t="str">
            <v>MASCULINO</v>
          </cell>
          <cell r="Y340" t="str">
            <v>CUNDINAMARCA</v>
          </cell>
          <cell r="Z340" t="str">
            <v>BOGOTÁ</v>
          </cell>
          <cell r="AA340" t="str">
            <v>RAFAEL</v>
          </cell>
          <cell r="AB340" t="str">
            <v>SALVATORE</v>
          </cell>
          <cell r="AC340" t="str">
            <v>RUBIO</v>
          </cell>
          <cell r="AD340" t="str">
            <v>PUPO</v>
          </cell>
          <cell r="AE340" t="str">
            <v>NO</v>
          </cell>
          <cell r="AF340" t="str">
            <v>6 NO CONSTITUYÓ GARANTÍAS</v>
          </cell>
          <cell r="AG340" t="str">
            <v>N-A</v>
          </cell>
          <cell r="AH340" t="str">
            <v>99999998 NO SE DILIGENCIA INFORMACIÓN PARA ESTE FORMULARIO EN ESTE PERÍODO DE REPORTE</v>
          </cell>
          <cell r="AI340">
            <v>2</v>
          </cell>
          <cell r="AJ340" t="str">
            <v>N-A</v>
          </cell>
          <cell r="AK340" t="str">
            <v>SGMAP-SUBDIRECCION DE GESTION Y MANEJO DE AREAS PROTEGIDAS</v>
          </cell>
          <cell r="AL340" t="str">
            <v>MARTA CECILIA DÍAZ LEGUIZAMÓN</v>
          </cell>
          <cell r="AM340">
            <v>40023756</v>
          </cell>
          <cell r="AN340" t="str">
            <v>GRUPO DE GESTIÓN E INTEGRACIÓN DEL SINAP</v>
          </cell>
          <cell r="AO340" t="str">
            <v>2 SUPERVISOR</v>
          </cell>
          <cell r="AP340" t="str">
            <v>3 CÉDULA DE CIUDADANÍA</v>
          </cell>
          <cell r="AQ340">
            <v>5947992</v>
          </cell>
          <cell r="AR340" t="str">
            <v>LUIS ALBERTO CRUZ COLORADO</v>
          </cell>
          <cell r="AS340">
            <v>195</v>
          </cell>
          <cell r="AT340" t="str">
            <v>3 NO PACTADOS</v>
          </cell>
          <cell r="AU340" t="str">
            <v>4 NO SE HA ADICIONADO NI EN VALOR y EN TIEMPO</v>
          </cell>
          <cell r="AV340">
            <v>0</v>
          </cell>
          <cell r="AW340">
            <v>0</v>
          </cell>
          <cell r="AX340" t="str">
            <v>-</v>
          </cell>
          <cell r="AY340" t="str">
            <v>2025420501000335E</v>
          </cell>
          <cell r="AZ340" t="str">
            <v>-</v>
          </cell>
          <cell r="BA340">
            <v>45821</v>
          </cell>
          <cell r="BB340" t="str">
            <v>N/A</v>
          </cell>
          <cell r="BC340">
            <v>45825</v>
          </cell>
          <cell r="BD340">
            <v>46022</v>
          </cell>
          <cell r="BO340" t="str">
            <v>2025420501000335E</v>
          </cell>
          <cell r="BP340">
            <v>48329509</v>
          </cell>
          <cell r="BQ340" t="str">
            <v>LEIDY SANCHEZ</v>
          </cell>
          <cell r="BR340" t="str">
            <v>https://www.secop.gov.co/CO1BusinessLine/Tendering/BuyerWorkArea/Index?docUniqueIdentifier=CO1.BDOS.8272921</v>
          </cell>
          <cell r="BU340" t="str">
            <v>https://community.secop.gov.co/Public/Tendering/OpportunityDetail/Index?noticeUID=CO1.NTC.8295607&amp;isFromPublicArea=True&amp;isModal=False</v>
          </cell>
          <cell r="BW340" t="str">
            <v>@parquesnacionales.gov.co</v>
          </cell>
          <cell r="BX340" t="str">
            <v>@parquesnacionales.gov.co</v>
          </cell>
          <cell r="BY340" t="str">
            <v>BIOLOGO</v>
          </cell>
          <cell r="CC340" t="str">
            <v>14/06/1974</v>
          </cell>
          <cell r="CD340" t="str">
            <v>NO</v>
          </cell>
        </row>
        <row r="341">
          <cell r="A341" t="str">
            <v>CD-NC-344-2025</v>
          </cell>
          <cell r="B341" t="str">
            <v>2 NACION</v>
          </cell>
          <cell r="C341" t="str">
            <v>NC-CPS-352-2025</v>
          </cell>
          <cell r="D341" t="str">
            <v>ERIKA PAOLA ROBAYO CASTILLO</v>
          </cell>
          <cell r="E341">
            <v>45826</v>
          </cell>
          <cell r="F341" t="str">
            <v>NC10-3299060-7-072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v>
          </cell>
          <cell r="G341" t="str">
            <v>PROFESIONAL</v>
          </cell>
          <cell r="H341" t="str">
            <v>2 CONTRATACIÓN DIRECTA</v>
          </cell>
          <cell r="I341" t="str">
            <v>14 PRESTACIÓN DE SERVICIOS</v>
          </cell>
          <cell r="J341" t="str">
            <v>N/A</v>
          </cell>
          <cell r="K341">
            <v>80111600</v>
          </cell>
          <cell r="L341">
            <v>46925</v>
          </cell>
          <cell r="M341">
            <v>113025</v>
          </cell>
          <cell r="N341">
            <v>45826</v>
          </cell>
          <cell r="O341">
            <v>7881428</v>
          </cell>
          <cell r="P341">
            <v>50703853</v>
          </cell>
          <cell r="Q341" t="str">
            <v>CINCUENTA MILLONES SETECIENTOS TRES MIL OCHOCIENTOS CINCUENTA Y TRES PESOS</v>
          </cell>
          <cell r="R341" t="str">
            <v>1 PERSONA NATURAL</v>
          </cell>
          <cell r="S341" t="str">
            <v>3 CÉDULA DE CIUDADANÍA</v>
          </cell>
          <cell r="T341">
            <v>1136882539</v>
          </cell>
          <cell r="U341">
            <v>6</v>
          </cell>
          <cell r="V341" t="str">
            <v>N-A</v>
          </cell>
          <cell r="W341" t="str">
            <v>11 NO SE DILIGENCIA INFORMACIÓN PARA ESTE FORMULARIO EN ESTE PERÍODO DE REPORTE</v>
          </cell>
          <cell r="X341" t="str">
            <v>FEMENINO</v>
          </cell>
          <cell r="Y341" t="str">
            <v>CUNDINAMARCA</v>
          </cell>
          <cell r="Z341" t="str">
            <v>BOGOTÁ</v>
          </cell>
          <cell r="AA341" t="str">
            <v>ERIKA</v>
          </cell>
          <cell r="AB341" t="str">
            <v>PAOLA</v>
          </cell>
          <cell r="AC341" t="str">
            <v>ROBAYO</v>
          </cell>
          <cell r="AD341" t="str">
            <v>CASTILLO</v>
          </cell>
          <cell r="AE341" t="str">
            <v>NO</v>
          </cell>
          <cell r="AF341" t="str">
            <v>6 NO CONSTITUYÓ GARANTÍAS</v>
          </cell>
          <cell r="AG341" t="str">
            <v>N-A</v>
          </cell>
          <cell r="AH341" t="str">
            <v>99999998 NO SE DILIGENCIA INFORMACIÓN PARA ESTE FORMULARIO EN ESTE PERÍODO DE REPORTE</v>
          </cell>
          <cell r="AI341">
            <v>2</v>
          </cell>
          <cell r="AJ341" t="str">
            <v>N-A</v>
          </cell>
          <cell r="AK341" t="str">
            <v>SAF-SUBDIRECCION ADMINISTRATIVA Y FINANCIERA</v>
          </cell>
          <cell r="AL341" t="str">
            <v>JULIA ASTRID DEL CASTILLO SABOGAL</v>
          </cell>
          <cell r="AM341">
            <v>51790514</v>
          </cell>
          <cell r="AN341" t="str">
            <v>SUBDIRECCIÓN ADMINISTRATIVA Y FINANCIERA</v>
          </cell>
          <cell r="AO341" t="str">
            <v>2 SUPERVISOR</v>
          </cell>
          <cell r="AP341" t="str">
            <v>3 CÉDULA DE CIUDADANÍA</v>
          </cell>
          <cell r="AQ341">
            <v>51790514</v>
          </cell>
          <cell r="AR341" t="str">
            <v>JULIA ASTRID DEL CASTILLO SABOGAL</v>
          </cell>
          <cell r="AS341">
            <v>193</v>
          </cell>
          <cell r="AT341" t="str">
            <v>3 NO PACTADOS</v>
          </cell>
          <cell r="AU341" t="str">
            <v>4 NO SE HA ADICIONADO NI EN VALOR y EN TIEMPO</v>
          </cell>
          <cell r="AV341">
            <v>0</v>
          </cell>
          <cell r="AW341">
            <v>0</v>
          </cell>
          <cell r="AX341" t="str">
            <v>-</v>
          </cell>
          <cell r="AY341">
            <v>0</v>
          </cell>
          <cell r="AZ341" t="str">
            <v>-</v>
          </cell>
          <cell r="BA341">
            <v>45826</v>
          </cell>
          <cell r="BB341" t="str">
            <v>N/A</v>
          </cell>
          <cell r="BC341">
            <v>45826</v>
          </cell>
          <cell r="BD341">
            <v>46022</v>
          </cell>
          <cell r="BO341" t="str">
            <v>2025420501000336E</v>
          </cell>
          <cell r="BP341">
            <v>50703853</v>
          </cell>
          <cell r="BQ341" t="str">
            <v>EDNA ROCIO CASTRO</v>
          </cell>
          <cell r="BR341" t="str">
            <v>https://www.secop.gov.co/CO1BusinessLine/Tendering/BuyerWorkArea/Index?docUniqueIdentifier=CO1.BDOS.8285401</v>
          </cell>
          <cell r="BU341" t="str">
            <v>https://community.secop.gov.co/Public/Tendering/OpportunityDetail/Index?noticeUID=CO1.NTC.8307705&amp;isFromPublicArea=True&amp;isModal=False</v>
          </cell>
          <cell r="BV341" t="str">
            <v>erika.robayo</v>
          </cell>
          <cell r="BW341" t="str">
            <v>@parquesnacionales.gov.co</v>
          </cell>
          <cell r="BX341" t="str">
            <v>erika.robayo@parquesnacionales.gov.co</v>
          </cell>
          <cell r="BY341" t="str">
            <v>PROFESIONAL EN NEGOCIOS INTERNACIONALES</v>
          </cell>
          <cell r="CC341" t="str">
            <v>03/08/1990</v>
          </cell>
          <cell r="CD341" t="str">
            <v>NO</v>
          </cell>
        </row>
        <row r="342">
          <cell r="A342" t="str">
            <v>CD-NC-345-2025</v>
          </cell>
          <cell r="B342" t="str">
            <v>2 NACION</v>
          </cell>
          <cell r="C342" t="str">
            <v>NC-CPS-353-2025</v>
          </cell>
          <cell r="D342" t="str">
            <v>MONICA DEL PILAR MARTINEZ SALAS</v>
          </cell>
          <cell r="E342">
            <v>45827</v>
          </cell>
          <cell r="F342" t="str">
            <v>NC23-3202008-10-028 Prestación de servicios profesionales con plena autonomía técnica y administrativa para el grupo de Planeación y Manejo, con el fin de armonizar diferentes acciones, instrumentos y herramientas de planificación en el marco del producto, servicio de administración de áreas protegidas, del proyecto de conservación.</v>
          </cell>
          <cell r="G342" t="str">
            <v>PROFESIONAL</v>
          </cell>
          <cell r="H342" t="str">
            <v>2 CONTRATACIÓN DIRECTA</v>
          </cell>
          <cell r="I342" t="str">
            <v>14 PRESTACIÓN DE SERVICIOS</v>
          </cell>
          <cell r="J342" t="str">
            <v>N/A</v>
          </cell>
          <cell r="K342">
            <v>80111600</v>
          </cell>
          <cell r="L342">
            <v>46525</v>
          </cell>
          <cell r="M342">
            <v>117625</v>
          </cell>
          <cell r="N342">
            <v>45827</v>
          </cell>
          <cell r="O342">
            <v>10530551</v>
          </cell>
          <cell r="P342">
            <v>67395526</v>
          </cell>
          <cell r="Q342" t="str">
            <v>SESENTA Y SIETE MILLONES TRESCIENTOS NOVENTA Y CINCO MIL QUINIENTOS VEINTISEIS PESOS</v>
          </cell>
          <cell r="R342" t="str">
            <v>1 PERSONA NATURAL</v>
          </cell>
          <cell r="S342" t="str">
            <v>3 CÉDULA DE CIUDADANÍA</v>
          </cell>
          <cell r="T342">
            <v>52708606</v>
          </cell>
          <cell r="U342">
            <v>2</v>
          </cell>
          <cell r="V342" t="str">
            <v>N-A</v>
          </cell>
          <cell r="W342" t="str">
            <v>11 NO SE DILIGENCIA INFORMACIÓN PARA ESTE FORMULARIO EN ESTE PERÍODO DE REPORTE</v>
          </cell>
          <cell r="X342" t="str">
            <v>FEMENINO</v>
          </cell>
          <cell r="Y342" t="str">
            <v>CUNDINAMARCA</v>
          </cell>
          <cell r="Z342" t="str">
            <v>BOGOTÁ</v>
          </cell>
          <cell r="AA342" t="str">
            <v>MONICA</v>
          </cell>
          <cell r="AB342" t="str">
            <v>DEL PILAR</v>
          </cell>
          <cell r="AC342" t="str">
            <v>MARTINEZ</v>
          </cell>
          <cell r="AD342" t="str">
            <v>SALAS</v>
          </cell>
          <cell r="AE342" t="str">
            <v>SI</v>
          </cell>
          <cell r="AF342" t="str">
            <v>1 PÓLIZA</v>
          </cell>
          <cell r="AG342" t="str">
            <v>12 SEGUROS DEL ESTADO</v>
          </cell>
          <cell r="AH342" t="str">
            <v>2 CUMPLIMIENTO</v>
          </cell>
          <cell r="AI342">
            <v>45827</v>
          </cell>
          <cell r="AJ342" t="str">
            <v>21-46-101117096</v>
          </cell>
          <cell r="AK342" t="str">
            <v>SGMAP-SUBDIRECCION DE GESTION Y MANEJO DE AREAS PROTEGIDAS</v>
          </cell>
          <cell r="AL342" t="str">
            <v>MARTA CECILIA DÍAZ LEGUIZAMÓN</v>
          </cell>
          <cell r="AM342">
            <v>40023756</v>
          </cell>
          <cell r="AN342" t="str">
            <v>GRUPO DE PLANEACIÓN Y MANEJO</v>
          </cell>
          <cell r="AO342" t="str">
            <v>2 SUPERVISOR</v>
          </cell>
          <cell r="AP342" t="str">
            <v>3 CÉDULA DE CIUDADANÍA</v>
          </cell>
          <cell r="AQ342">
            <v>39755296</v>
          </cell>
          <cell r="AR342" t="str">
            <v>RUBIELA PEÑA VELASCO</v>
          </cell>
          <cell r="AS342">
            <v>192</v>
          </cell>
          <cell r="AT342" t="str">
            <v>3 NO PACTADOS</v>
          </cell>
          <cell r="AU342" t="str">
            <v>4 NO SE HA ADICIONADO NI EN VALOR y EN TIEMPO</v>
          </cell>
          <cell r="AV342">
            <v>0</v>
          </cell>
          <cell r="AW342">
            <v>0</v>
          </cell>
          <cell r="AX342" t="str">
            <v>-</v>
          </cell>
          <cell r="AY342">
            <v>0</v>
          </cell>
          <cell r="AZ342" t="str">
            <v>-</v>
          </cell>
          <cell r="BA342">
            <v>45825</v>
          </cell>
          <cell r="BB342">
            <v>45827</v>
          </cell>
          <cell r="BC342">
            <v>45827</v>
          </cell>
          <cell r="BD342">
            <v>46022</v>
          </cell>
          <cell r="BO342" t="str">
            <v>2025420501000337E</v>
          </cell>
          <cell r="BP342">
            <v>67395526</v>
          </cell>
          <cell r="BQ342" t="str">
            <v>LEIDY SANCHEZ</v>
          </cell>
          <cell r="BR342" t="str">
            <v>https://www.secop.gov.co/CO1BusinessLine/Tendering/BuyerWorkArea/Index?docUniqueIdentifier=CO1.BDOS.8291019</v>
          </cell>
          <cell r="BU342" t="str">
            <v>https://community.secop.gov.co/Public/Tendering/OpportunityDetail/Index?noticeUID=CO1.NTC.8314716&amp;isFromPublicArea=True&amp;isModal=False</v>
          </cell>
          <cell r="BW342" t="str">
            <v>@parquesnacionales.gov.co</v>
          </cell>
          <cell r="BX342" t="str">
            <v>@parquesnacionales.gov.co</v>
          </cell>
          <cell r="BY342" t="str">
            <v>BIOLOGA</v>
          </cell>
          <cell r="CC342" t="str">
            <v>14/04/1980</v>
          </cell>
          <cell r="CD342" t="str">
            <v>NO</v>
          </cell>
        </row>
        <row r="343">
          <cell r="A343" t="str">
            <v>CD-NC-346-2025</v>
          </cell>
          <cell r="B343" t="str">
            <v>2 NACION</v>
          </cell>
          <cell r="C343" t="str">
            <v>NC-CPS-354-2025</v>
          </cell>
          <cell r="D343" t="str">
            <v>CRISTHIAN ALFONSO PIMIENTO ORDOÑEZ</v>
          </cell>
          <cell r="E343">
            <v>45832</v>
          </cell>
          <cell r="F343" t="str">
            <v>NC23-3202008-10-031 Prestación de servicios profesionales con plena autonomía técnica y administrativa para el Grupo de Planeación y Manejo con el fin de impulsar el relacionamiento de las áreas protegidas y direcciones territoriales con comunidades étnicas para la implementación de medidas de manejo en el marco del producto Áreas Administradas del proyecto de conservación de PNNC.</v>
          </cell>
          <cell r="G343" t="str">
            <v>PROFESIONAL</v>
          </cell>
          <cell r="H343" t="str">
            <v>2 CONTRATACIÓN DIRECTA</v>
          </cell>
          <cell r="I343" t="str">
            <v>14 PRESTACIÓN DE SERVICIOS</v>
          </cell>
          <cell r="J343" t="str">
            <v>N/A</v>
          </cell>
          <cell r="K343">
            <v>80111600</v>
          </cell>
          <cell r="L343">
            <v>30825</v>
          </cell>
          <cell r="M343">
            <v>118925</v>
          </cell>
          <cell r="N343">
            <v>45832</v>
          </cell>
          <cell r="O343">
            <v>7435309</v>
          </cell>
          <cell r="P343">
            <v>46346760</v>
          </cell>
          <cell r="Q343" t="str">
            <v>CUARENTA Y SEIS MILLONES TRESCIENTOS CUARENTA Y SEIS MIL SETECIENTOS SESENTA PESOS</v>
          </cell>
          <cell r="R343" t="str">
            <v>1 PERSONA NATURAL</v>
          </cell>
          <cell r="S343" t="str">
            <v>3 CÉDULA DE CIUDADANÍA</v>
          </cell>
          <cell r="T343">
            <v>1075287094</v>
          </cell>
          <cell r="U343">
            <v>8</v>
          </cell>
          <cell r="V343" t="str">
            <v>N-A</v>
          </cell>
          <cell r="W343" t="str">
            <v>11 NO SE DILIGENCIA INFORMACIÓN PARA ESTE FORMULARIO EN ESTE PERÍODO DE REPORTE</v>
          </cell>
          <cell r="X343" t="str">
            <v>MASCULINO</v>
          </cell>
          <cell r="Y343" t="str">
            <v>CUNDINAMARCA</v>
          </cell>
          <cell r="Z343" t="str">
            <v>BOGOTÁ</v>
          </cell>
          <cell r="AA343" t="str">
            <v>CRISTHIAN</v>
          </cell>
          <cell r="AB343" t="str">
            <v>ALFONSO</v>
          </cell>
          <cell r="AC343" t="str">
            <v>PIMIENTO</v>
          </cell>
          <cell r="AD343" t="str">
            <v>ORDOÑEZ</v>
          </cell>
          <cell r="AE343" t="str">
            <v>NO</v>
          </cell>
          <cell r="AF343" t="str">
            <v>6 NO CONSTITUYÓ GARANTÍAS</v>
          </cell>
          <cell r="AG343" t="str">
            <v>N-A</v>
          </cell>
          <cell r="AH343" t="str">
            <v>99999998 NO SE DILIGENCIA INFORMACIÓN PARA ESTE FORMULARIO EN ESTE PERÍODO DE REPORTE</v>
          </cell>
          <cell r="AI343">
            <v>2</v>
          </cell>
          <cell r="AJ343" t="str">
            <v>N-A</v>
          </cell>
          <cell r="AK343" t="str">
            <v>SGMAP-SUBDIRECCION DE GESTION Y MANEJO DE AREAS PROTEGIDAS</v>
          </cell>
          <cell r="AL343" t="str">
            <v>MARTA CECILIA DÍAZ LEGUIZAMÓN</v>
          </cell>
          <cell r="AM343">
            <v>40023756</v>
          </cell>
          <cell r="AN343" t="str">
            <v>GRUPO DE PLANEACIÓN Y MANEJO</v>
          </cell>
          <cell r="AO343" t="str">
            <v>2 SUPERVISOR</v>
          </cell>
          <cell r="AP343" t="str">
            <v>3 CÉDULA DE CIUDADANÍA</v>
          </cell>
          <cell r="AQ343">
            <v>39755296</v>
          </cell>
          <cell r="AR343" t="str">
            <v>RUBIELA PEÑA VELASCO</v>
          </cell>
          <cell r="AS343">
            <v>187</v>
          </cell>
          <cell r="AT343" t="str">
            <v>3 NO PACTADOS</v>
          </cell>
          <cell r="AU343" t="str">
            <v>4 NO SE HA ADICIONADO NI EN VALOR y EN TIEMPO</v>
          </cell>
          <cell r="AV343">
            <v>0</v>
          </cell>
          <cell r="AW343">
            <v>0</v>
          </cell>
          <cell r="AX343" t="str">
            <v>-</v>
          </cell>
          <cell r="AY343">
            <v>0</v>
          </cell>
          <cell r="AZ343" t="str">
            <v>-</v>
          </cell>
          <cell r="BA343">
            <v>45832</v>
          </cell>
          <cell r="BB343" t="str">
            <v>N/A</v>
          </cell>
          <cell r="BC343">
            <v>45832</v>
          </cell>
          <cell r="BD343">
            <v>46022</v>
          </cell>
          <cell r="BO343" t="str">
            <v>2025420501000338E</v>
          </cell>
          <cell r="BP343">
            <v>46346760</v>
          </cell>
          <cell r="BQ343" t="str">
            <v>LEIDY SANCHEZ</v>
          </cell>
          <cell r="BR343" t="str">
            <v>https://www.secop.gov.co/CO1BusinessLine/Tendering/BuyerWorkArea/Index?docUniqueIdentifier=CO1.BDOS.8300921</v>
          </cell>
          <cell r="BU343" t="str">
            <v>https://community.secop.gov.co/Public/Tendering/OpportunityDetail/Index?noticeUID=CO1.NTC.8331492&amp;isFromPublicArea=True&amp;isModal=False</v>
          </cell>
          <cell r="BV343" t="str">
            <v>cristhian.pimiento</v>
          </cell>
          <cell r="BW343" t="str">
            <v>@parquesnacionales.gov.co</v>
          </cell>
          <cell r="BX343" t="str">
            <v>cristhian.pimiento@parquesnacionales.gov.co</v>
          </cell>
          <cell r="BY343" t="str">
            <v>COMUNICADOR SOCIAL</v>
          </cell>
          <cell r="CC343" t="str">
            <v>23/12/1994</v>
          </cell>
          <cell r="CD343" t="str">
            <v>NO</v>
          </cell>
        </row>
        <row r="344">
          <cell r="A344" t="str">
            <v>CD-NC-347-2025</v>
          </cell>
          <cell r="B344" t="str">
            <v>1 FONAM</v>
          </cell>
          <cell r="C344" t="str">
            <v>NC-CPS-355-2025</v>
          </cell>
          <cell r="D344" t="str">
            <v>DARIO JORGE ROZO BUENDIA</v>
          </cell>
          <cell r="E344">
            <v>45833</v>
          </cell>
          <cell r="F344" t="str">
            <v>NC12-3299011-1_2-077 NC12-3299016-5-078 Prestación de servicios profesionales con plena autonomía técnica y administrativa como arquitecto en el Grupo de Infraestructura para el levantamiento y valoración técnica del estado de la infraestructura de los viveros definidos por PNNC y la consolidación de las especificaciones y recomendaciones para la implementación de las intervenciones requeridas, en el marco de las sedes adecuadas y las sedes mantenidas del proyecto de mejoramiento de la infraestructura física en los Parques Nacionales Naturales de Colombia y sus áreas protegidas a nivel nacional</v>
          </cell>
          <cell r="G344" t="str">
            <v>PROFESIONAL</v>
          </cell>
          <cell r="H344" t="str">
            <v>2 CONTRATACIÓN DIRECTA</v>
          </cell>
          <cell r="I344" t="str">
            <v>14 PRESTACIÓN DE SERVICIOS</v>
          </cell>
          <cell r="J344" t="str">
            <v>N/A</v>
          </cell>
          <cell r="K344">
            <v>80111600</v>
          </cell>
          <cell r="L344">
            <v>1625</v>
          </cell>
          <cell r="M344">
            <v>1325</v>
          </cell>
          <cell r="N344">
            <v>45833</v>
          </cell>
          <cell r="O344">
            <v>7014443</v>
          </cell>
          <cell r="P344">
            <v>43723361</v>
          </cell>
          <cell r="Q344" t="str">
            <v>CUARENTA Y TRES MILLONES SETECIENTOS VEINTITRES MIL TRESCIENTOS SESENTA Y UN PESOS</v>
          </cell>
          <cell r="R344" t="str">
            <v>1 PERSONA NATURAL</v>
          </cell>
          <cell r="S344" t="str">
            <v>3 CÉDULA DE CIUDADANÍA</v>
          </cell>
          <cell r="T344">
            <v>3228692</v>
          </cell>
          <cell r="U344">
            <v>8</v>
          </cell>
          <cell r="V344" t="str">
            <v>N-A</v>
          </cell>
          <cell r="W344" t="str">
            <v>11 NO SE DILIGENCIA INFORMACIÓN PARA ESTE FORMULARIO EN ESTE PERÍODO DE REPORTE</v>
          </cell>
          <cell r="X344" t="str">
            <v>MASCULINO</v>
          </cell>
          <cell r="Y344" t="str">
            <v>CUNDINAMARCA</v>
          </cell>
          <cell r="Z344" t="str">
            <v>BOGOTÁ</v>
          </cell>
          <cell r="AA344" t="str">
            <v>DARIO</v>
          </cell>
          <cell r="AB344" t="str">
            <v>JORGE</v>
          </cell>
          <cell r="AC344" t="str">
            <v>ROZO</v>
          </cell>
          <cell r="AD344" t="str">
            <v>BUENDIA</v>
          </cell>
          <cell r="AE344" t="str">
            <v>NO</v>
          </cell>
          <cell r="AF344" t="str">
            <v>6 NO CONSTITUYÓ GARANTÍAS</v>
          </cell>
          <cell r="AG344" t="str">
            <v>N-A</v>
          </cell>
          <cell r="AH344" t="str">
            <v>99999998 NO SE DILIGENCIA INFORMACIÓN PARA ESTE FORMULARIO EN ESTE PERÍODO DE REPORTE</v>
          </cell>
          <cell r="AI344">
            <v>2</v>
          </cell>
          <cell r="AJ344" t="str">
            <v>N-A</v>
          </cell>
          <cell r="AK344" t="str">
            <v>SAF-SUBDIRECCION ADMINISTRATIVA Y FINANCIERA</v>
          </cell>
          <cell r="AL344" t="str">
            <v>JULIA ASTRID DEL CASTILLO SABOGAL</v>
          </cell>
          <cell r="AM344">
            <v>51790514</v>
          </cell>
          <cell r="AN344" t="str">
            <v>GRUPO DE INFRAESTRUCTURA</v>
          </cell>
          <cell r="AO344" t="str">
            <v>2 SUPERVISOR</v>
          </cell>
          <cell r="AP344" t="str">
            <v>3 CÉDULA DE CIUDADANÍA</v>
          </cell>
          <cell r="AQ344">
            <v>79787250</v>
          </cell>
          <cell r="AR344" t="str">
            <v>JUAN MANUEL HOYOS MORA</v>
          </cell>
          <cell r="AS344">
            <v>286</v>
          </cell>
          <cell r="AT344" t="str">
            <v>3 NO PACTADOS</v>
          </cell>
          <cell r="AU344" t="str">
            <v>4 NO SE HA ADICIONADO NI EN VALOR y EN TIEMPO</v>
          </cell>
          <cell r="AV344">
            <v>0</v>
          </cell>
          <cell r="AW344">
            <v>0</v>
          </cell>
          <cell r="AX344" t="str">
            <v>-</v>
          </cell>
          <cell r="AY344">
            <v>0</v>
          </cell>
          <cell r="AZ344" t="str">
            <v>-</v>
          </cell>
          <cell r="BA344">
            <v>45828</v>
          </cell>
          <cell r="BB344" t="str">
            <v>N/A</v>
          </cell>
          <cell r="BC344">
            <v>45833</v>
          </cell>
          <cell r="BD344">
            <v>46022</v>
          </cell>
          <cell r="BO344" t="str">
            <v>2025420501000339E</v>
          </cell>
          <cell r="BP344">
            <v>43723361</v>
          </cell>
          <cell r="BQ344" t="str">
            <v>MARIA PAULA PEÑA</v>
          </cell>
          <cell r="BR344" t="str">
            <v>https://www.secop.gov.co/CO1BusinessLine/Tendering/BuyerWorkArea/Index?DocUniqueIdentifier=CO1.BDOS.8316087</v>
          </cell>
          <cell r="BU344" t="str">
            <v>https://community.secop.gov.co/Public/Tendering/OpportunityDetail/Index?noticeUID=CO1.NTC.8339374&amp;isFromPublicArea=True&amp;isModal=False</v>
          </cell>
          <cell r="BW344" t="str">
            <v>@parquesnacionales.gov.co</v>
          </cell>
          <cell r="BX344" t="str">
            <v>@parquesnacionales.gov.co</v>
          </cell>
          <cell r="BY344" t="str">
            <v>ARQUITECTO</v>
          </cell>
          <cell r="CC344" t="str">
            <v>14/01/1958</v>
          </cell>
          <cell r="CD344" t="str">
            <v>NO</v>
          </cell>
        </row>
        <row r="345">
          <cell r="A345" t="str">
            <v>CD-NC-348-2025</v>
          </cell>
          <cell r="B345" t="str">
            <v>2 NACION</v>
          </cell>
          <cell r="C345" t="str">
            <v>NC-CPS-356-2025</v>
          </cell>
          <cell r="D345" t="str">
            <v>MARIA FERNANDA POLANIA CHACON</v>
          </cell>
          <cell r="E345">
            <v>45835</v>
          </cell>
          <cell r="F345" t="str">
            <v>NC12-3299011-1_2-076 NC12-3299016-5-75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 y sus áreas protegidas a nivel nacional</v>
          </cell>
          <cell r="G345" t="str">
            <v>PROFESIONAL</v>
          </cell>
          <cell r="H345" t="str">
            <v>2 CONTRATACIÓN DIRECTA</v>
          </cell>
          <cell r="I345" t="str">
            <v>14 PRESTACIÓN DE SERVICIOS</v>
          </cell>
          <cell r="J345" t="str">
            <v>N/A</v>
          </cell>
          <cell r="K345">
            <v>80111600</v>
          </cell>
          <cell r="L345">
            <v>47225</v>
          </cell>
          <cell r="M345">
            <v>120925</v>
          </cell>
          <cell r="N345">
            <v>45835</v>
          </cell>
          <cell r="O345">
            <v>7014443</v>
          </cell>
          <cell r="P345">
            <v>43021917</v>
          </cell>
          <cell r="Q345" t="str">
            <v>CUARENTA Y TRES MILLONES VEINTIUNO MIL NOVECIENTOS DIECISIETE PESOS</v>
          </cell>
          <cell r="R345" t="str">
            <v>1 PERSONA NATURAL</v>
          </cell>
          <cell r="S345" t="str">
            <v>3 CÉDULA DE CIUDADANÍA</v>
          </cell>
          <cell r="T345">
            <v>52690612</v>
          </cell>
          <cell r="U345">
            <v>6</v>
          </cell>
          <cell r="V345" t="str">
            <v>N-A</v>
          </cell>
          <cell r="W345" t="str">
            <v>11 NO SE DILIGENCIA INFORMACIÓN PARA ESTE FORMULARIO EN ESTE PERÍODO DE REPORTE</v>
          </cell>
          <cell r="X345" t="str">
            <v>FEMENINO</v>
          </cell>
          <cell r="Y345" t="str">
            <v>CUNDINAMARCA</v>
          </cell>
          <cell r="Z345" t="str">
            <v>BOGOTÁ</v>
          </cell>
          <cell r="AA345" t="str">
            <v>MARIA</v>
          </cell>
          <cell r="AB345" t="str">
            <v>FERNANDA</v>
          </cell>
          <cell r="AC345" t="str">
            <v>POLANIA</v>
          </cell>
          <cell r="AD345" t="str">
            <v>CHACON</v>
          </cell>
          <cell r="AE345" t="str">
            <v>NO</v>
          </cell>
          <cell r="AF345" t="str">
            <v>6 NO CONSTITUYÓ GARANTÍAS</v>
          </cell>
          <cell r="AG345" t="str">
            <v>N-A</v>
          </cell>
          <cell r="AH345" t="str">
            <v>99999998 NO SE DILIGENCIA INFORMACIÓN PARA ESTE FORMULARIO EN ESTE PERÍODO DE REPORTE</v>
          </cell>
          <cell r="AI345">
            <v>2</v>
          </cell>
          <cell r="AJ345" t="str">
            <v>N-A</v>
          </cell>
          <cell r="AK345" t="str">
            <v>SAF-SUBDIRECCION ADMINISTRATIVA Y FINANCIERA</v>
          </cell>
          <cell r="AL345" t="str">
            <v>JULIA ASTRID DEL CASTILLO SABOGAL</v>
          </cell>
          <cell r="AM345">
            <v>51790514</v>
          </cell>
          <cell r="AN345" t="str">
            <v>GRUPO DE INFRAESTRUCTURA</v>
          </cell>
          <cell r="AO345" t="str">
            <v>2 SUPERVISOR</v>
          </cell>
          <cell r="AP345" t="str">
            <v>3 CÉDULA DE CIUDADANÍA</v>
          </cell>
          <cell r="AQ345">
            <v>79787250</v>
          </cell>
          <cell r="AR345" t="str">
            <v>JUAN MANUEL HOYOS MORA</v>
          </cell>
          <cell r="AS345">
            <v>184</v>
          </cell>
          <cell r="AT345" t="str">
            <v>3 NO PACTADOS</v>
          </cell>
          <cell r="AU345" t="str">
            <v>4 NO SE HA ADICIONADO NI EN VALOR y EN TIEMPO</v>
          </cell>
          <cell r="AV345">
            <v>0</v>
          </cell>
          <cell r="AW345">
            <v>0</v>
          </cell>
          <cell r="AX345" t="str">
            <v>-</v>
          </cell>
          <cell r="AY345">
            <v>0</v>
          </cell>
          <cell r="AZ345" t="str">
            <v>-</v>
          </cell>
          <cell r="BA345">
            <v>45835</v>
          </cell>
          <cell r="BB345" t="str">
            <v>N/A</v>
          </cell>
          <cell r="BC345">
            <v>45835</v>
          </cell>
          <cell r="BD345">
            <v>46022</v>
          </cell>
          <cell r="BO345" t="str">
            <v xml:space="preserve">2025420501000340E </v>
          </cell>
          <cell r="BP345">
            <v>43021917</v>
          </cell>
          <cell r="BQ345" t="str">
            <v>EDNA ROCIO CASTRO</v>
          </cell>
          <cell r="BR345" t="str">
            <v>https://www.secop.gov.co/CO1BusinessLine/Tendering/BuyerWorkArea/Index?docUniqueIdentifier=CO1.BDOS.8291840</v>
          </cell>
          <cell r="BU345" t="str">
            <v>https://community.secop.gov.co/Public/Tendering/OpportunityDetail/Index?noticeUID=CO1.NTC.8348385&amp;isFromPublicArea=True&amp;isModal=False</v>
          </cell>
          <cell r="BV345" t="str">
            <v>maria.polania</v>
          </cell>
          <cell r="BW345" t="str">
            <v>@parquesnacionales.gov.co</v>
          </cell>
          <cell r="BX345" t="str">
            <v>maria.polania@parquesnacionales.gov.co</v>
          </cell>
          <cell r="BY345" t="str">
            <v>ABOGADA</v>
          </cell>
          <cell r="CC345" t="str">
            <v>13/05/1979</v>
          </cell>
          <cell r="CD345" t="str">
            <v>NO</v>
          </cell>
        </row>
        <row r="346">
          <cell r="A346" t="str">
            <v>CD-NC-349-2025</v>
          </cell>
          <cell r="B346" t="str">
            <v>2 NACION</v>
          </cell>
          <cell r="C346" t="str">
            <v>NC-CPS-358-2025</v>
          </cell>
          <cell r="D346" t="str">
            <v xml:space="preserve">GINA DANIELA PRADA MUÑOZ </v>
          </cell>
          <cell r="E346">
            <v>45840</v>
          </cell>
          <cell r="F346" t="str">
            <v>NC30-3202053-29-010 Prestar servicios profesionales con plena autonomía técnica y administrativa en la Subdirección de Sostenibilidad y Negocios Ambientales para la elaboración y ejecución de estrategias y actividades relacionadas con las valoraciones de bienes y servicios ecosistémicos para la identificación, formulación e implementación de las acciones del CONPES 4050, conforme a los documentos de lineamientos técnicos del proyecto de Conservación.</v>
          </cell>
          <cell r="G346" t="str">
            <v>PROFESIONAL</v>
          </cell>
          <cell r="H346" t="str">
            <v>2 CONTRATACIÓN DIRECTA</v>
          </cell>
          <cell r="I346" t="str">
            <v>14 PRESTACIÓN DE SERVICIOS</v>
          </cell>
          <cell r="J346" t="str">
            <v>N/A</v>
          </cell>
          <cell r="K346">
            <v>80111600</v>
          </cell>
          <cell r="L346">
            <v>17125</v>
          </cell>
          <cell r="M346">
            <v>123225</v>
          </cell>
          <cell r="N346">
            <v>45841</v>
          </cell>
          <cell r="O346">
            <v>7435309</v>
          </cell>
          <cell r="P346">
            <v>41852843</v>
          </cell>
          <cell r="Q346" t="str">
            <v>CUARENTA Y UN MILLONES OCHOCIENTOS CINCUENTA Y DOS MIL OCHOCIENTOS CUARENTA Y TRES PESOS</v>
          </cell>
          <cell r="R346" t="str">
            <v>1 PERSONA NATURAL</v>
          </cell>
          <cell r="S346" t="str">
            <v>3 CÉDULA DE CIUDADANÍA</v>
          </cell>
          <cell r="T346">
            <v>1032407030</v>
          </cell>
          <cell r="U346">
            <v>7</v>
          </cell>
          <cell r="V346" t="str">
            <v>N-A</v>
          </cell>
          <cell r="W346" t="str">
            <v>11 NO SE DILIGENCIA INFORMACIÓN PARA ESTE FORMULARIO EN ESTE PERÍODO DE REPORTE</v>
          </cell>
          <cell r="X346" t="str">
            <v>FEMENINO</v>
          </cell>
          <cell r="Y346" t="str">
            <v>CUNDINAMARCA</v>
          </cell>
          <cell r="Z346" t="str">
            <v>BOGOTÁ</v>
          </cell>
          <cell r="AA346" t="str">
            <v>GINA</v>
          </cell>
          <cell r="AB346" t="str">
            <v>DANIELA</v>
          </cell>
          <cell r="AC346" t="str">
            <v>PRADA</v>
          </cell>
          <cell r="AD346" t="str">
            <v>MUÑOZ</v>
          </cell>
          <cell r="AE346" t="str">
            <v>NO</v>
          </cell>
          <cell r="AF346" t="str">
            <v>6 NO CONSTITUYÓ GARANTÍAS</v>
          </cell>
          <cell r="AG346" t="str">
            <v>N-A</v>
          </cell>
          <cell r="AH346" t="str">
            <v>99999998 NO SE DILIGENCIA INFORMACIÓN PARA ESTE FORMULARIO EN ESTE PERÍODO DE REPORTE</v>
          </cell>
          <cell r="AI346">
            <v>2</v>
          </cell>
          <cell r="AJ346" t="str">
            <v>N-A</v>
          </cell>
          <cell r="AK346" t="str">
            <v>SSNA-SUBDIRECCION DE SOSTENIBILIDAD Y NEGOCIO AMBIENTALES</v>
          </cell>
          <cell r="AL346" t="str">
            <v>JORGE ALONSO CANO RESTREPO</v>
          </cell>
          <cell r="AM346">
            <v>71616905</v>
          </cell>
          <cell r="AN346" t="str">
            <v>SUBDIRECCIÓN DE SOSTENIBILIDAD Y NEGOCIOS AMBIENTALES</v>
          </cell>
          <cell r="AO346" t="str">
            <v>2 SUPERVISOR</v>
          </cell>
          <cell r="AP346" t="str">
            <v>3 CÉDULA DE CIUDADANÍA</v>
          </cell>
          <cell r="AQ346">
            <v>71616905</v>
          </cell>
          <cell r="AR346" t="str">
            <v>JORGE ALONSO CANO RESTREPO</v>
          </cell>
          <cell r="AS346">
            <v>179</v>
          </cell>
          <cell r="AT346" t="str">
            <v>3 NO PACTADOS</v>
          </cell>
          <cell r="AU346" t="str">
            <v>3 ADICIÓN EN VALOR y EN TIEMPO</v>
          </cell>
          <cell r="AV346">
            <v>1</v>
          </cell>
          <cell r="AW346">
            <v>2511167</v>
          </cell>
          <cell r="AX346">
            <v>45853</v>
          </cell>
          <cell r="AY346">
            <v>10</v>
          </cell>
          <cell r="AZ346">
            <v>45853</v>
          </cell>
          <cell r="BA346">
            <v>45841</v>
          </cell>
          <cell r="BB346" t="str">
            <v>N/A</v>
          </cell>
          <cell r="BC346">
            <v>45841</v>
          </cell>
          <cell r="BD346">
            <v>46011</v>
          </cell>
          <cell r="BE346">
            <v>46022</v>
          </cell>
          <cell r="BO346" t="str">
            <v xml:space="preserve">2025420501000341E </v>
          </cell>
          <cell r="BP346">
            <v>44364010</v>
          </cell>
          <cell r="BQ346" t="str">
            <v>EDNA ROCIO CASTRO</v>
          </cell>
          <cell r="BR346" t="str">
            <v>https://www.secop.gov.co/CO1BusinessLine/Tendering/BuyerWorkArea/Index?docUniqueIdentifier=CO1.BDOS.8348965</v>
          </cell>
          <cell r="BS346" t="str">
            <v>VIGENTE</v>
          </cell>
          <cell r="BU346" t="str">
            <v>https://community.secop.gov.co/Public/Tendering/OpportunityDetail/Index?noticeUID=CO1.NTC.8371391&amp;isFromPublicArea=True&amp;isModal=False</v>
          </cell>
          <cell r="BV346" t="str">
            <v>gina.prada</v>
          </cell>
          <cell r="BW346" t="str">
            <v>@parquesnacionales.gov.co</v>
          </cell>
          <cell r="BX346" t="str">
            <v>gina.prada@parquesnacionales.gov.co</v>
          </cell>
          <cell r="BY346" t="str">
            <v>INGENIERA AMBIENTAL Y SANITARIA</v>
          </cell>
          <cell r="CC346" t="str">
            <v>07/03/1988</v>
          </cell>
          <cell r="CD346" t="str">
            <v>NO</v>
          </cell>
        </row>
        <row r="347">
          <cell r="A347" t="str">
            <v>CD-NC-350-2025</v>
          </cell>
          <cell r="B347" t="str">
            <v>2 NACION</v>
          </cell>
          <cell r="C347" t="str">
            <v>NC-CPS-359-2025</v>
          </cell>
          <cell r="D347" t="str">
            <v xml:space="preserve">ANDRES MAURICIO BALCAZAR SUAREZ </v>
          </cell>
          <cell r="E347">
            <v>45841</v>
          </cell>
          <cell r="F347" t="str">
            <v>NC08-3202008-15-010 Prestación de servicios profesionales con plena autonomía técnica y administrativa, al Grupo de Asuntos Internacionales y cooperación en la proyección y/o análisis jurídico de los documentos que faciliten la gestión de la cooperación internacional de Parques Nacionales Naturales de Colombia (PNNC).</v>
          </cell>
          <cell r="G347" t="str">
            <v>PROFESIONAL</v>
          </cell>
          <cell r="H347" t="str">
            <v>2 CONTRATACIÓN DIRECTA</v>
          </cell>
          <cell r="I347" t="str">
            <v>14 PRESTACIÓN DE SERVICIOS</v>
          </cell>
          <cell r="J347" t="str">
            <v>N/A</v>
          </cell>
          <cell r="K347">
            <v>80111600</v>
          </cell>
          <cell r="L347">
            <v>47525</v>
          </cell>
          <cell r="M347">
            <v>124825</v>
          </cell>
          <cell r="N347">
            <v>45841</v>
          </cell>
          <cell r="O347">
            <v>3818858</v>
          </cell>
          <cell r="P347">
            <v>22658557</v>
          </cell>
          <cell r="Q347" t="str">
            <v>VEINTIDOS MILLONES SEISCIENTOS CINCUENTA Y OCHO MIL QUINIENTOS CINCUENTA Y SIETE PESOS</v>
          </cell>
          <cell r="R347" t="str">
            <v>1 PERSONA NATURAL</v>
          </cell>
          <cell r="S347" t="str">
            <v>3 CÉDULA DE CIUDADANÍA</v>
          </cell>
          <cell r="T347">
            <v>1026302803</v>
          </cell>
          <cell r="U347">
            <v>1</v>
          </cell>
          <cell r="V347" t="str">
            <v>N-A</v>
          </cell>
          <cell r="W347" t="str">
            <v>11 NO SE DILIGENCIA INFORMACIÓN PARA ESTE FORMULARIO EN ESTE PERÍODO DE REPORTE</v>
          </cell>
          <cell r="X347" t="str">
            <v>MASCULINO</v>
          </cell>
          <cell r="Y347" t="str">
            <v>CUNDINAMARCA</v>
          </cell>
          <cell r="Z347" t="str">
            <v>BOGOTÁ</v>
          </cell>
          <cell r="AA347" t="str">
            <v>ANDRES</v>
          </cell>
          <cell r="AB347" t="str">
            <v>MAURICIO</v>
          </cell>
          <cell r="AC347" t="str">
            <v>BALCAZAR</v>
          </cell>
          <cell r="AD347" t="str">
            <v>SUAREZ</v>
          </cell>
          <cell r="AE347" t="str">
            <v>NO</v>
          </cell>
          <cell r="AF347" t="str">
            <v>6 NO CONSTITUYÓ GARANTÍAS</v>
          </cell>
          <cell r="AG347" t="str">
            <v>N-A</v>
          </cell>
          <cell r="AH347" t="str">
            <v>99999998 NO SE DILIGENCIA INFORMACIÓN PARA ESTE FORMULARIO EN ESTE PERÍODO DE REPORTE</v>
          </cell>
          <cell r="AI347">
            <v>2</v>
          </cell>
          <cell r="AJ347" t="str">
            <v>N-A</v>
          </cell>
          <cell r="AK347" t="str">
            <v>OTRAS OFICINAS DE LA SAF - SUBDIRECCION ADMINISTRATIVA Y FINANCIERA</v>
          </cell>
          <cell r="AL347" t="str">
            <v>JULIA ASTRID DEL CASTILLO SABOGAL</v>
          </cell>
          <cell r="AM347">
            <v>51790514</v>
          </cell>
          <cell r="AN347" t="str">
            <v>GRUPO DE ASUNTOS INTERNACIONALES Y COOPERACIÓN</v>
          </cell>
          <cell r="AO347" t="str">
            <v>2 SUPERVISOR</v>
          </cell>
          <cell r="AP347" t="str">
            <v>3 CÉDULA DE CIUDADANÍA</v>
          </cell>
          <cell r="AQ347">
            <v>1026283811</v>
          </cell>
          <cell r="AR347" t="str">
            <v>ELIANA FERNANDA RODRIGUEZ MADERO</v>
          </cell>
          <cell r="AS347">
            <v>178</v>
          </cell>
          <cell r="AT347" t="str">
            <v>3 NO PACTADOS</v>
          </cell>
          <cell r="AU347" t="str">
            <v>4 NO SE HA ADICIONADO NI EN VALOR y EN TIEMPO</v>
          </cell>
          <cell r="AV347">
            <v>0</v>
          </cell>
          <cell r="AW347">
            <v>0</v>
          </cell>
          <cell r="AX347" t="str">
            <v>-</v>
          </cell>
          <cell r="AY347">
            <v>0</v>
          </cell>
          <cell r="AZ347" t="str">
            <v>-</v>
          </cell>
          <cell r="BA347">
            <v>45841</v>
          </cell>
          <cell r="BB347" t="str">
            <v>N/A</v>
          </cell>
          <cell r="BC347">
            <v>45841</v>
          </cell>
          <cell r="BD347">
            <v>46022</v>
          </cell>
          <cell r="BO347" t="str">
            <v xml:space="preserve">2025420501000342E </v>
          </cell>
          <cell r="BP347">
            <v>22658557</v>
          </cell>
          <cell r="BQ347" t="str">
            <v>EDNA ROCIO CASTRO</v>
          </cell>
          <cell r="BR347" t="str">
            <v>https://www.secop.gov.co/CO1BusinessLine/Tendering/BuyerWorkArea/Index?docUniqueIdentifier=CO1.BDOS.8355000</v>
          </cell>
          <cell r="BU347" t="str">
            <v>https://community.secop.gov.co/Public/Tendering/OpportunityDetail/Index?noticeUID=CO1.NTC.8378027&amp;isFromPublicArea=True&amp;isModal=False</v>
          </cell>
          <cell r="BV347" t="str">
            <v>andres.balcazar</v>
          </cell>
          <cell r="BW347" t="str">
            <v>@parquesnacionales.gov.co</v>
          </cell>
          <cell r="BX347" t="str">
            <v>andres.balcazar@parquesnacionales.gov.co</v>
          </cell>
          <cell r="BY347" t="str">
            <v>ABOGADO</v>
          </cell>
          <cell r="CC347" t="str">
            <v>01/09/1998</v>
          </cell>
          <cell r="CD347" t="str">
            <v>NO</v>
          </cell>
        </row>
        <row r="348">
          <cell r="A348" t="str">
            <v>CD-NC-352-2025</v>
          </cell>
          <cell r="B348" t="str">
            <v>2 NACION</v>
          </cell>
          <cell r="C348" t="str">
            <v>NC-CPS-363-2025</v>
          </cell>
          <cell r="D348" t="str">
            <v>NICOLAS RINCON PRIETO</v>
          </cell>
          <cell r="E348">
            <v>45847</v>
          </cell>
          <cell r="F348" t="str">
            <v>NC24-3202008-11-035 Prestación de servicios profesionales con plena autonomía técnica y administrativa, para revisar técnicamente los documentos remitidos por usuarios para el trámite y seguimiento para el registro de reservas naturales de la sociedad civil al Grupo de Trámites y Evaluación Ambiental, en el marco del producto Servicio de administración y manejo de áreas protegidas del proyecto de inversión Conservación</v>
          </cell>
          <cell r="G348" t="str">
            <v>PROFESIONAL</v>
          </cell>
          <cell r="H348" t="str">
            <v>2 CONTRATACIÓN DIRECTA</v>
          </cell>
          <cell r="I348" t="str">
            <v>14 PRESTACIÓN DE SERVICIOS</v>
          </cell>
          <cell r="J348" t="str">
            <v>N/A</v>
          </cell>
          <cell r="K348">
            <v>80111600</v>
          </cell>
          <cell r="L348">
            <v>46625</v>
          </cell>
          <cell r="M348">
            <v>127925</v>
          </cell>
          <cell r="N348">
            <v>45847</v>
          </cell>
          <cell r="O348">
            <v>3670921</v>
          </cell>
          <cell r="P348">
            <v>21658434</v>
          </cell>
          <cell r="Q348" t="str">
            <v>VEINTIUNO MILLONES SEISCIENTOS CINCUENTA Y OCHO MIL CUATROCIENTOS TREINTA Y CUATRO PESOS</v>
          </cell>
          <cell r="R348" t="str">
            <v>1 PERSONA NATURAL</v>
          </cell>
          <cell r="S348" t="str">
            <v>3 CÉDULA DE CIUDADANÍA</v>
          </cell>
          <cell r="T348">
            <v>1030535930</v>
          </cell>
          <cell r="U348">
            <v>1</v>
          </cell>
          <cell r="V348" t="str">
            <v>N-A</v>
          </cell>
          <cell r="W348" t="str">
            <v>11 NO SE DILIGENCIA INFORMACIÓN PARA ESTE FORMULARIO EN ESTE PERÍODO DE REPORTE</v>
          </cell>
          <cell r="X348" t="str">
            <v>MASCULINO</v>
          </cell>
          <cell r="Y348" t="str">
            <v>CUNDINAMARCA</v>
          </cell>
          <cell r="Z348" t="str">
            <v>BOGOTÁ</v>
          </cell>
          <cell r="AA348" t="str">
            <v>NICOLAS</v>
          </cell>
          <cell r="AB348" t="str">
            <v>-</v>
          </cell>
          <cell r="AC348" t="str">
            <v>RINCON</v>
          </cell>
          <cell r="AD348" t="str">
            <v>PRIETO</v>
          </cell>
          <cell r="AE348" t="str">
            <v>NO</v>
          </cell>
          <cell r="AF348" t="str">
            <v>6 NO CONSTITUYÓ GARANTÍAS</v>
          </cell>
          <cell r="AG348" t="str">
            <v>N-A</v>
          </cell>
          <cell r="AH348" t="str">
            <v>99999998 NO SE DILIGENCIA INFORMACIÓN PARA ESTE FORMULARIO EN ESTE PERÍODO DE REPORTE</v>
          </cell>
          <cell r="AI348">
            <v>2</v>
          </cell>
          <cell r="AJ348" t="str">
            <v>N-A</v>
          </cell>
          <cell r="AK348" t="str">
            <v>SGMAP-SUBDIRECCION DE GESTION Y MANEJO DE AREAS PROTEGIDAS</v>
          </cell>
          <cell r="AL348" t="str">
            <v>MARTA CECILIA DÍAZ LEGUIZAMÓN</v>
          </cell>
          <cell r="AM348">
            <v>40023756</v>
          </cell>
          <cell r="AN348" t="str">
            <v>GRUPO DE TRÁMITES Y EVALUACIÓN AMBIENTAL</v>
          </cell>
          <cell r="AO348" t="str">
            <v>2 SUPERVISOR</v>
          </cell>
          <cell r="AP348" t="str">
            <v>3 CÉDULA DE CIUDADANÍA</v>
          </cell>
          <cell r="AQ348">
            <v>79690000</v>
          </cell>
          <cell r="AR348" t="str">
            <v>GUILLERMO ALBERTO SANTOS CEBALLOS</v>
          </cell>
          <cell r="AS348">
            <v>172</v>
          </cell>
          <cell r="AT348" t="str">
            <v>3 NO PACTADOS</v>
          </cell>
          <cell r="AU348" t="str">
            <v>4 NO SE HA ADICIONADO NI EN VALOR y EN TIEMPO</v>
          </cell>
          <cell r="AV348">
            <v>0</v>
          </cell>
          <cell r="AW348">
            <v>0</v>
          </cell>
          <cell r="AX348" t="str">
            <v>-</v>
          </cell>
          <cell r="AY348">
            <v>0</v>
          </cell>
          <cell r="AZ348" t="str">
            <v>-</v>
          </cell>
          <cell r="BA348">
            <v>45847</v>
          </cell>
          <cell r="BB348" t="str">
            <v>N/A</v>
          </cell>
          <cell r="BC348">
            <v>45847</v>
          </cell>
          <cell r="BD348">
            <v>46022</v>
          </cell>
          <cell r="BO348" t="str">
            <v xml:space="preserve">2025420501000343E </v>
          </cell>
          <cell r="BP348">
            <v>21658434</v>
          </cell>
          <cell r="BQ348" t="str">
            <v>LEIDY SANCHEZ</v>
          </cell>
          <cell r="BR348" t="str">
            <v>https://www.secop.gov.co/CO1BusinessLine/Tendering/BuyerWorkArea/Index?docUniqueIdentifier=CO1.BDOS.8386995</v>
          </cell>
          <cell r="BU348" t="str">
            <v>https://community.secop.gov.co/Public/Tendering/OpportunityDetail/Index?noticeUID=CO1.NTC.8410607&amp;isFromPublicArea=True&amp;isModal=False</v>
          </cell>
          <cell r="BW348" t="str">
            <v>@parquesnacionales.gov.co</v>
          </cell>
          <cell r="BX348" t="str">
            <v>@parquesnacionales.gov.co</v>
          </cell>
          <cell r="BY348" t="str">
            <v>INGENIERA AMBIENTAL</v>
          </cell>
          <cell r="CC348" t="str">
            <v>14/03/1987</v>
          </cell>
          <cell r="CD348" t="str">
            <v>NO</v>
          </cell>
        </row>
        <row r="349">
          <cell r="A349" t="str">
            <v>CD-NC-351-2025</v>
          </cell>
          <cell r="B349" t="str">
            <v>2 NACION</v>
          </cell>
          <cell r="C349" t="str">
            <v>NC-CPS-364-2025</v>
          </cell>
          <cell r="D349" t="str">
            <v>PAULA VALENTINA MUÑOZ GONZÁLEZ</v>
          </cell>
          <cell r="E349">
            <v>45847</v>
          </cell>
          <cell r="F349" t="str">
            <v>NC24-3202008-11-034 Prestación de servicios profesionales con plena autonomía técnica y administrativa en el Grupo de Trámites y Evaluación Ambiental para revisar la cartografía y documentos técnicos remitidos en las nuevas solicitudes y del seguimiento a los registros de reservas naturales de la sociedad civil en el marco del producto Servicio de administración y manejo de áreas protegidas del proyecto de inversión Conservación.</v>
          </cell>
          <cell r="G349" t="str">
            <v>PROFESIONAL</v>
          </cell>
          <cell r="H349" t="str">
            <v>2 CONTRATACIÓN DIRECTA</v>
          </cell>
          <cell r="I349" t="str">
            <v>14 PRESTACIÓN DE SERVICIOS</v>
          </cell>
          <cell r="J349" t="str">
            <v>N/A</v>
          </cell>
          <cell r="K349">
            <v>80111600</v>
          </cell>
          <cell r="L349">
            <v>47425</v>
          </cell>
          <cell r="M349">
            <v>127825</v>
          </cell>
          <cell r="N349">
            <v>45847</v>
          </cell>
          <cell r="O349">
            <v>3670921</v>
          </cell>
          <cell r="P349">
            <v>21046614</v>
          </cell>
          <cell r="Q349" t="str">
            <v>VEINTIUNO MILLONES CUARENTA Y SEIS MIL SEISCIENTOS CATORCE PESOS</v>
          </cell>
          <cell r="R349" t="str">
            <v>1 PERSONA NATURAL</v>
          </cell>
          <cell r="S349" t="str">
            <v>3 CÉDULA DE CIUDADANÍA</v>
          </cell>
          <cell r="T349">
            <v>1002394931</v>
          </cell>
          <cell r="U349">
            <v>0</v>
          </cell>
          <cell r="V349" t="str">
            <v>N-A</v>
          </cell>
          <cell r="W349" t="str">
            <v>11 NO SE DILIGENCIA INFORMACIÓN PARA ESTE FORMULARIO EN ESTE PERÍODO DE REPORTE</v>
          </cell>
          <cell r="X349" t="str">
            <v>FEMENINO</v>
          </cell>
          <cell r="Y349" t="str">
            <v>BOYACA</v>
          </cell>
          <cell r="Z349" t="str">
            <v>TUNJA</v>
          </cell>
          <cell r="AA349" t="str">
            <v>PAULA</v>
          </cell>
          <cell r="AB349" t="str">
            <v>VALENTINA</v>
          </cell>
          <cell r="AC349" t="str">
            <v>MUÑOZ</v>
          </cell>
          <cell r="AD349" t="str">
            <v>GONZÁLEZ</v>
          </cell>
          <cell r="AE349" t="str">
            <v>NO</v>
          </cell>
          <cell r="AF349" t="str">
            <v>6 NO CONSTITUYÓ GARANTÍAS</v>
          </cell>
          <cell r="AG349" t="str">
            <v>N-A</v>
          </cell>
          <cell r="AH349" t="str">
            <v>99999998 NO SE DILIGENCIA INFORMACIÓN PARA ESTE FORMULARIO EN ESTE PERÍODO DE REPORTE</v>
          </cell>
          <cell r="AI349">
            <v>2</v>
          </cell>
          <cell r="AJ349" t="str">
            <v>N-A</v>
          </cell>
          <cell r="AK349" t="str">
            <v>SGMAP-SUBDIRECCION DE GESTION Y MANEJO DE AREAS PROTEGIDAS</v>
          </cell>
          <cell r="AL349" t="str">
            <v>MARTA CECILIA DÍAZ LEGUIZAMÓN</v>
          </cell>
          <cell r="AM349">
            <v>40023756</v>
          </cell>
          <cell r="AN349" t="str">
            <v>GRUPO DE TRÁMITES Y EVALUACIÓN AMBIENTAL</v>
          </cell>
          <cell r="AO349" t="str">
            <v>2 SUPERVISOR</v>
          </cell>
          <cell r="AP349" t="str">
            <v>3 CÉDULA DE CIUDADANÍA</v>
          </cell>
          <cell r="AQ349">
            <v>79690000</v>
          </cell>
          <cell r="AR349" t="str">
            <v>GUILLERMO ALBERTO SANTOS CEBALLOS</v>
          </cell>
          <cell r="AS349">
            <v>172</v>
          </cell>
          <cell r="AT349" t="str">
            <v>3 NO PACTADOS</v>
          </cell>
          <cell r="AU349" t="str">
            <v>4 NO SE HA ADICIONADO NI EN VALOR y EN TIEMPO</v>
          </cell>
          <cell r="AV349">
            <v>0</v>
          </cell>
          <cell r="AW349">
            <v>0</v>
          </cell>
          <cell r="AX349" t="str">
            <v>-</v>
          </cell>
          <cell r="AY349">
            <v>0</v>
          </cell>
          <cell r="AZ349" t="str">
            <v>-</v>
          </cell>
          <cell r="BA349">
            <v>45847</v>
          </cell>
          <cell r="BB349" t="str">
            <v>N/A</v>
          </cell>
          <cell r="BC349">
            <v>45847</v>
          </cell>
          <cell r="BD349">
            <v>46022</v>
          </cell>
          <cell r="BO349" t="str">
            <v xml:space="preserve">2025420501000344E </v>
          </cell>
          <cell r="BP349">
            <v>21046614</v>
          </cell>
          <cell r="BQ349" t="str">
            <v>ALBERTO GAONA</v>
          </cell>
          <cell r="BR349" t="str">
            <v>https://www.secop.gov.co/CO1BusinessLine/Tendering/BuyerWorkArea/Index?docUniqueIdentifier=CO1.BDOS.8382818</v>
          </cell>
          <cell r="BU349" t="str">
            <v>https://community.secop.gov.co/Public/Tendering/OpportunityDetail/Index?noticeUID=CO1.NTC.8410100&amp;isFromPublicArea=True&amp;isModal=False</v>
          </cell>
          <cell r="BW349" t="str">
            <v>@parquesnacionales.gov.co</v>
          </cell>
          <cell r="BX349" t="str">
            <v>@parquesnacionales.gov.co</v>
          </cell>
          <cell r="BY349" t="str">
            <v>INGENIERA AMBIENTAL</v>
          </cell>
          <cell r="CC349" t="str">
            <v>26/01/2002</v>
          </cell>
          <cell r="CD349" t="str">
            <v>NO</v>
          </cell>
        </row>
        <row r="350">
          <cell r="A350" t="str">
            <v>CD-NC-353-2025</v>
          </cell>
          <cell r="B350" t="str">
            <v>2 NACION</v>
          </cell>
          <cell r="C350" t="str">
            <v>NC-CPS-365-2025</v>
          </cell>
          <cell r="D350" t="str">
            <v>ADRIANA CAROLINA CRUZ VALLEJO</v>
          </cell>
          <cell r="E350">
            <v>45852</v>
          </cell>
          <cell r="F350" t="str">
            <v>NC30-3202010-25-028 Prestar los servicios profesionales con plena autonomía técnica y administrativa para la Subdirección de Sostenibilidad y Negocios Ambientales, a fin de adelantar las actividades relacionadas con el seguimiento a los resultados de la prestación de los servicios ecoturísticos , así como el acompañamiento en la ejecución de los contratos ecoturísticos operados en las áreas protegidas del Sistema Nacional de Parques Nacionales Naturales - SPNN, en el marco de los servicios de ecoturismo, administración y manejo de áreas protegidas del proyecto de Conservación.</v>
          </cell>
          <cell r="G350" t="str">
            <v>PROFESIONAL</v>
          </cell>
          <cell r="H350" t="str">
            <v>2 CONTRATACIÓN DIRECTA</v>
          </cell>
          <cell r="I350" t="str">
            <v>14 PRESTACIÓN DE SERVICIOS</v>
          </cell>
          <cell r="J350" t="str">
            <v>N/A</v>
          </cell>
          <cell r="K350">
            <v>80111600</v>
          </cell>
          <cell r="L350">
            <v>47625</v>
          </cell>
          <cell r="M350">
            <v>132525</v>
          </cell>
          <cell r="N350">
            <v>45852</v>
          </cell>
          <cell r="O350">
            <v>7014443</v>
          </cell>
          <cell r="P350">
            <v>39982325</v>
          </cell>
          <cell r="Q350" t="str">
            <v>TREINTA Y NUEVE MILLONES NOVECIENTOS OCHENTA Y DOS MIL TRESCIENTOS VEINTICINO PESOS</v>
          </cell>
          <cell r="R350" t="str">
            <v>1 PERSONA NATURAL</v>
          </cell>
          <cell r="S350" t="str">
            <v>3 CÉDULA DE CIUDADANÍA</v>
          </cell>
          <cell r="T350">
            <v>53140746</v>
          </cell>
          <cell r="U350">
            <v>9</v>
          </cell>
          <cell r="V350" t="str">
            <v>N-A</v>
          </cell>
          <cell r="W350" t="str">
            <v>11 NO SE DILIGENCIA INFORMACIÓN PARA ESTE FORMULARIO EN ESTE PERÍODO DE REPORTE</v>
          </cell>
          <cell r="X350" t="str">
            <v>FEMENINO</v>
          </cell>
          <cell r="Y350" t="str">
            <v>CUNDINAMARCA</v>
          </cell>
          <cell r="Z350" t="str">
            <v>BOGOTÁ</v>
          </cell>
          <cell r="AA350" t="str">
            <v>ADRIANA</v>
          </cell>
          <cell r="AB350" t="str">
            <v>CAROLINA</v>
          </cell>
          <cell r="AC350" t="str">
            <v>CRUZ</v>
          </cell>
          <cell r="AD350" t="str">
            <v>VALLEJO</v>
          </cell>
          <cell r="AE350" t="str">
            <v>NO</v>
          </cell>
          <cell r="AF350" t="str">
            <v>6 NO CONSTITUYÓ GARANTÍAS</v>
          </cell>
          <cell r="AG350" t="str">
            <v>N-A</v>
          </cell>
          <cell r="AH350" t="str">
            <v>99999998 NO SE DILIGENCIA INFORMACIÓN PARA ESTE FORMULARIO EN ESTE PERÍODO DE REPORTE</v>
          </cell>
          <cell r="AI350">
            <v>2</v>
          </cell>
          <cell r="AJ350" t="str">
            <v>N-A</v>
          </cell>
          <cell r="AK350" t="str">
            <v>SSNA-SUBDIRECCION DE SOSTENIBILIDAD Y NEGOCIO AMBIENTALES</v>
          </cell>
          <cell r="AL350" t="str">
            <v>JORGE ALONSO CANO RESTREPO</v>
          </cell>
          <cell r="AM350">
            <v>71616905</v>
          </cell>
          <cell r="AN350" t="str">
            <v>SUBDIRECCIÓN DE SOSTENIBILIDAD Y NEGOCIOS AMBIENTALES</v>
          </cell>
          <cell r="AO350" t="str">
            <v>2 SUPERVISOR</v>
          </cell>
          <cell r="AP350" t="str">
            <v>3 CÉDULA DE CIUDADANÍA</v>
          </cell>
          <cell r="AQ350">
            <v>71616905</v>
          </cell>
          <cell r="AR350" t="str">
            <v>JORGE ALONSO CANO RESTREPO</v>
          </cell>
          <cell r="AS350">
            <v>167</v>
          </cell>
          <cell r="AT350" t="str">
            <v>3 NO PACTADOS</v>
          </cell>
          <cell r="AU350" t="str">
            <v>4 NO SE HA ADICIONADO NI EN VALOR y EN TIEMPO</v>
          </cell>
          <cell r="AV350">
            <v>0</v>
          </cell>
          <cell r="AW350">
            <v>0</v>
          </cell>
          <cell r="AX350" t="str">
            <v>-</v>
          </cell>
          <cell r="AY350">
            <v>0</v>
          </cell>
          <cell r="AZ350" t="str">
            <v>-</v>
          </cell>
          <cell r="BA350">
            <v>45849</v>
          </cell>
          <cell r="BB350" t="str">
            <v>N/A</v>
          </cell>
          <cell r="BC350">
            <v>45852</v>
          </cell>
          <cell r="BD350">
            <v>46022</v>
          </cell>
          <cell r="BO350" t="str">
            <v>2025420501000345E</v>
          </cell>
          <cell r="BP350">
            <v>39982325</v>
          </cell>
          <cell r="BQ350" t="str">
            <v>MARIA PAULA PEÑA</v>
          </cell>
          <cell r="BR350" t="str">
            <v>https://www.secop.gov.co/CO1BusinessLine/Tendering/BuyerWorkArea/Index?docUniqueIdentifier=CO1.BDOS.8412467</v>
          </cell>
          <cell r="BU350" t="str">
            <v>https://community.secop.gov.co/Public/Tendering/OpportunityDetail/Index?noticeUID=CO1.NTC.8436521&amp;isFromPublicArea=True&amp;isModal=False</v>
          </cell>
          <cell r="BW350" t="str">
            <v>@parquesnacionales.gov.co</v>
          </cell>
          <cell r="BX350" t="str">
            <v>@parquesnacionales.gov.co</v>
          </cell>
          <cell r="BY350" t="str">
            <v>ADMINISTRADORA AMBIENTAL</v>
          </cell>
          <cell r="CC350" t="str">
            <v>09/12/1985</v>
          </cell>
          <cell r="CD350" t="str">
            <v>NO</v>
          </cell>
        </row>
        <row r="351">
          <cell r="A351" t="str">
            <v>CD-NC-354-2025</v>
          </cell>
          <cell r="B351" t="str">
            <v>2 NACION</v>
          </cell>
          <cell r="C351" t="str">
            <v>NC-CPS-366-2025</v>
          </cell>
          <cell r="D351" t="str">
            <v>CARLOS FERNANDO MELGAREJO PINTO</v>
          </cell>
          <cell r="E351">
            <v>45853</v>
          </cell>
          <cell r="F351" t="str">
            <v>NC22-3202008-15-028, NC22-3202018-3-029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v>
          </cell>
          <cell r="G351" t="str">
            <v>PROFESIONAL</v>
          </cell>
          <cell r="H351" t="str">
            <v>2 CONTRATACIÓN DIRECTA</v>
          </cell>
          <cell r="I351" t="str">
            <v>14 PRESTACIÓN DE SERVICIOS</v>
          </cell>
          <cell r="J351" t="str">
            <v>N/A</v>
          </cell>
          <cell r="K351">
            <v>80111600</v>
          </cell>
          <cell r="L351">
            <v>47725</v>
          </cell>
          <cell r="M351">
            <v>133625</v>
          </cell>
          <cell r="N351">
            <v>45853</v>
          </cell>
          <cell r="O351">
            <v>8855572</v>
          </cell>
          <cell r="P351">
            <v>42801931</v>
          </cell>
          <cell r="Q351" t="str">
            <v>CUARENTA Y DOS MILLONES OCHOCIENTOS UN MIL NOVECIENTOS TREINTA UN PESOS</v>
          </cell>
          <cell r="R351" t="str">
            <v>1 PERSONA NATURAL</v>
          </cell>
          <cell r="S351" t="str">
            <v>3 CÉDULA DE CIUDADANÍA</v>
          </cell>
          <cell r="T351">
            <v>7163886</v>
          </cell>
          <cell r="U351">
            <v>3</v>
          </cell>
          <cell r="V351" t="str">
            <v>N-A</v>
          </cell>
          <cell r="W351" t="str">
            <v>11 NO SE DILIGENCIA INFORMACIÓN PARA ESTE FORMULARIO EN ESTE PERÍODO DE REPORTE</v>
          </cell>
          <cell r="X351" t="str">
            <v>MASCULINO</v>
          </cell>
          <cell r="Y351" t="str">
            <v>BOYACA</v>
          </cell>
          <cell r="Z351" t="str">
            <v>SOATA</v>
          </cell>
          <cell r="AA351" t="str">
            <v>CARLOS</v>
          </cell>
          <cell r="AB351" t="str">
            <v>FERNANDO</v>
          </cell>
          <cell r="AC351" t="str">
            <v>MELGAREJO</v>
          </cell>
          <cell r="AD351" t="str">
            <v>PINTO</v>
          </cell>
          <cell r="AE351" t="str">
            <v>NO</v>
          </cell>
          <cell r="AF351" t="str">
            <v>6 NO CONSTITUYÓ GARANTÍAS</v>
          </cell>
          <cell r="AG351" t="str">
            <v>N-A</v>
          </cell>
          <cell r="AH351" t="str">
            <v>99999998 NO SE DILIGENCIA INFORMACIÓN PARA ESTE FORMULARIO EN ESTE PERÍODO DE REPORTE</v>
          </cell>
          <cell r="AI351">
            <v>2</v>
          </cell>
          <cell r="AJ351" t="str">
            <v>N-A</v>
          </cell>
          <cell r="AK351" t="str">
            <v>SGMAP-SUBDIRECCION DE GESTION Y MANEJO DE AREAS PROTEGIDAS</v>
          </cell>
          <cell r="AL351" t="str">
            <v>MARTA CECILIA DÍAZ LEGUIZAMÓN</v>
          </cell>
          <cell r="AM351">
            <v>40023756</v>
          </cell>
          <cell r="AN351" t="str">
            <v>SUBDIRECCIÓN DE GESTIÓN Y MANEJO DE ÁREAS PROTEGIDAS</v>
          </cell>
          <cell r="AO351" t="str">
            <v>2 SUPERVISOR</v>
          </cell>
          <cell r="AP351" t="str">
            <v>3 CÉDULA DE CIUDADANÍA</v>
          </cell>
          <cell r="AQ351">
            <v>5947992</v>
          </cell>
          <cell r="AR351" t="str">
            <v>LUIS ALBERTO CRUZ COLORADO</v>
          </cell>
          <cell r="AS351">
            <v>145</v>
          </cell>
          <cell r="AT351" t="str">
            <v>3 NO PACTADOS</v>
          </cell>
          <cell r="AU351" t="str">
            <v>4 NO SE HA ADICIONADO NI EN VALOR y EN TIEMPO</v>
          </cell>
          <cell r="AV351">
            <v>0</v>
          </cell>
          <cell r="AW351">
            <v>0</v>
          </cell>
          <cell r="AX351" t="str">
            <v>-</v>
          </cell>
          <cell r="AY351">
            <v>0</v>
          </cell>
          <cell r="AZ351" t="str">
            <v>-</v>
          </cell>
          <cell r="BA351">
            <v>45853</v>
          </cell>
          <cell r="BB351" t="str">
            <v>N/A</v>
          </cell>
          <cell r="BC351">
            <v>45853</v>
          </cell>
          <cell r="BD351">
            <v>46000</v>
          </cell>
          <cell r="BO351" t="str">
            <v xml:space="preserve">2025420501000346E </v>
          </cell>
          <cell r="BP351">
            <v>42801931</v>
          </cell>
          <cell r="BQ351" t="str">
            <v>MARIA PAULA PEÑA</v>
          </cell>
          <cell r="BR351" t="str">
            <v>https://www.secop.gov.co/CO1BusinessLine/Tendering/BuyerWorkArea/Index?docUniqueIdentifier=CO1.BDOS.8415788</v>
          </cell>
          <cell r="BU351" t="str">
            <v>https://community.secop.gov.co/Public/Tendering/OpportunityDetail/Index?noticeUID=CO1.NTC.8443040&amp;isFromPublicArea=True&amp;isModal=False</v>
          </cell>
          <cell r="BW351" t="str">
            <v>@parquesnacionales.gov.co</v>
          </cell>
          <cell r="BX351" t="str">
            <v>@parquesnacionales.gov.co</v>
          </cell>
          <cell r="BY351" t="str">
            <v>ADMINISTRADOR DE EMPRESAS</v>
          </cell>
          <cell r="CC351" t="str">
            <v>28/03/1971</v>
          </cell>
          <cell r="CD351" t="str">
            <v>NO</v>
          </cell>
        </row>
        <row r="352">
          <cell r="A352" t="str">
            <v>CD-NC-355-2025</v>
          </cell>
          <cell r="B352" t="str">
            <v>2 NACION</v>
          </cell>
          <cell r="C352" t="str">
            <v>NC-CPS-368-2025</v>
          </cell>
          <cell r="D352" t="str">
            <v>PAOLA MARÍA SÁNCHEZ GÓMEZ</v>
          </cell>
          <cell r="E352">
            <v>45854</v>
          </cell>
          <cell r="F352" t="str">
            <v>NC01-3202056-5-025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v>
          </cell>
          <cell r="G352" t="str">
            <v>PROFESIONAL</v>
          </cell>
          <cell r="H352" t="str">
            <v>2 CONTRATACIÓN DIRECTA</v>
          </cell>
          <cell r="I352" t="str">
            <v>14 PRESTACIÓN DE SERVICIOS</v>
          </cell>
          <cell r="J352" t="str">
            <v>N/A</v>
          </cell>
          <cell r="K352">
            <v>80111600</v>
          </cell>
          <cell r="L352">
            <v>47825</v>
          </cell>
          <cell r="M352">
            <v>135625</v>
          </cell>
          <cell r="N352">
            <v>45855</v>
          </cell>
          <cell r="O352">
            <v>6347912</v>
          </cell>
          <cell r="P352">
            <v>34913516</v>
          </cell>
          <cell r="Q352" t="str">
            <v>TREINTA Y CUATRO MILLONES NOVECIENTOS TRECE MIL QUINIENTOS DIECISÉIS PESOS</v>
          </cell>
          <cell r="R352" t="str">
            <v>1 PERSONA NATURAL</v>
          </cell>
          <cell r="S352" t="str">
            <v>3 CÉDULA DE CIUDADANÍA</v>
          </cell>
          <cell r="T352">
            <v>52961913</v>
          </cell>
          <cell r="U352">
            <v>1</v>
          </cell>
          <cell r="V352" t="str">
            <v>N-A</v>
          </cell>
          <cell r="W352" t="str">
            <v>11 NO SE DILIGENCIA INFORMACIÓN PARA ESTE FORMULARIO EN ESTE PERÍODO DE REPORTE</v>
          </cell>
          <cell r="X352" t="str">
            <v>FEMENINO</v>
          </cell>
          <cell r="Y352" t="str">
            <v>CUNDINAMARCA</v>
          </cell>
          <cell r="Z352" t="str">
            <v>BOGOTÁ</v>
          </cell>
          <cell r="AA352" t="str">
            <v>PAOLA</v>
          </cell>
          <cell r="AB352" t="str">
            <v>MARÍA</v>
          </cell>
          <cell r="AC352" t="str">
            <v>SÁNCHEZ</v>
          </cell>
          <cell r="AD352" t="str">
            <v>GÓMEZ</v>
          </cell>
          <cell r="AE352" t="str">
            <v>NO</v>
          </cell>
          <cell r="AF352" t="str">
            <v>6 NO CONSTITUYÓ GARANTÍAS</v>
          </cell>
          <cell r="AG352" t="str">
            <v>N-A</v>
          </cell>
          <cell r="AH352" t="str">
            <v>99999998 NO SE DILIGENCIA INFORMACIÓN PARA ESTE FORMULARIO EN ESTE PERÍODO DE REPORTE</v>
          </cell>
          <cell r="AI352">
            <v>2</v>
          </cell>
          <cell r="AJ352" t="str">
            <v>N-A</v>
          </cell>
          <cell r="AK352" t="str">
            <v>OTRAS OFICINAS DE LA SAF - SUBDIRECCION ADMINISTRATIVA Y FINANCIERA</v>
          </cell>
          <cell r="AL352" t="str">
            <v>JULIA ASTRID DEL CASTILLO SABOGAL</v>
          </cell>
          <cell r="AM352">
            <v>51790514</v>
          </cell>
          <cell r="AN352" t="str">
            <v>GRUPO DE COMUNICACIONES Y EDUACIÓN AMBIENTAL</v>
          </cell>
          <cell r="AO352" t="str">
            <v>2 SUPERVISOR</v>
          </cell>
          <cell r="AP352" t="str">
            <v>3 CÉDULA DE CIUDADANÍA</v>
          </cell>
          <cell r="AQ352">
            <v>79624413</v>
          </cell>
          <cell r="AR352" t="str">
            <v>JORGE ENRIQUE PATIÑO OSPINA</v>
          </cell>
          <cell r="AS352">
            <v>165</v>
          </cell>
          <cell r="AT352" t="str">
            <v>3 NO PACTADOS</v>
          </cell>
          <cell r="AU352" t="str">
            <v>4 NO SE HA ADICIONADO NI EN VALOR y EN TIEMPO</v>
          </cell>
          <cell r="AV352">
            <v>0</v>
          </cell>
          <cell r="AW352">
            <v>0</v>
          </cell>
          <cell r="AX352" t="str">
            <v>-</v>
          </cell>
          <cell r="AY352">
            <v>0</v>
          </cell>
          <cell r="AZ352" t="str">
            <v>-</v>
          </cell>
          <cell r="BA352">
            <v>45861</v>
          </cell>
          <cell r="BB352" t="str">
            <v>N/A</v>
          </cell>
          <cell r="BC352">
            <v>45861</v>
          </cell>
          <cell r="BD352">
            <v>46022</v>
          </cell>
          <cell r="BO352" t="str">
            <v xml:space="preserve">2025420501000347E </v>
          </cell>
          <cell r="BP352">
            <v>34913516</v>
          </cell>
          <cell r="BQ352" t="str">
            <v>LEIDY SANCHEZ</v>
          </cell>
          <cell r="BR352" t="str">
            <v>https://www.secop.gov.co/CO1BusinessLine/Tendering/BuyerWorkArea/Index?docUniqueIdentifier=CO1.BDOS.8428909</v>
          </cell>
          <cell r="BU352" t="str">
            <v>https://community.secop.gov.co/Public/Tendering/OpportunityDetail/Index?noticeUID=CO1.NTC.8450854&amp;isFromPublicArea=True&amp;isModal=False</v>
          </cell>
          <cell r="BV352" t="str">
            <v>paolam.sanchez</v>
          </cell>
          <cell r="BW352" t="str">
            <v>@parquesnacionales.gov.co</v>
          </cell>
          <cell r="BX352" t="str">
            <v>paolam.sanchez@parquesnacionales.gov.co</v>
          </cell>
          <cell r="BY352" t="str">
            <v>BIOLOGA</v>
          </cell>
          <cell r="CC352" t="str">
            <v>20/12/1982</v>
          </cell>
          <cell r="CD352" t="str">
            <v>NO</v>
          </cell>
        </row>
        <row r="353">
          <cell r="A353" t="str">
            <v>CD-NC-357-2025</v>
          </cell>
          <cell r="B353" t="str">
            <v>2 NACION</v>
          </cell>
          <cell r="C353" t="str">
            <v>NC-CPS-369-2025</v>
          </cell>
          <cell r="D353" t="str">
            <v>DIANA PATRICIA HERRERA LEMUS</v>
          </cell>
          <cell r="E353">
            <v>45861</v>
          </cell>
          <cell r="F353" t="str">
            <v>NC22-3202008-15-027.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v>
          </cell>
          <cell r="G353" t="str">
            <v>PROFESIONAL</v>
          </cell>
          <cell r="H353" t="str">
            <v>2 CONTRATACIÓN DIRECTA</v>
          </cell>
          <cell r="I353" t="str">
            <v>14 PRESTACIÓN DE SERVICIOS</v>
          </cell>
          <cell r="J353" t="str">
            <v>N/A</v>
          </cell>
          <cell r="K353">
            <v>80111600</v>
          </cell>
          <cell r="L353">
            <v>47325</v>
          </cell>
          <cell r="M353">
            <v>140825</v>
          </cell>
          <cell r="N353">
            <v>45861</v>
          </cell>
          <cell r="O353">
            <v>8855572</v>
          </cell>
          <cell r="P353">
            <v>43097117</v>
          </cell>
          <cell r="Q353" t="str">
            <v>CUARENTA Y TRES MILLONES NOVENTA Y SIETE MIL CIENTO DIECISIETE PESOS</v>
          </cell>
          <cell r="R353" t="str">
            <v>1 PERSONA NATURAL</v>
          </cell>
          <cell r="S353" t="str">
            <v>3 CÉDULA DE CIUDADANÍA</v>
          </cell>
          <cell r="T353">
            <v>39582786</v>
          </cell>
          <cell r="U353">
            <v>9</v>
          </cell>
          <cell r="V353" t="str">
            <v>N-A</v>
          </cell>
          <cell r="W353" t="str">
            <v>11 NO SE DILIGENCIA INFORMACIÓN PARA ESTE FORMULARIO EN ESTE PERÍODO DE REPORTE</v>
          </cell>
          <cell r="X353" t="str">
            <v>FEMENINO</v>
          </cell>
          <cell r="Y353" t="str">
            <v>CUNDINAMARCA</v>
          </cell>
          <cell r="Z353" t="str">
            <v>FUSAGASUGA</v>
          </cell>
          <cell r="AA353" t="str">
            <v>DIANA</v>
          </cell>
          <cell r="AB353" t="str">
            <v>PATRICIA</v>
          </cell>
          <cell r="AC353" t="str">
            <v>HERRERA</v>
          </cell>
          <cell r="AD353" t="str">
            <v>LEMUS</v>
          </cell>
          <cell r="AE353" t="str">
            <v>NO</v>
          </cell>
          <cell r="AF353" t="str">
            <v>6 NO CONSTITUYÓ GARANTÍAS</v>
          </cell>
          <cell r="AG353" t="str">
            <v>N-A</v>
          </cell>
          <cell r="AH353" t="str">
            <v>99999998 NO SE DILIGENCIA INFORMACIÓN PARA ESTE FORMULARIO EN ESTE PERÍODO DE REPORTE</v>
          </cell>
          <cell r="AI353">
            <v>2</v>
          </cell>
          <cell r="AJ353" t="str">
            <v>N-A</v>
          </cell>
          <cell r="AK353" t="str">
            <v>SGMAP-SUBDIRECCION DE GESTION Y MANEJO DE AREAS PROTEGIDAS</v>
          </cell>
          <cell r="AL353" t="str">
            <v>MARTA CECILIA DÍAZ LEGUIZAMÓN</v>
          </cell>
          <cell r="AM353">
            <v>40023756</v>
          </cell>
          <cell r="AN353" t="str">
            <v>SUBDIRECCIÓN DE GESTIÓN Y MANEJO DE ÁREAS PROTEGIDAS</v>
          </cell>
          <cell r="AO353" t="str">
            <v>2 SUPERVISOR</v>
          </cell>
          <cell r="AP353" t="str">
            <v>3 CÉDULA DE CIUDADANÍA</v>
          </cell>
          <cell r="AQ353">
            <v>5947992</v>
          </cell>
          <cell r="AR353" t="str">
            <v>LUIS ALBERTO CRUZ COLORADO</v>
          </cell>
          <cell r="AS353">
            <v>146</v>
          </cell>
          <cell r="AT353" t="str">
            <v>3 NO PACTADOS</v>
          </cell>
          <cell r="AU353" t="str">
            <v>4 NO SE HA ADICIONADO NI EN VALOR y EN TIEMPO</v>
          </cell>
          <cell r="AV353">
            <v>0</v>
          </cell>
          <cell r="AW353">
            <v>0</v>
          </cell>
          <cell r="AX353" t="str">
            <v>-</v>
          </cell>
          <cell r="AY353">
            <v>0</v>
          </cell>
          <cell r="AZ353" t="str">
            <v>-</v>
          </cell>
          <cell r="BA353">
            <v>45841</v>
          </cell>
          <cell r="BB353" t="str">
            <v>N/A</v>
          </cell>
          <cell r="BC353">
            <v>45861</v>
          </cell>
          <cell r="BD353">
            <v>46009</v>
          </cell>
          <cell r="BO353" t="str">
            <v xml:space="preserve">2025420501000348E </v>
          </cell>
          <cell r="BP353">
            <v>43097117</v>
          </cell>
          <cell r="BQ353" t="str">
            <v>LEIDY SANCHEZ</v>
          </cell>
          <cell r="BR353" t="str">
            <v>https://www.secop.gov.co/CO1BusinessLine/Tendering/BuyerWorkArea/Index?docUniqueIdentifier=CO1.BDOS.8461644</v>
          </cell>
          <cell r="BU353" t="str">
            <v>https://community.secop.gov.co/Public/Tendering/OpportunityDetail/Index?noticeUID=CO1.NTC.8483553&amp;isFromPublicArea=True&amp;isModal=False</v>
          </cell>
          <cell r="BW353" t="str">
            <v>@parquesnacionales.gov.co</v>
          </cell>
          <cell r="BX353" t="str">
            <v>@parquesnacionales.gov.co</v>
          </cell>
          <cell r="BY353" t="str">
            <v>ABOGADA</v>
          </cell>
          <cell r="CC353" t="str">
            <v>27/03/1984</v>
          </cell>
          <cell r="CD353" t="str">
            <v>NO</v>
          </cell>
        </row>
        <row r="354">
          <cell r="A354" t="str">
            <v>CD-NC-356-2025</v>
          </cell>
          <cell r="B354" t="str">
            <v>2 NACION</v>
          </cell>
          <cell r="C354" t="str">
            <v>NC-CPS-370-2025</v>
          </cell>
          <cell r="D354" t="str">
            <v>LEONARDO GARZON RICO</v>
          </cell>
          <cell r="E354">
            <v>45863</v>
          </cell>
          <cell r="F354" t="str">
            <v>NC03-3299065-19-015. Prestar los servicios profesionales con plena autonomía técnica y administrativa, en el grupo de Tecnologías de la Información y las Comunicaciones en la elaboración del esquema, implementación y optimización de los sistemas de radiocomunicaciones de la entidad, en el marco del proyecto de fortalecimiento de la capacidad institucional y el producto de servicios tecnológicos</v>
          </cell>
          <cell r="G354" t="str">
            <v>PROFESIONAL</v>
          </cell>
          <cell r="H354" t="str">
            <v>2 CONTRATACIÓN DIRECTA</v>
          </cell>
          <cell r="I354" t="str">
            <v>14 PRESTACIÓN DE SERVICIOS</v>
          </cell>
          <cell r="J354" t="str">
            <v>N/A</v>
          </cell>
          <cell r="K354">
            <v>80111600</v>
          </cell>
          <cell r="L354">
            <v>42425</v>
          </cell>
          <cell r="M354">
            <v>143125</v>
          </cell>
          <cell r="N354">
            <v>45863</v>
          </cell>
          <cell r="O354">
            <v>3670921</v>
          </cell>
          <cell r="P354">
            <v>19211153</v>
          </cell>
          <cell r="Q354" t="str">
            <v>DIECINUEVE MILLONES DOSCIENTOS ONCE MIL CIENTO CINCUENTA Y TRES PESOS</v>
          </cell>
          <cell r="R354" t="str">
            <v>1 PERSONA NATURAL</v>
          </cell>
          <cell r="S354" t="str">
            <v>3 CÉDULA DE CIUDADANÍA</v>
          </cell>
          <cell r="T354">
            <v>1010180064</v>
          </cell>
          <cell r="U354">
            <v>1</v>
          </cell>
          <cell r="V354" t="str">
            <v>N-A</v>
          </cell>
          <cell r="W354" t="str">
            <v>11 NO SE DILIGENCIA INFORMACIÓN PARA ESTE FORMULARIO EN ESTE PERÍODO DE REPORTE</v>
          </cell>
          <cell r="X354" t="str">
            <v>MASCULINO</v>
          </cell>
          <cell r="Y354" t="str">
            <v>CUNDINAMARCA</v>
          </cell>
          <cell r="Z354" t="str">
            <v>BOGOTÁ</v>
          </cell>
          <cell r="AA354" t="str">
            <v>LEONARDO</v>
          </cell>
          <cell r="AB354" t="str">
            <v>-</v>
          </cell>
          <cell r="AC354" t="str">
            <v>GARZON</v>
          </cell>
          <cell r="AD354" t="str">
            <v>RICO</v>
          </cell>
          <cell r="AE354" t="str">
            <v>NO</v>
          </cell>
          <cell r="AF354" t="str">
            <v>6 NO CONSTITUYÓ GARANTÍAS</v>
          </cell>
          <cell r="AG354" t="str">
            <v>N-A</v>
          </cell>
          <cell r="AH354" t="str">
            <v>99999998 NO SE DILIGENCIA INFORMACIÓN PARA ESTE FORMULARIO EN ESTE PERÍODO DE REPORTE</v>
          </cell>
          <cell r="AI354">
            <v>2</v>
          </cell>
          <cell r="AJ354" t="str">
            <v>N-A</v>
          </cell>
          <cell r="AK354" t="str">
            <v>OTRAS OFICINAS DE LA SAF - SUBDIRECCION ADMINISTRATIVA Y FINANCIERA</v>
          </cell>
          <cell r="AL354" t="str">
            <v>JULIA ASTRID DEL CASTILLO SABOGAL</v>
          </cell>
          <cell r="AM354">
            <v>51790514</v>
          </cell>
          <cell r="AN354" t="str">
            <v>GRUPO DE TECNOLOGÍAS DE LA INFORMACIÓN Y LAS COMUNICACIONES</v>
          </cell>
          <cell r="AO354" t="str">
            <v>2 SUPERVISOR</v>
          </cell>
          <cell r="AP354" t="str">
            <v>3 CÉDULA DE CIUDADANÍA</v>
          </cell>
          <cell r="AQ354">
            <v>1026272261</v>
          </cell>
          <cell r="AR354" t="str">
            <v>GIPSY VIVIAN ARENAS HERNANDEZ</v>
          </cell>
          <cell r="AS354">
            <v>156</v>
          </cell>
          <cell r="AT354" t="str">
            <v>3 NO PACTADOS</v>
          </cell>
          <cell r="AU354" t="str">
            <v>4 NO SE HA ADICIONADO NI EN VALOR y EN TIEMPO</v>
          </cell>
          <cell r="AV354">
            <v>0</v>
          </cell>
          <cell r="AW354">
            <v>0</v>
          </cell>
          <cell r="AX354" t="str">
            <v>-</v>
          </cell>
          <cell r="AY354">
            <v>0</v>
          </cell>
          <cell r="AZ354" t="str">
            <v>-</v>
          </cell>
          <cell r="BA354">
            <v>45859</v>
          </cell>
          <cell r="BB354" t="str">
            <v>N/A</v>
          </cell>
          <cell r="BC354">
            <v>45863</v>
          </cell>
          <cell r="BD354">
            <v>46022</v>
          </cell>
          <cell r="BO354" t="str">
            <v xml:space="preserve">2025420501000349E </v>
          </cell>
          <cell r="BP354">
            <v>19211153</v>
          </cell>
          <cell r="BQ354" t="str">
            <v>URIEL VALDERRAMA</v>
          </cell>
          <cell r="BR354" t="str">
            <v>https://www.secop.gov.co/CO1BusinessLine/Tendering/BuyerWorkArea/Index?docUniqueIdentifier=CO1.BDOS.8464029</v>
          </cell>
          <cell r="BU354" t="str">
            <v>https://community.secop.gov.co/Public/Tendering/OpportunityDetail/Index?noticeUID=CO1.NTC.8491297&amp;isFromPublicArea=True&amp;isModal=False</v>
          </cell>
          <cell r="BW354" t="str">
            <v>@parquesnacionales.gov.co</v>
          </cell>
          <cell r="BX354" t="str">
            <v>@parquesnacionales.gov.co</v>
          </cell>
          <cell r="BY354" t="str">
            <v>INGENIERO TELEMATICO</v>
          </cell>
          <cell r="CC354" t="str">
            <v>26/11/1988</v>
          </cell>
          <cell r="CD354" t="str">
            <v>NO</v>
          </cell>
        </row>
        <row r="355">
          <cell r="A355" t="str">
            <v>CD-NC-358-2025</v>
          </cell>
          <cell r="B355" t="str">
            <v>2 NACION</v>
          </cell>
          <cell r="C355" t="str">
            <v>NC-CPS-371-2025</v>
          </cell>
          <cell r="D355" t="str">
            <v>HÉCTOR DUBAN CHACON MOTATO</v>
          </cell>
          <cell r="E355">
            <v>45863</v>
          </cell>
          <cell r="F355" t="str">
            <v>NC03-3299065-19-052. Prestar los servicios profesionales con plena autonomía técnica y administrativa en el grupo de Tecnologías de la Información y las Comunicaciones para acompañar la implementación de los controles de seguridad de la información, gestión de los riesgos, gestión de los activos de información dentro del marco del sistema de gestión de seguridad de la información de la entidad y el modelo de seguridad y privacidad propuesto por Mintic, dentro del marco del proyecto de  Fortalecimiento de la capacidad institucional y el producto de servicios tecnológicos.</v>
          </cell>
          <cell r="G355" t="str">
            <v>PROFESIONAL</v>
          </cell>
          <cell r="H355" t="str">
            <v>2 CONTRATACIÓN DIRECTA</v>
          </cell>
          <cell r="I355" t="str">
            <v>14 PRESTACIÓN DE SERVICIOS</v>
          </cell>
          <cell r="J355" t="str">
            <v>N/A</v>
          </cell>
          <cell r="K355">
            <v>80111600</v>
          </cell>
          <cell r="L355">
            <v>48525</v>
          </cell>
          <cell r="M355">
            <v>143225</v>
          </cell>
          <cell r="N355">
            <v>45863</v>
          </cell>
          <cell r="O355">
            <v>3670921</v>
          </cell>
          <cell r="P355">
            <v>19088789</v>
          </cell>
          <cell r="Q355" t="str">
            <v>DIECINUEVE MILLONES OCHENTA Y OCHO MIL SETECIENTOS OCHENTA Y NUEVE PESOS</v>
          </cell>
          <cell r="R355" t="str">
            <v>1 PERSONA NATURAL</v>
          </cell>
          <cell r="S355" t="str">
            <v>3 CÉDULA DE CIUDADANÍA</v>
          </cell>
          <cell r="T355">
            <v>1000332185</v>
          </cell>
          <cell r="U355">
            <v>1</v>
          </cell>
          <cell r="V355" t="str">
            <v>N-A</v>
          </cell>
          <cell r="W355" t="str">
            <v>11 NO SE DILIGENCIA INFORMACIÓN PARA ESTE FORMULARIO EN ESTE PERÍODO DE REPORTE</v>
          </cell>
          <cell r="X355" t="str">
            <v>MASCULINO</v>
          </cell>
          <cell r="Y355" t="str">
            <v>CUNDINAMARCA</v>
          </cell>
          <cell r="Z355" t="str">
            <v>BOGOTÁ</v>
          </cell>
          <cell r="AA355" t="str">
            <v>HÉCTOR</v>
          </cell>
          <cell r="AB355" t="str">
            <v>DUBAN</v>
          </cell>
          <cell r="AC355" t="str">
            <v>CHACON</v>
          </cell>
          <cell r="AD355" t="str">
            <v>MOTATO</v>
          </cell>
          <cell r="AE355" t="str">
            <v>NO</v>
          </cell>
          <cell r="AF355" t="str">
            <v>6 NO CONSTITUYÓ GARANTÍAS</v>
          </cell>
          <cell r="AG355" t="str">
            <v>N-A</v>
          </cell>
          <cell r="AH355" t="str">
            <v>99999998 NO SE DILIGENCIA INFORMACIÓN PARA ESTE FORMULARIO EN ESTE PERÍODO DE REPORTE</v>
          </cell>
          <cell r="AI355">
            <v>2</v>
          </cell>
          <cell r="AJ355" t="str">
            <v>N-A</v>
          </cell>
          <cell r="AK355" t="str">
            <v>OTRAS OFICINAS DE LA SAF - SUBDIRECCION ADMINISTRATIVA Y FINANCIERA</v>
          </cell>
          <cell r="AL355" t="str">
            <v>JULIA ASTRID DEL CASTILLO SABOGAL</v>
          </cell>
          <cell r="AM355">
            <v>51790514</v>
          </cell>
          <cell r="AN355" t="str">
            <v>GRUPO DE TECNOLOGÍAS DE LA INFORMACIÓN Y LAS COMUNICACIONES</v>
          </cell>
          <cell r="AO355" t="str">
            <v>2 SUPERVISOR</v>
          </cell>
          <cell r="AP355" t="str">
            <v>3 CÉDULA DE CIUDADANÍA</v>
          </cell>
          <cell r="AQ355">
            <v>1026272261</v>
          </cell>
          <cell r="AR355" t="str">
            <v>GIPSY VIVIAN ARENAS HERNANDEZ</v>
          </cell>
          <cell r="AS355">
            <v>156</v>
          </cell>
          <cell r="AT355" t="str">
            <v>3 NO PACTADOS</v>
          </cell>
          <cell r="AU355" t="str">
            <v>4 NO SE HA ADICIONADO NI EN VALOR y EN TIEMPO</v>
          </cell>
          <cell r="AV355">
            <v>0</v>
          </cell>
          <cell r="AW355">
            <v>0</v>
          </cell>
          <cell r="AX355" t="str">
            <v>-</v>
          </cell>
          <cell r="AY355">
            <v>0</v>
          </cell>
          <cell r="AZ355" t="str">
            <v>-</v>
          </cell>
          <cell r="BA355">
            <v>45863</v>
          </cell>
          <cell r="BB355" t="str">
            <v>N/A</v>
          </cell>
          <cell r="BC355">
            <v>45863</v>
          </cell>
          <cell r="BD355">
            <v>46022</v>
          </cell>
          <cell r="BO355" t="str">
            <v xml:space="preserve">2025420501000350E </v>
          </cell>
          <cell r="BP355">
            <v>19088789</v>
          </cell>
          <cell r="BQ355" t="str">
            <v>EDNA ROCIO CASTRO</v>
          </cell>
          <cell r="BR355" t="str">
            <v>https://www.secop.gov.co/CO1BusinessLine/Tendering/BuyerWorkArea/Index?docUniqueIdentifier=CO1.BDOS.8477787</v>
          </cell>
          <cell r="BU355" t="str">
            <v>https://community.secop.gov.co/Public/Tendering/OpportunityDetail/Index?noticeUID=CO1.NTC.8500563&amp;isFromPublicArea=True&amp;isModal=False</v>
          </cell>
          <cell r="BW355" t="str">
            <v>@parquesnacionales.gov.co</v>
          </cell>
          <cell r="BX355" t="str">
            <v>@parquesnacionales.gov.co</v>
          </cell>
          <cell r="BY355" t="str">
            <v>INGENIERA DE SISTEMAS</v>
          </cell>
          <cell r="CC355" t="str">
            <v>20/07/2000</v>
          </cell>
          <cell r="CD355" t="str">
            <v>NO</v>
          </cell>
        </row>
        <row r="356">
          <cell r="A356" t="str">
            <v>CD-NC-359-2025</v>
          </cell>
          <cell r="B356" t="str">
            <v>2 NACION</v>
          </cell>
          <cell r="C356" t="str">
            <v>NC-CPS-374-2025</v>
          </cell>
          <cell r="D356" t="str">
            <v>MARILY ACEVEDO SANCHEZ</v>
          </cell>
          <cell r="E356">
            <v>45875</v>
          </cell>
          <cell r="F356" t="str">
            <v>NC10-3299060-7-073 Prestación de servicios profesionales con plena autonomía técnica y administrativa en el Grupo de Gestión Humana en el levantamiento y análisis de cargas de trabajo y en la actualización del Manual de Especifico de funciones requisitos y competencias laborales, en el marco del servicio de implementación de sistemas de gestión del proyecto de fortalecimiento de la capacidad institucional de Parques Nacionales Naturales a nivel nacional.</v>
          </cell>
          <cell r="G356" t="str">
            <v>PROFESIONAL</v>
          </cell>
          <cell r="H356" t="str">
            <v>2 CONTRATACIÓN DIRECTA</v>
          </cell>
          <cell r="I356" t="str">
            <v>14 PRESTACIÓN DE SERVICIOS</v>
          </cell>
          <cell r="J356" t="str">
            <v>N/A</v>
          </cell>
          <cell r="K356">
            <v>80111600</v>
          </cell>
          <cell r="L356">
            <v>49125</v>
          </cell>
          <cell r="M356">
            <v>149625</v>
          </cell>
          <cell r="N356">
            <v>45875</v>
          </cell>
          <cell r="O356">
            <v>6347912</v>
          </cell>
          <cell r="P356">
            <v>30681575</v>
          </cell>
          <cell r="Q356" t="str">
            <v>TREINTA MILLONES SEISCIENTOS DIECIOCHO MIL QUINIENTOS SETENTA Y CINCO PESOS M/CTE</v>
          </cell>
          <cell r="R356" t="str">
            <v>1 PERSONA NATURAL</v>
          </cell>
          <cell r="S356" t="str">
            <v>3 CÉDULA DE CIUDADANÍA</v>
          </cell>
          <cell r="T356">
            <v>53077882</v>
          </cell>
          <cell r="U356">
            <v>3</v>
          </cell>
          <cell r="V356" t="str">
            <v>N-A</v>
          </cell>
          <cell r="W356" t="str">
            <v>11 NO SE DILIGENCIA INFORMACIÓN PARA ESTE FORMULARIO EN ESTE PERÍODO DE REPORTE</v>
          </cell>
          <cell r="X356" t="str">
            <v>FEMENINO</v>
          </cell>
          <cell r="Y356" t="str">
            <v>CUNDINAMARCA</v>
          </cell>
          <cell r="Z356" t="str">
            <v>BOGOTÁ</v>
          </cell>
          <cell r="AA356" t="str">
            <v>MARILY</v>
          </cell>
          <cell r="AB356" t="str">
            <v>-</v>
          </cell>
          <cell r="AC356" t="str">
            <v>ACEVEDO</v>
          </cell>
          <cell r="AD356" t="str">
            <v>SANCHEZ</v>
          </cell>
          <cell r="AE356" t="str">
            <v>NO</v>
          </cell>
          <cell r="AF356" t="str">
            <v>6 NO CONSTITUYÓ GARANTÍAS</v>
          </cell>
          <cell r="AG356" t="str">
            <v>N-A</v>
          </cell>
          <cell r="AH356" t="str">
            <v>99999998 NO SE DILIGENCIA INFORMACIÓN PARA ESTE FORMULARIO EN ESTE PERÍODO DE REPORTE</v>
          </cell>
          <cell r="AI356">
            <v>2</v>
          </cell>
          <cell r="AJ356" t="str">
            <v>N-A</v>
          </cell>
          <cell r="AK356" t="str">
            <v>SAF-SUBDIRECCION ADMINISTRATIVA Y FINANCIERA</v>
          </cell>
          <cell r="AL356" t="str">
            <v>JULIA ASTRID DEL CASTILLO SABOGAL</v>
          </cell>
          <cell r="AM356">
            <v>51790514</v>
          </cell>
          <cell r="AN356" t="str">
            <v>GRUPO DE GESTIÓN HUMANA</v>
          </cell>
          <cell r="AO356" t="str">
            <v>2 SUPERVISOR</v>
          </cell>
          <cell r="AP356" t="str">
            <v>3 CÉDULA DE CIUDADANÍA</v>
          </cell>
          <cell r="AQ356">
            <v>51790514</v>
          </cell>
          <cell r="AR356" t="str">
            <v>JULIA ASTRID DEL CASTILLO SABOGAL</v>
          </cell>
          <cell r="AS356">
            <v>145</v>
          </cell>
          <cell r="AT356" t="str">
            <v>3 NO PACTADOS</v>
          </cell>
          <cell r="AU356" t="str">
            <v>4 NO SE HA ADICIONADO NI EN VALOR y EN TIEMPO</v>
          </cell>
          <cell r="AV356">
            <v>0</v>
          </cell>
          <cell r="AW356">
            <v>0</v>
          </cell>
          <cell r="AX356" t="str">
            <v>-</v>
          </cell>
          <cell r="AY356">
            <v>0</v>
          </cell>
          <cell r="AZ356" t="str">
            <v>-</v>
          </cell>
          <cell r="BA356">
            <v>45877</v>
          </cell>
          <cell r="BB356" t="str">
            <v>N/A</v>
          </cell>
          <cell r="BC356">
            <v>45877</v>
          </cell>
          <cell r="BD356">
            <v>46022</v>
          </cell>
          <cell r="BO356" t="str">
            <v xml:space="preserve">2025420501000351E </v>
          </cell>
          <cell r="BP356">
            <v>30681575</v>
          </cell>
          <cell r="BQ356" t="str">
            <v>EDNA ROCIO CASTRO</v>
          </cell>
          <cell r="BR356" t="str">
            <v>https://www.secop.gov.co/CO1BusinessLine/Tendering/BuyerWorkArea/Index?docUniqueIdentifier=CO1.BDOS.8540073&amp;prevCtxUrl=https%3a%2f%2fwww.secop.gov.co%2fCO1BusinessLine%2fTendering%2fBuyerDossierWorkspace%2fIndex%3fallWords2Search%3d359-2025%26createDateFrom%3d27%2f02%2f2025+15%3a28%3a51%26createDateTo%3d27%2f08%2f2025+15%3a28%3a51%26filteringState%3d2%26sortingState%3dLastModifiedDESC%26showAdvancedSearch%3dFalse%26showAdvancedSearchFields%3dFalse%26folderCode%3dALL%26selectedDossier%3dCO1.BDOS.8540073%26selectedRequest%3dCO1.REQ.8694350%26&amp;prevCtxLbl=Procesos+de+la+Entidad+Estatal</v>
          </cell>
          <cell r="BS356" t="str">
            <v>VIGENTE</v>
          </cell>
          <cell r="BU356" t="str">
            <v>https://community.secop.gov.co/Public/Tendering/OpportunityDetail/Index?noticeUID=CO1.NTC.8562852&amp;isFromPublicArea=True&amp;isModal=False</v>
          </cell>
          <cell r="BW356" t="str">
            <v>@parquesnacionales.gov.co</v>
          </cell>
          <cell r="BX356" t="str">
            <v>@parquesnacionales.gov.co</v>
          </cell>
          <cell r="BY356" t="str">
            <v>INGENIERA INDUSTRIAL</v>
          </cell>
          <cell r="CC356" t="str">
            <v>08/02/1986</v>
          </cell>
          <cell r="CD356" t="str">
            <v>NO</v>
          </cell>
        </row>
        <row r="357">
          <cell r="A357" t="str">
            <v>CD-NC-360-2025</v>
          </cell>
          <cell r="B357" t="str">
            <v>2 NACION</v>
          </cell>
          <cell r="C357" t="str">
            <v>NC-CPS-376-2025</v>
          </cell>
          <cell r="D357" t="str">
            <v>LUISA FERNANDA SÁNCHEZ TRIANA</v>
          </cell>
          <cell r="E357">
            <v>45890</v>
          </cell>
          <cell r="F357" t="str">
            <v>NC10-3299060-7-074 Prestación de servicios profesionales con plena autonomía técnica y administrativa para la realización de actividades jurídicas requeridas en desarrollo del proceso de gestión humana de la entidad, en el marco del servicio de implementación de sistemas de gestión del proyecto de fortalecimiento de la capacidad institucional de Parques Nacionales Naturales a nivel nacional.</v>
          </cell>
          <cell r="G357" t="str">
            <v>PROFESIONAL</v>
          </cell>
          <cell r="H357" t="str">
            <v>2 CONTRATACIÓN DIRECTA</v>
          </cell>
          <cell r="I357" t="str">
            <v>14 PRESTACIÓN DE SERVICIOS</v>
          </cell>
          <cell r="J357" t="str">
            <v>N/A</v>
          </cell>
          <cell r="K357">
            <v>80111600</v>
          </cell>
          <cell r="L357">
            <v>49425</v>
          </cell>
          <cell r="M357">
            <v>159625</v>
          </cell>
          <cell r="N357">
            <v>45890</v>
          </cell>
          <cell r="O357">
            <v>4200744</v>
          </cell>
          <cell r="P357">
            <v>18343249</v>
          </cell>
          <cell r="Q357" t="str">
            <v>DIECIOCHO MILLONES TRESCIENTOS CUARENTA Y TRES MIL DOSCIENTOS CUARENTA Y NUEVE PESOS</v>
          </cell>
          <cell r="R357" t="str">
            <v>1 PERSONA NATURAL</v>
          </cell>
          <cell r="S357" t="str">
            <v>3 CÉDULA DE CIUDADANÍA</v>
          </cell>
          <cell r="T357">
            <v>1072339047</v>
          </cell>
          <cell r="U357">
            <v>5</v>
          </cell>
          <cell r="V357" t="str">
            <v>N-A</v>
          </cell>
          <cell r="W357" t="str">
            <v>11 NO SE DILIGENCIA INFORMACIÓN PARA ESTE FORMULARIO EN ESTE PERÍODO DE REPORTE</v>
          </cell>
          <cell r="X357" t="str">
            <v>FEMENINO</v>
          </cell>
          <cell r="Y357" t="str">
            <v>CUNDINAMARCA</v>
          </cell>
          <cell r="Z357" t="str">
            <v>EL PEÑON</v>
          </cell>
          <cell r="AA357" t="str">
            <v>LUISA</v>
          </cell>
          <cell r="AB357" t="str">
            <v>FERNANDO</v>
          </cell>
          <cell r="AC357" t="str">
            <v>SANCHEZ</v>
          </cell>
          <cell r="AD357" t="str">
            <v>TRIANA</v>
          </cell>
          <cell r="AE357" t="str">
            <v>NO</v>
          </cell>
          <cell r="AF357" t="str">
            <v>6 NO CONSTITUYÓ GARANTÍAS</v>
          </cell>
          <cell r="AG357" t="str">
            <v>N-A</v>
          </cell>
          <cell r="AH357" t="str">
            <v>99999998 NO SE DILIGENCIA INFORMACIÓN PARA ESTE FORMULARIO EN ESTE PERÍODO DE REPORTE</v>
          </cell>
          <cell r="AI357">
            <v>2</v>
          </cell>
          <cell r="AJ357" t="str">
            <v>N-A</v>
          </cell>
          <cell r="AK357" t="str">
            <v>SAF-SUBDIRECCION ADMINISTRATIVA Y FINANCIERA</v>
          </cell>
          <cell r="AL357" t="str">
            <v>JULIA ASTRID DEL CASTILLO SABOGAL</v>
          </cell>
          <cell r="AM357">
            <v>51790514</v>
          </cell>
          <cell r="AN357" t="str">
            <v>GRUPO DE GESTIÓN HUMANA</v>
          </cell>
          <cell r="AO357" t="str">
            <v>2 SUPERVISOR</v>
          </cell>
          <cell r="AP357" t="str">
            <v>3 CÉDULA DE CIUDADANÍA</v>
          </cell>
          <cell r="AQ357">
            <v>51790514</v>
          </cell>
          <cell r="AR357" t="str">
            <v>JULIA ASTRID DEL CASTILLO SABOGAL</v>
          </cell>
          <cell r="AS357">
            <v>131</v>
          </cell>
          <cell r="AT357" t="str">
            <v>3 NO PACTADOS</v>
          </cell>
          <cell r="AU357" t="str">
            <v>4 NO SE HA ADICIONADO NI EN VALOR y EN TIEMPO</v>
          </cell>
          <cell r="AV357">
            <v>0</v>
          </cell>
          <cell r="AW357">
            <v>0</v>
          </cell>
          <cell r="AX357" t="str">
            <v>-</v>
          </cell>
          <cell r="AY357">
            <v>0</v>
          </cell>
          <cell r="AZ357" t="str">
            <v>-</v>
          </cell>
          <cell r="BA357">
            <v>45890</v>
          </cell>
          <cell r="BB357" t="str">
            <v>N/A</v>
          </cell>
          <cell r="BC357">
            <v>45890</v>
          </cell>
          <cell r="BD357">
            <v>46022</v>
          </cell>
          <cell r="BO357" t="str">
            <v>2025420501000352E</v>
          </cell>
          <cell r="BP357">
            <v>18343249</v>
          </cell>
          <cell r="BQ357" t="str">
            <v>EDNA ROCIO CASTRO</v>
          </cell>
          <cell r="BR357" t="str">
            <v>https://www.secop.gov.co/CO1BusinessLine/Tendering/BuyerWorkArea/Index?docUniqueIdentifier=CO1.BDOS.8609352&amp;prevCtxUrl=https%3a%2f%2fwww.secop.gov.co%2fCO1BusinessLine%2fTendering%2fBuyerDossierWorkspace%2fIndex%3fallWords2Search%3d360-2025%26createDateFrom%3d27%2f02%2f2025+15%3a41%3a33%26createDateTo%3d27%2f08%2f2025+15%3a41%3a33%26filteringState%3d2%26sortingState%3dLastModifiedDESC%26showAdvancedSearch%3dFalse%26showAdvancedSearchFields%3dFalse%26folderCode%3dALL%26selectedDossier%3dCO1.BDOS.8609352%26selectedRequest%3dCO1.REQ.8764928%26&amp;prevCtxLbl=Procesos+de+la+Entidad+Estatal</v>
          </cell>
          <cell r="BS357" t="str">
            <v>VIGENTE</v>
          </cell>
          <cell r="BU357" t="str">
            <v>https://community.secop.gov.co/Public/Tendering/OpportunityDetail/Index?noticeUID=CO1.NTC.8632649&amp;isFromPublicArea=True&amp;isModal=False</v>
          </cell>
          <cell r="BW357" t="str">
            <v>@parquesnacionales.gov.co</v>
          </cell>
          <cell r="BX357" t="str">
            <v>@parquesnacionales.gov.co</v>
          </cell>
          <cell r="BY357" t="str">
            <v>ABOGADA</v>
          </cell>
          <cell r="CC357" t="str">
            <v>11/12/1998</v>
          </cell>
          <cell r="CD357" t="str">
            <v>NO</v>
          </cell>
        </row>
        <row r="358">
          <cell r="A358" t="str">
            <v>CD-NC-361-2025</v>
          </cell>
          <cell r="B358" t="str">
            <v>2 NACION</v>
          </cell>
          <cell r="C358" t="str">
            <v>NC-CPS-378-2025</v>
          </cell>
          <cell r="D358" t="str">
            <v>VANESSA ESTHER CANTILLO MOSQUERA</v>
          </cell>
          <cell r="E358">
            <v>45890</v>
          </cell>
          <cell r="F358" t="str">
            <v xml:space="preserve">NC01-3299060-9-026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incluyendo la contribución en los contenidos de la página web, en el marco del servicio de implementación sistemas de gestión del proyecto de Fortalecimiento de la capacidad institucional de Parques Nacionales Naturales a Nivel Nacional. </v>
          </cell>
          <cell r="G358" t="str">
            <v>PROFESIONAL</v>
          </cell>
          <cell r="H358" t="str">
            <v>2 CONTRATACIÓN DIRECTA</v>
          </cell>
          <cell r="I358" t="str">
            <v>14 PRESTACIÓN DE SERVICIOS</v>
          </cell>
          <cell r="J358" t="str">
            <v>N/A</v>
          </cell>
          <cell r="K358">
            <v>80111600</v>
          </cell>
          <cell r="L358">
            <v>48725</v>
          </cell>
          <cell r="M358">
            <v>159325</v>
          </cell>
          <cell r="N358">
            <v>45890</v>
          </cell>
          <cell r="O358">
            <v>7014443</v>
          </cell>
          <cell r="P358">
            <v>30395920</v>
          </cell>
          <cell r="Q358" t="str">
            <v xml:space="preserve">TREINTA MILLONES TRESCIENTOS NOVENTA Y CINCO MIL NOVECIENTOS VEINTE PESOS MCTE </v>
          </cell>
          <cell r="R358" t="str">
            <v>1 PERSONA NATURAL</v>
          </cell>
          <cell r="S358" t="str">
            <v>3 CÉDULA DE CIUDADANÍA</v>
          </cell>
          <cell r="T358">
            <v>1140822624</v>
          </cell>
          <cell r="U358">
            <v>2</v>
          </cell>
          <cell r="V358" t="str">
            <v>N-A</v>
          </cell>
          <cell r="W358" t="str">
            <v>11 NO SE DILIGENCIA INFORMACIÓN PARA ESTE FORMULARIO EN ESTE PERÍODO DE REPORTE</v>
          </cell>
          <cell r="X358" t="str">
            <v>FEMENINO</v>
          </cell>
          <cell r="Y358" t="str">
            <v>ATLANTICO</v>
          </cell>
          <cell r="Z358" t="str">
            <v>BARRANQUILLA</v>
          </cell>
          <cell r="AA358" t="str">
            <v>VANESSA</v>
          </cell>
          <cell r="AB358" t="str">
            <v>ESTHER</v>
          </cell>
          <cell r="AC358" t="str">
            <v>CANTILLO</v>
          </cell>
          <cell r="AD358" t="str">
            <v>MOSQUERA</v>
          </cell>
          <cell r="AE358" t="str">
            <v>NO</v>
          </cell>
          <cell r="AF358" t="str">
            <v>6 NO CONSTITUYÓ GARANTÍAS</v>
          </cell>
          <cell r="AG358" t="str">
            <v>N-A</v>
          </cell>
          <cell r="AH358" t="str">
            <v>99999998 NO SE DILIGENCIA INFORMACIÓN PARA ESTE FORMULARIO EN ESTE PERÍODO DE REPORTE</v>
          </cell>
          <cell r="AI358">
            <v>2</v>
          </cell>
          <cell r="AJ358" t="str">
            <v>N-A</v>
          </cell>
          <cell r="AK358" t="str">
            <v>OTRAS OFICINAS DE LA SAF - SUBDIRECCION ADMINISTRATIVA Y FINANCIERA</v>
          </cell>
          <cell r="AL358" t="str">
            <v>JULIA ASTRID DEL CASTILLO SABOGAL</v>
          </cell>
          <cell r="AM358">
            <v>51790514</v>
          </cell>
          <cell r="AN358" t="str">
            <v>GRUPO DE COMUNICACIONES Y EDUACIÓN AMBIENTAL</v>
          </cell>
          <cell r="AO358" t="str">
            <v>2 SUPERVISOR</v>
          </cell>
          <cell r="AP358" t="str">
            <v>3 CÉDULA DE CIUDADANÍA</v>
          </cell>
          <cell r="AQ358">
            <v>79590259</v>
          </cell>
          <cell r="AR358" t="str">
            <v>JUAN CARLOS CUERVO LEON</v>
          </cell>
          <cell r="AS358">
            <v>130</v>
          </cell>
          <cell r="AT358" t="str">
            <v>3 NO PACTADOS</v>
          </cell>
          <cell r="AU358" t="str">
            <v>4 NO SE HA ADICIONADO NI EN VALOR y EN TIEMPO</v>
          </cell>
          <cell r="AV358">
            <v>0</v>
          </cell>
          <cell r="AW358">
            <v>0</v>
          </cell>
          <cell r="AX358" t="str">
            <v>-</v>
          </cell>
          <cell r="AY358">
            <v>0</v>
          </cell>
          <cell r="AZ358" t="str">
            <v>-</v>
          </cell>
          <cell r="BA358">
            <v>45890</v>
          </cell>
          <cell r="BB358" t="str">
            <v>N/A</v>
          </cell>
          <cell r="BC358">
            <v>45890</v>
          </cell>
          <cell r="BD358">
            <v>46022</v>
          </cell>
          <cell r="BO358" t="str">
            <v>2025420501000353E</v>
          </cell>
          <cell r="BP358">
            <v>30395920</v>
          </cell>
          <cell r="BQ358" t="str">
            <v>ALBERTO GAONA</v>
          </cell>
          <cell r="BR358" t="str">
            <v>https://www.secop.gov.co/CO1BusinessLine/Tendering/BuyerWorkArea/Index?docUniqueIdentifier=CO1.BDOS.8607063&amp;prevCtxUrl=https%3a%2f%2fwww.secop.gov.co%2fCO1BusinessLine%2fTendering%2fBuyerDossierWorkspace%2fIndex%3fallWords2Search%3d361-2025%26createDateFrom%3d27%2f02%2f2025+16%3a11%3a42%26createDateTo%3d27%2f08%2f2025+16%3a11%3a42%26filteringState%3d2%26sortingState%3dLastModifiedDESC%26showAdvancedSearch%3dFalse%26showAdvancedSearchFields%3dFalse%26folderCode%3dALL%26selectedDossier%3dCO1.BDOS.8607063%26selectedRequest%3dCO1.REQ.8762787%26&amp;prevCtxLbl=Procesos+de+la+Entidad+Estatal</v>
          </cell>
          <cell r="BS358" t="str">
            <v>VIGENTE</v>
          </cell>
          <cell r="BU358" t="str">
            <v>https://community.secop.gov.co/Public/Tendering/OpportunityDetail/Index?noticeUID=CO1.NTC.8637855&amp;isFromPublicArea=True&amp;isModal=False</v>
          </cell>
          <cell r="BW358" t="str">
            <v>@parquesnacionales.gov.co</v>
          </cell>
          <cell r="BX358" t="str">
            <v>@parquesnacionales.gov.co</v>
          </cell>
          <cell r="BY358" t="str">
            <v>COMUNICADORA</v>
          </cell>
          <cell r="CC358" t="str">
            <v>30/04/1989</v>
          </cell>
          <cell r="CD358" t="str">
            <v>NO</v>
          </cell>
        </row>
        <row r="359">
          <cell r="A359" t="str">
            <v>CD-NC-362-2025</v>
          </cell>
          <cell r="B359" t="str">
            <v>2 NACION</v>
          </cell>
          <cell r="C359" t="str">
            <v>NC-CPS-380-2025</v>
          </cell>
          <cell r="D359" t="str">
            <v>NATHALY SÁNCHEZ SILVA</v>
          </cell>
          <cell r="E359">
            <v>45898</v>
          </cell>
          <cell r="F359" t="str">
            <v>NC10-3299060-7-075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ell>
          <cell r="G359" t="str">
            <v>PROFESIONAL</v>
          </cell>
          <cell r="H359" t="str">
            <v>2 CONTRATACIÓN DIRECTA</v>
          </cell>
          <cell r="I359" t="str">
            <v>14 PRESTACIÓN DE SERVICIOS</v>
          </cell>
          <cell r="J359" t="str">
            <v>N/A</v>
          </cell>
          <cell r="K359">
            <v>80111600</v>
          </cell>
          <cell r="L359">
            <v>49925</v>
          </cell>
          <cell r="M359">
            <v>164125</v>
          </cell>
          <cell r="N359">
            <v>45898</v>
          </cell>
          <cell r="O359">
            <v>6347912</v>
          </cell>
          <cell r="P359">
            <v>25814842</v>
          </cell>
          <cell r="Q359" t="str">
            <v>VEINTICINCO MILLONES OCHOCIENTOS CATORCE MIL OCHOCIENTOS</v>
          </cell>
          <cell r="R359" t="str">
            <v>1 PERSONA NATURAL</v>
          </cell>
          <cell r="S359" t="str">
            <v>3 CÉDULA DE CIUDADANÍA</v>
          </cell>
          <cell r="T359">
            <v>1013588777</v>
          </cell>
          <cell r="U359">
            <v>6</v>
          </cell>
          <cell r="V359" t="str">
            <v>N-A</v>
          </cell>
          <cell r="W359" t="str">
            <v>11 NO SE DILIGENCIA INFORMACIÓN PARA ESTE FORMULARIO EN ESTE PERÍODO DE REPORTE</v>
          </cell>
          <cell r="X359" t="str">
            <v>FEMENINO</v>
          </cell>
          <cell r="Y359" t="str">
            <v>CUNDINAMARCA</v>
          </cell>
          <cell r="Z359" t="str">
            <v>BOGOTÁ</v>
          </cell>
          <cell r="AA359" t="str">
            <v>NATHALY</v>
          </cell>
          <cell r="AB359" t="str">
            <v>-</v>
          </cell>
          <cell r="AC359" t="str">
            <v>SANCHEZ</v>
          </cell>
          <cell r="AD359" t="str">
            <v>SILVA</v>
          </cell>
          <cell r="AE359" t="str">
            <v>NO</v>
          </cell>
          <cell r="AF359" t="str">
            <v>6 NO CONSTITUYÓ GARANTÍAS</v>
          </cell>
          <cell r="AG359" t="str">
            <v>N-A</v>
          </cell>
          <cell r="AH359" t="str">
            <v>99999998 NO SE DILIGENCIA INFORMACIÓN PARA ESTE FORMULARIO EN ESTE PERÍODO DE REPORTE</v>
          </cell>
          <cell r="AI359">
            <v>2</v>
          </cell>
          <cell r="AJ359" t="str">
            <v>N-A</v>
          </cell>
          <cell r="AK359" t="str">
            <v>SAF-SUBDIRECCION ADMINISTRATIVA Y FINANCIERA</v>
          </cell>
          <cell r="AL359" t="str">
            <v>JULIA ASTRID DEL CASTILLO SABOGAL</v>
          </cell>
          <cell r="AM359">
            <v>51790514</v>
          </cell>
          <cell r="AN359" t="str">
            <v>SUBDIRECCIÓN ADMINISTRATIVA Y FINANCIERA</v>
          </cell>
          <cell r="AO359" t="str">
            <v>2 SUPERVISOR</v>
          </cell>
          <cell r="AP359" t="str">
            <v>3 CÉDULA DE CIUDADANÍA</v>
          </cell>
          <cell r="AQ359">
            <v>51790514</v>
          </cell>
          <cell r="AR359" t="str">
            <v>JULIA ASTRID DEL CASTILLO SABOGAL</v>
          </cell>
          <cell r="AS359">
            <v>122</v>
          </cell>
          <cell r="AT359" t="str">
            <v>3 NO PACTADOS</v>
          </cell>
          <cell r="AU359" t="str">
            <v>4 NO SE HA ADICIONADO NI EN VALOR y EN TIEMPO</v>
          </cell>
          <cell r="AV359">
            <v>0</v>
          </cell>
          <cell r="AW359">
            <v>0</v>
          </cell>
          <cell r="AX359" t="str">
            <v>-</v>
          </cell>
          <cell r="AY359">
            <v>0</v>
          </cell>
          <cell r="AZ359" t="str">
            <v>-</v>
          </cell>
          <cell r="BA359">
            <v>45898</v>
          </cell>
          <cell r="BB359" t="str">
            <v>N/A</v>
          </cell>
          <cell r="BC359">
            <v>45898</v>
          </cell>
          <cell r="BD359">
            <v>46022</v>
          </cell>
          <cell r="BO359" t="str">
            <v>2025420501000354E</v>
          </cell>
          <cell r="BP359">
            <v>25814842</v>
          </cell>
          <cell r="BQ359" t="str">
            <v>EDNA ROCIO CASTRO</v>
          </cell>
          <cell r="BR359" t="str">
            <v>https://www.secop.gov.co/CO1BusinessLine/Tendering/BuyerWorkArea/Index?docUniqueIdentifier=CO1.BDOS.8661493</v>
          </cell>
          <cell r="BS359" t="str">
            <v>VIGENTE</v>
          </cell>
          <cell r="BU359" t="str">
            <v>https://community.secop.gov.co/Public/Tendering/OpportunityDetail/Index?noticeUID=CO1.NTC.8684393&amp;isFromPublicArea=True&amp;isModal=False</v>
          </cell>
          <cell r="BV359" t="str">
            <v>psicologo.dtam</v>
          </cell>
          <cell r="BW359" t="str">
            <v>@parquesnacionales.gov.co</v>
          </cell>
          <cell r="BX359" t="str">
            <v>psicologo.dtam@parquesnacionales.gov.co</v>
          </cell>
          <cell r="BY359" t="str">
            <v>PSICOLOGA</v>
          </cell>
          <cell r="CC359" t="str">
            <v>25/05/1987</v>
          </cell>
          <cell r="CD359" t="str">
            <v>NO</v>
          </cell>
        </row>
        <row r="360">
          <cell r="A360" t="str">
            <v>CD-NC-363-2025</v>
          </cell>
          <cell r="B360" t="str">
            <v>2 NACION</v>
          </cell>
          <cell r="C360" t="str">
            <v>NC-CPS-382-2025</v>
          </cell>
          <cell r="D360" t="str">
            <v>LEIDY MARCELA OLAYA SANTIAGO</v>
          </cell>
          <cell r="E360">
            <v>45901</v>
          </cell>
          <cell r="F360" t="str">
            <v>NC10-32990600-7-076 Prestación de servicios profesionales con plena autonomía técnica y administrativa en el Grupo de Atención al Ciudadano para apoyar la organización, seguimiento de los procesos, procedimientos y contribuir en actividades del MIPG en el marco del servicio de implementación de sistemas de gestión del proyecto de fortalecimiento de la capacidad institucional de Parques Nacionales Naturales a nivel nacional.</v>
          </cell>
          <cell r="G360" t="str">
            <v>PROFESIONAL</v>
          </cell>
          <cell r="H360" t="str">
            <v>2 CONTRATACIÓN DIRECTA</v>
          </cell>
          <cell r="I360" t="str">
            <v>14 PRESTACIÓN DE SERVICIOS</v>
          </cell>
          <cell r="J360" t="str">
            <v>N/A</v>
          </cell>
          <cell r="K360">
            <v>80111600</v>
          </cell>
          <cell r="L360">
            <v>49625</v>
          </cell>
          <cell r="M360">
            <v>170525</v>
          </cell>
          <cell r="N360">
            <v>45901</v>
          </cell>
          <cell r="O360">
            <v>3670921</v>
          </cell>
          <cell r="P360">
            <v>14683684</v>
          </cell>
          <cell r="Q360" t="str">
            <v>CATORCE MILLONES SEICIENTOS OCHENTA Y TRES MIL SEISCIENTOS OCHENTA Y CUATRO PESOS</v>
          </cell>
          <cell r="R360" t="str">
            <v>1 PERSONA NATURAL</v>
          </cell>
          <cell r="S360" t="str">
            <v>3 CÉDULA DE CIUDADANÍA</v>
          </cell>
          <cell r="T360">
            <v>1019105662</v>
          </cell>
          <cell r="U360">
            <v>8</v>
          </cell>
          <cell r="V360" t="str">
            <v>N-A</v>
          </cell>
          <cell r="W360" t="str">
            <v>11 NO SE DILIGENCIA INFORMACIÓN PARA ESTE FORMULARIO EN ESTE PERÍODO DE REPORTE</v>
          </cell>
          <cell r="X360" t="str">
            <v>FEMENINO</v>
          </cell>
          <cell r="Y360" t="str">
            <v>CUNDINAMARCA</v>
          </cell>
          <cell r="Z360" t="str">
            <v>BOGOTÁ</v>
          </cell>
          <cell r="AA360" t="str">
            <v>LEIDY</v>
          </cell>
          <cell r="AB360" t="str">
            <v>MARCELA</v>
          </cell>
          <cell r="AC360" t="str">
            <v>OLAYA</v>
          </cell>
          <cell r="AD360" t="str">
            <v>SANTIAGO</v>
          </cell>
          <cell r="AE360" t="str">
            <v>NO</v>
          </cell>
          <cell r="AF360" t="str">
            <v>6 NO CONSTITUYÓ GARANTÍAS</v>
          </cell>
          <cell r="AG360" t="str">
            <v>N-A</v>
          </cell>
          <cell r="AH360" t="str">
            <v>99999998 NO SE DILIGENCIA INFORMACIÓN PARA ESTE FORMULARIO EN ESTE PERÍODO DE REPORTE</v>
          </cell>
          <cell r="AI360">
            <v>2</v>
          </cell>
          <cell r="AJ360" t="str">
            <v>N-A</v>
          </cell>
          <cell r="AK360" t="str">
            <v>SAF-SUBDIRECCION ADMINISTRATIVA Y FINANCIERA</v>
          </cell>
          <cell r="AL360" t="str">
            <v>JULIA ASTRID DEL CASTILLO SABOGAL</v>
          </cell>
          <cell r="AM360">
            <v>51790514</v>
          </cell>
          <cell r="AN360" t="str">
            <v>GRUPO DE ATENCIÓN AL CIUDADANO</v>
          </cell>
          <cell r="AO360" t="str">
            <v>2 SUPERVISOR</v>
          </cell>
          <cell r="AP360" t="str">
            <v>3 CÉDULA DE CIUDADANÍA</v>
          </cell>
          <cell r="AQ360">
            <v>51717059</v>
          </cell>
          <cell r="AR360" t="str">
            <v>LILA CONCEPCION ZABARAIN GUERRA</v>
          </cell>
          <cell r="AS360">
            <v>120</v>
          </cell>
          <cell r="AT360" t="str">
            <v>3 NO PACTADOS</v>
          </cell>
          <cell r="AU360" t="str">
            <v>4 NO SE HA ADICIONADO NI EN VALOR y EN TIEMPO</v>
          </cell>
          <cell r="AV360">
            <v>0</v>
          </cell>
          <cell r="AW360">
            <v>0</v>
          </cell>
          <cell r="AX360" t="str">
            <v>-</v>
          </cell>
          <cell r="AY360">
            <v>0</v>
          </cell>
          <cell r="AZ360" t="str">
            <v>-</v>
          </cell>
          <cell r="BA360">
            <v>45901</v>
          </cell>
          <cell r="BB360" t="str">
            <v>N/A</v>
          </cell>
          <cell r="BC360">
            <v>45901</v>
          </cell>
          <cell r="BD360">
            <v>46022</v>
          </cell>
          <cell r="BO360" t="str">
            <v>2025420501000355E</v>
          </cell>
          <cell r="BP360">
            <v>14683684</v>
          </cell>
          <cell r="BQ360" t="str">
            <v>EDNA ROCIO CASTRO</v>
          </cell>
          <cell r="BR360" t="str">
            <v>https://www.secop.gov.co/CO1BusinessLine/Tendering/BuyerWorkArea/Index?docUniqueIdentifier=CO1.BDOS.8663099</v>
          </cell>
          <cell r="BS360" t="str">
            <v>VIGENTE</v>
          </cell>
          <cell r="BU360" t="str">
            <v>https://community.secop.gov.co/Public/Tendering/OpportunityDetail/Index?noticeUID=CO1.NTC.8697075&amp;isFromPublicArea=True&amp;isModal=False</v>
          </cell>
          <cell r="BV360" t="str">
            <v>leidy.olaya</v>
          </cell>
          <cell r="BW360" t="str">
            <v>@parquesnacionales.gov.co</v>
          </cell>
          <cell r="BX360" t="str">
            <v>leidy.olaya@parquesnacionales.gov.co</v>
          </cell>
          <cell r="BY360" t="str">
            <v>INGENIERA AMBIENTAL</v>
          </cell>
          <cell r="CC360" t="str">
            <v>15/03/1995</v>
          </cell>
          <cell r="CD360" t="str">
            <v>NO</v>
          </cell>
        </row>
        <row r="361">
          <cell r="A361" t="str">
            <v>CD-NC-365-2025</v>
          </cell>
          <cell r="B361" t="str">
            <v>2 NACION</v>
          </cell>
          <cell r="C361" t="str">
            <v>NC-CPS-384-2025</v>
          </cell>
          <cell r="D361" t="str">
            <v>CRISTIAN SANTIAGO DÍAZ BENAVIDES</v>
          </cell>
          <cell r="E361">
            <v>45918</v>
          </cell>
          <cell r="F361" t="str">
            <v xml:space="preserve">NC01-3299060-9-012 Prestación de servicios profesionales con plena autonomía técnica y administrativa al Grupo de Comunicaciones y Educación Ambiental, para desarrollar contenidos y hacer revisión de los documentos y escritos de comunicación interna, externa y educación ambiental para su corrección de estilo y narrativa, y demás actividades relacionadas con registros y publicaciones, desde la estrategia de educación ambiental y comunicaciones, en el marco del servicio de implementación sistemas de gestión del proyecto de Fortalecimiento de la capacidad institucional de Parques Nacionales Naturales a Nivel Nacional.
</v>
          </cell>
          <cell r="G361" t="str">
            <v>PROFESIONAL</v>
          </cell>
          <cell r="H361" t="str">
            <v>2 CONTRATACIÓN DIRECTA</v>
          </cell>
          <cell r="I361" t="str">
            <v>14 PRESTACIÓN DE SERVICIOS</v>
          </cell>
          <cell r="J361" t="str">
            <v>N/A</v>
          </cell>
          <cell r="K361">
            <v>80111600</v>
          </cell>
          <cell r="L361">
            <v>14025</v>
          </cell>
          <cell r="M361">
            <v>183425</v>
          </cell>
          <cell r="N361">
            <v>45918</v>
          </cell>
          <cell r="O361">
            <v>4200744</v>
          </cell>
          <cell r="P361">
            <v>14702604</v>
          </cell>
          <cell r="Q361" t="str">
            <v>CATORCE MILLONES SETECIENTOS DOS MIL SEISCIENTOS  CUATRO PESOS</v>
          </cell>
          <cell r="R361" t="str">
            <v>1 PERSONA NATURAL</v>
          </cell>
          <cell r="S361" t="str">
            <v>3 CÉDULA DE CIUDADANÍA</v>
          </cell>
          <cell r="T361">
            <v>1000986350</v>
          </cell>
          <cell r="U361">
            <v>5</v>
          </cell>
          <cell r="V361" t="str">
            <v>N-A</v>
          </cell>
          <cell r="W361" t="str">
            <v>11 NO SE DILIGENCIA INFORMACIÓN PARA ESTE FORMULARIO EN ESTE PERÍODO DE REPORTE</v>
          </cell>
          <cell r="X361" t="str">
            <v>MASCULINO</v>
          </cell>
          <cell r="Y361" t="str">
            <v>CUNDINAMARCA</v>
          </cell>
          <cell r="Z361" t="str">
            <v>BOGOTÁ</v>
          </cell>
          <cell r="AA361" t="str">
            <v>CRISTIAN</v>
          </cell>
          <cell r="AB361" t="str">
            <v>SANTIAGO</v>
          </cell>
          <cell r="AC361" t="str">
            <v>DÍAZ</v>
          </cell>
          <cell r="AD361" t="str">
            <v>BENAVIDES</v>
          </cell>
          <cell r="AE361" t="str">
            <v>NO</v>
          </cell>
          <cell r="AF361" t="str">
            <v>6 NO CONSTITUYÓ GARANTÍAS</v>
          </cell>
          <cell r="AG361" t="str">
            <v>N-A</v>
          </cell>
          <cell r="AH361" t="str">
            <v>99999998 NO SE DILIGENCIA INFORMACIÓN PARA ESTE FORMULARIO EN ESTE PERÍODO DE REPORTE</v>
          </cell>
          <cell r="AI361">
            <v>2</v>
          </cell>
          <cell r="AJ361" t="str">
            <v>N-A</v>
          </cell>
          <cell r="AK361" t="str">
            <v>OTRAS OFICINAS DE LA SAF - SUBDIRECCION ADMINISTRATIVA Y FINANCIERA</v>
          </cell>
          <cell r="AL361" t="str">
            <v>JULIA ASTRID DEL CASTILLO SABOGAL</v>
          </cell>
          <cell r="AM361">
            <v>51790514</v>
          </cell>
          <cell r="AN361" t="str">
            <v>GRUPO DE COMUNICACIONES Y EDUACIÓN AMBIENTAL</v>
          </cell>
          <cell r="AO361" t="str">
            <v>2 SUPERVISOR</v>
          </cell>
          <cell r="AP361" t="str">
            <v>3 CÉDULA DE CIUDADANÍA</v>
          </cell>
          <cell r="AQ361">
            <v>79590259</v>
          </cell>
          <cell r="AR361" t="str">
            <v>JUAN CARLOS CUERVO LEON</v>
          </cell>
          <cell r="AS361">
            <v>104</v>
          </cell>
          <cell r="AT361" t="str">
            <v>3 NO PACTADOS</v>
          </cell>
          <cell r="AU361" t="str">
            <v>4 NO SE HA ADICIONADO NI EN VALOR y EN TIEMPO</v>
          </cell>
          <cell r="AV361">
            <v>0</v>
          </cell>
          <cell r="AW361">
            <v>0</v>
          </cell>
          <cell r="AX361" t="str">
            <v>-</v>
          </cell>
          <cell r="AY361">
            <v>0</v>
          </cell>
          <cell r="AZ361" t="str">
            <v>-</v>
          </cell>
          <cell r="BA361">
            <v>45910</v>
          </cell>
          <cell r="BB361" t="str">
            <v>N/A</v>
          </cell>
          <cell r="BC361">
            <v>45918</v>
          </cell>
          <cell r="BD361">
            <v>46022</v>
          </cell>
          <cell r="BO361" t="str">
            <v>2025420501000356E</v>
          </cell>
          <cell r="BP361">
            <v>14702604</v>
          </cell>
          <cell r="BQ361" t="str">
            <v>LEIDY SANCHEZ</v>
          </cell>
          <cell r="BR361" t="str">
            <v>https://www.secop.gov.co/CO1BusinessLine/Tendering/BuyerWorkArea/Index?docUniqueIdentifier=CO1.BDOS.8729791</v>
          </cell>
          <cell r="BS361" t="str">
            <v>VIGENTE</v>
          </cell>
          <cell r="BU361" t="str">
            <v>https://community.secop.gov.co/Public/Tendering/OpportunityDetail/Index?noticeUID=CO1.NTC.8791893&amp;isFromPublicArea=True&amp;isModal=False</v>
          </cell>
          <cell r="BW361" t="str">
            <v>@parquesnacionales.gov.co</v>
          </cell>
          <cell r="BX361" t="str">
            <v>@parquesnacionales.gov.co</v>
          </cell>
          <cell r="BY361" t="str">
            <v>LICENCIADO EN LINGÜISTICA Y LITERATURA</v>
          </cell>
          <cell r="CC361" t="str">
            <v>09/10/1994</v>
          </cell>
          <cell r="CD361" t="str">
            <v>NO</v>
          </cell>
        </row>
        <row r="362">
          <cell r="A362" t="str">
            <v>CD-NC-366-2025</v>
          </cell>
          <cell r="B362" t="str">
            <v>2 NACION</v>
          </cell>
          <cell r="C362" t="str">
            <v>NC-CPS-385-2025</v>
          </cell>
          <cell r="D362" t="str">
            <v>MARIA BETTY RICAURTE LOPEZ</v>
          </cell>
          <cell r="E362">
            <v>45922</v>
          </cell>
          <cell r="F362" t="str">
            <v>NC02-3299060-10-004 Prestar servicios profesionales especializados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v>
          </cell>
          <cell r="G362" t="str">
            <v>PROFESIONAL</v>
          </cell>
          <cell r="H362" t="str">
            <v>2 CONTRATACIÓN DIRECTA</v>
          </cell>
          <cell r="I362" t="str">
            <v>14 PRESTACIÓN DE SERVICIOS</v>
          </cell>
          <cell r="J362" t="str">
            <v>N/A</v>
          </cell>
          <cell r="K362">
            <v>80111600</v>
          </cell>
          <cell r="L362">
            <v>50825</v>
          </cell>
          <cell r="M362">
            <v>186625</v>
          </cell>
          <cell r="N362">
            <v>45922</v>
          </cell>
          <cell r="O362">
            <v>7014443</v>
          </cell>
          <cell r="P362">
            <v>24550550</v>
          </cell>
          <cell r="Q362" t="str">
            <v>VEINTICUATRO MILLONES QUINIENTOS CINCUENTA MIL  QUINIENTOS CINCUENTA PESOS</v>
          </cell>
          <cell r="R362" t="str">
            <v>1 PERSONA NATURAL</v>
          </cell>
          <cell r="S362" t="str">
            <v>3 CÉDULA DE CIUDADANÍA</v>
          </cell>
          <cell r="T362">
            <v>52176304</v>
          </cell>
          <cell r="U362">
            <v>9</v>
          </cell>
          <cell r="V362" t="str">
            <v>N-A</v>
          </cell>
          <cell r="W362" t="str">
            <v>11 NO SE DILIGENCIA INFORMACIÓN PARA ESTE FORMULARIO EN ESTE PERÍODO DE REPORTE</v>
          </cell>
          <cell r="X362" t="str">
            <v>FEMENINO</v>
          </cell>
          <cell r="Y362" t="str">
            <v>CUNDINAMARCA</v>
          </cell>
          <cell r="Z362" t="str">
            <v>BOGOTÁ</v>
          </cell>
          <cell r="AA362" t="str">
            <v>MARIA</v>
          </cell>
          <cell r="AB362" t="str">
            <v>BETTY</v>
          </cell>
          <cell r="AC362" t="str">
            <v>RICAURTE</v>
          </cell>
          <cell r="AD362" t="str">
            <v>LOPEZ</v>
          </cell>
          <cell r="AE362" t="str">
            <v>NO</v>
          </cell>
          <cell r="AF362" t="str">
            <v>6 NO CONSTITUYÓ GARANTÍAS</v>
          </cell>
          <cell r="AG362" t="str">
            <v>N-A</v>
          </cell>
          <cell r="AH362" t="str">
            <v>99999998 NO SE DILIGENCIA INFORMACIÓN PARA ESTE FORMULARIO EN ESTE PERÍODO DE REPORTE</v>
          </cell>
          <cell r="AI362">
            <v>2</v>
          </cell>
          <cell r="AJ362" t="str">
            <v>N-A</v>
          </cell>
          <cell r="AK362" t="str">
            <v>OTRAS OFICINAS DE LA SAF - SUBDIRECCION ADMINISTRATIVA Y FINANCIERA</v>
          </cell>
          <cell r="AL362" t="str">
            <v>JULIA ASTRID DEL CASTILLO SABOGAL</v>
          </cell>
          <cell r="AM362">
            <v>51790514</v>
          </cell>
          <cell r="AN362" t="str">
            <v>GRUPO DE CONTROL INTERNO</v>
          </cell>
          <cell r="AO362" t="str">
            <v>2 SUPERVISOR</v>
          </cell>
          <cell r="AP362" t="str">
            <v>3 CÉDULA DE CIUDADANÍA</v>
          </cell>
          <cell r="AQ362">
            <v>51819216</v>
          </cell>
          <cell r="AR362" t="str">
            <v>GLADYS ESPITIA PEÑA</v>
          </cell>
          <cell r="AS362">
            <v>52</v>
          </cell>
          <cell r="AT362" t="str">
            <v>3 NO PACTADOS</v>
          </cell>
          <cell r="AU362" t="str">
            <v>4 NO SE HA ADICIONADO NI EN VALOR y EN TIEMPO</v>
          </cell>
          <cell r="AV362">
            <v>0</v>
          </cell>
          <cell r="AW362">
            <v>-12392182</v>
          </cell>
          <cell r="AX362" t="str">
            <v>-</v>
          </cell>
          <cell r="AY362">
            <v>0</v>
          </cell>
          <cell r="AZ362" t="str">
            <v>-</v>
          </cell>
          <cell r="BA362">
            <v>45905</v>
          </cell>
          <cell r="BB362" t="str">
            <v>N/A</v>
          </cell>
          <cell r="BC362">
            <v>45922</v>
          </cell>
          <cell r="BD362">
            <v>46022</v>
          </cell>
          <cell r="BE362">
            <v>45974</v>
          </cell>
          <cell r="BF362">
            <v>45974</v>
          </cell>
          <cell r="BO362" t="str">
            <v>2025420501000357E</v>
          </cell>
          <cell r="BP362">
            <v>12158368</v>
          </cell>
          <cell r="BQ362" t="str">
            <v>URIEL VALDERRAMA</v>
          </cell>
          <cell r="BR362" t="str">
            <v>https://www.secop.gov.co/CO1BusinessLine/Tendering/BuyerWorkArea/Index?docUniqueIdentifier=CO1.BDOS.8774909</v>
          </cell>
          <cell r="BS362" t="str">
            <v>TERA-LIQUIDADO</v>
          </cell>
          <cell r="BU362" t="str">
            <v>https://community.secop.gov.co/Public/Tendering/OpportunityDetail/Index?noticeUID=CO1.NTC.8806229&amp;isFromPublicArea=True&amp;isModal=False</v>
          </cell>
          <cell r="BV362" t="str">
            <v>maria.ricaurte</v>
          </cell>
          <cell r="BW362" t="str">
            <v>@parquesnacionales.gov.co</v>
          </cell>
          <cell r="BX362" t="str">
            <v>maria.ricaurte@parquesnacionales.gov.co</v>
          </cell>
          <cell r="BY362" t="str">
            <v>CONTADORA PUBLICA</v>
          </cell>
          <cell r="CC362" t="str">
            <v>24/03/1974</v>
          </cell>
          <cell r="CD362" t="str">
            <v>NO</v>
          </cell>
        </row>
        <row r="363">
          <cell r="A363" t="str">
            <v>CD-NC-368-2025</v>
          </cell>
          <cell r="B363" t="str">
            <v>2 NACION</v>
          </cell>
          <cell r="C363" t="str">
            <v>NC-CPS-388-2025</v>
          </cell>
          <cell r="D363" t="str">
            <v>URSULA PATRICIA AMADOR SOCARRÁS</v>
          </cell>
          <cell r="E363">
            <v>45931</v>
          </cell>
          <cell r="F363" t="str">
            <v>NC10-3299060-7-077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v>
          </cell>
          <cell r="G363" t="str">
            <v>PROFESIONAL</v>
          </cell>
          <cell r="H363" t="str">
            <v>2 CONTRATACIÓN DIRECTA</v>
          </cell>
          <cell r="I363" t="str">
            <v>14 PRESTACIÓN DE SERVICIOS</v>
          </cell>
          <cell r="J363" t="str">
            <v>N/A</v>
          </cell>
          <cell r="K363">
            <v>80111600</v>
          </cell>
          <cell r="L363">
            <v>51325</v>
          </cell>
          <cell r="M363">
            <v>196025</v>
          </cell>
          <cell r="N363">
            <v>45931</v>
          </cell>
          <cell r="O363">
            <v>6347912</v>
          </cell>
          <cell r="P363">
            <v>19043736</v>
          </cell>
          <cell r="Q363" t="str">
            <v>DIECINUEVE MILLONES CUARENTA Y TRES MIL SETECIENTOS TREINTA Y SEIS PESOS</v>
          </cell>
          <cell r="R363" t="str">
            <v>1 PERSONA NATURAL</v>
          </cell>
          <cell r="S363" t="str">
            <v>3 CÉDULA DE CIUDADANÍA</v>
          </cell>
          <cell r="T363">
            <v>31998633</v>
          </cell>
          <cell r="V363" t="str">
            <v>N-A</v>
          </cell>
          <cell r="W363" t="str">
            <v>11 NO SE DILIGENCIA INFORMACIÓN PARA ESTE FORMULARIO EN ESTE PERÍODO DE REPORTE</v>
          </cell>
          <cell r="X363" t="str">
            <v>FEMENINO</v>
          </cell>
          <cell r="Y363" t="str">
            <v>VALLE DEL CAUCA</v>
          </cell>
          <cell r="Z363" t="str">
            <v>CALI</v>
          </cell>
          <cell r="AA363" t="str">
            <v>URSULA</v>
          </cell>
          <cell r="AB363" t="str">
            <v>PATRICIA</v>
          </cell>
          <cell r="AC363" t="str">
            <v>AMADOR</v>
          </cell>
          <cell r="AD363" t="str">
            <v>SOCARRÁS</v>
          </cell>
          <cell r="AE363" t="str">
            <v>NO</v>
          </cell>
          <cell r="AF363" t="str">
            <v>6 NO CONSTITUYÓ GARANTÍAS</v>
          </cell>
          <cell r="AG363" t="str">
            <v>N-A</v>
          </cell>
          <cell r="AH363" t="str">
            <v>99999998 NO SE DILIGENCIA INFORMACIÓN PARA ESTE FORMULARIO EN ESTE PERÍODO DE REPORTE</v>
          </cell>
          <cell r="AI363">
            <v>2</v>
          </cell>
          <cell r="AJ363" t="str">
            <v>N-A</v>
          </cell>
          <cell r="AK363" t="str">
            <v>SAF-SUBDIRECCION ADMINISTRATIVA Y FINANCIERA</v>
          </cell>
          <cell r="AL363" t="str">
            <v>JULIA ASTRID DEL CASTILLO SABOGAL</v>
          </cell>
          <cell r="AM363">
            <v>51790514</v>
          </cell>
          <cell r="AN363" t="str">
            <v>SUBDIRECCIÓN ADMINISTRATIVA Y FINANCIERA</v>
          </cell>
          <cell r="AO363" t="str">
            <v>2 SUPERVISOR</v>
          </cell>
          <cell r="AP363" t="str">
            <v>3 CÉDULA DE CIUDADANÍA</v>
          </cell>
          <cell r="AQ363">
            <v>51790514</v>
          </cell>
          <cell r="AR363" t="str">
            <v>JULIA ASTRID DEL CASTILLO SABOGAL</v>
          </cell>
          <cell r="AS363">
            <v>90</v>
          </cell>
          <cell r="AT363" t="str">
            <v>3 NO PACTADOS</v>
          </cell>
          <cell r="AU363" t="str">
            <v>4 NO SE HA ADICIONADO NI EN VALOR y EN TIEMPO</v>
          </cell>
          <cell r="AV363">
            <v>0</v>
          </cell>
          <cell r="AW363">
            <v>0</v>
          </cell>
          <cell r="AX363" t="str">
            <v>-</v>
          </cell>
          <cell r="AY363">
            <v>0</v>
          </cell>
          <cell r="AZ363" t="str">
            <v>-</v>
          </cell>
          <cell r="BA363">
            <v>45929</v>
          </cell>
          <cell r="BB363" t="str">
            <v>N/A</v>
          </cell>
          <cell r="BC363">
            <v>45931</v>
          </cell>
          <cell r="BD363">
            <v>46022</v>
          </cell>
          <cell r="BP363">
            <v>19043736</v>
          </cell>
          <cell r="BQ363" t="str">
            <v>EDNA ROCIO CASTRO</v>
          </cell>
          <cell r="BR363" t="str">
            <v>https://www.secop.gov.co/CO1BusinessLine/Tendering/BuyerWorkArea/Index?docUniqueIdentifier=CO1.BDOS.8840698</v>
          </cell>
          <cell r="BS363" t="str">
            <v>VIGENTE</v>
          </cell>
          <cell r="BU363" t="str">
            <v>https://community.secop.gov.co/Public/Tendering/OpportunityDetail/Index?noticeUID=CO1.NTC.8869840&amp;isFromPublicArea=True&amp;isModal=False</v>
          </cell>
          <cell r="BW363" t="str">
            <v>@parquesnacionales.gov.co</v>
          </cell>
          <cell r="BX363" t="str">
            <v>@parquesnacionales.gov.co</v>
          </cell>
          <cell r="BY363" t="str">
            <v>PSICOLOGA</v>
          </cell>
          <cell r="CC363" t="str">
            <v>06/05/1969</v>
          </cell>
          <cell r="CD363" t="str">
            <v>NO</v>
          </cell>
        </row>
        <row r="364">
          <cell r="A364" t="str">
            <v>CD-NC-369-2025</v>
          </cell>
          <cell r="B364" t="str">
            <v>2 NACION</v>
          </cell>
          <cell r="C364" t="str">
            <v>NC-CPS-390-2025</v>
          </cell>
          <cell r="D364" t="str">
            <v>LAURA XIMENA HERNANDEZ VELASQUEZ</v>
          </cell>
          <cell r="E364">
            <v>45931</v>
          </cell>
          <cell r="F364" t="str">
            <v>NC01-3202056-5-027 Prestación de servicios profesionales con plena autonomía técnica y administrativa al Grupo de Comunicaciones y Educación Ambiental, para desarrollar procesos de educación y comunicación en Parques Nacionales Naturales de Colombia, en el marco del servicio de educación informal de la conservación de la biodiversidad y los servicio eco sistémicos del proyecto de Conservación de la diversidad biológica de las áreas protegidas del SINAP Nacional</v>
          </cell>
          <cell r="G364" t="str">
            <v>PROFESIONAL</v>
          </cell>
          <cell r="H364" t="str">
            <v>2 CONTRATACIÓN DIRECTA</v>
          </cell>
          <cell r="I364" t="str">
            <v>14 PRESTACIÓN DE SERVICIOS</v>
          </cell>
          <cell r="J364" t="str">
            <v>N/A</v>
          </cell>
          <cell r="K364">
            <v>80111600</v>
          </cell>
          <cell r="L364">
            <v>51425</v>
          </cell>
          <cell r="M364">
            <v>196125</v>
          </cell>
          <cell r="N364">
            <v>45931</v>
          </cell>
          <cell r="O364">
            <v>3670921</v>
          </cell>
          <cell r="P364">
            <v>11012763</v>
          </cell>
          <cell r="Q364" t="str">
            <v>ONCE MILLONES DOCE MIL SETECIENTOS SESENTA Y TRES PESOS</v>
          </cell>
          <cell r="R364" t="str">
            <v>1 PERSONA NATURAL</v>
          </cell>
          <cell r="S364" t="str">
            <v>3 CÉDULA DE CIUDADANÍA</v>
          </cell>
          <cell r="T364">
            <v>1019151447</v>
          </cell>
          <cell r="V364" t="str">
            <v>N-A</v>
          </cell>
          <cell r="W364" t="str">
            <v>11 NO SE DILIGENCIA INFORMACIÓN PARA ESTE FORMULARIO EN ESTE PERÍODO DE REPORTE</v>
          </cell>
          <cell r="X364" t="str">
            <v>FEMENINO</v>
          </cell>
          <cell r="Y364" t="str">
            <v>CUNDINAMARCA</v>
          </cell>
          <cell r="Z364" t="str">
            <v>BOGOTÁ</v>
          </cell>
          <cell r="AA364" t="str">
            <v>LAURA</v>
          </cell>
          <cell r="AB364" t="str">
            <v>XIMENA</v>
          </cell>
          <cell r="AC364" t="str">
            <v>HERNANDEZ</v>
          </cell>
          <cell r="AD364" t="str">
            <v>VELASQUEZ</v>
          </cell>
          <cell r="AE364" t="str">
            <v>NO</v>
          </cell>
          <cell r="AF364" t="str">
            <v>6 NO CONSTITUYÓ GARANTÍAS</v>
          </cell>
          <cell r="AG364" t="str">
            <v>N-A</v>
          </cell>
          <cell r="AH364" t="str">
            <v>99999998 NO SE DILIGENCIA INFORMACIÓN PARA ESTE FORMULARIO EN ESTE PERÍODO DE REPORTE</v>
          </cell>
          <cell r="AI364">
            <v>2</v>
          </cell>
          <cell r="AJ364" t="str">
            <v>N-A</v>
          </cell>
          <cell r="AK364" t="str">
            <v>OTRAS OFICINAS DE LA SAF - SUBDIRECCION ADMINISTRATIVA Y FINANCIERA</v>
          </cell>
          <cell r="AL364" t="str">
            <v>JULIA ASTRID DEL CASTILLO SABOGAL</v>
          </cell>
          <cell r="AM364">
            <v>51790514</v>
          </cell>
          <cell r="AN364" t="str">
            <v>GRUPO DE COMUNICACIONES Y EDUACIÓN AMBIENTAL</v>
          </cell>
          <cell r="AO364" t="str">
            <v>2 SUPERVISOR</v>
          </cell>
          <cell r="AP364" t="str">
            <v>3 CÉDULA DE CIUDADANÍA</v>
          </cell>
          <cell r="AQ364">
            <v>79624413</v>
          </cell>
          <cell r="AR364" t="str">
            <v>JORGE ENRIQUE PATIÑO OSPINA</v>
          </cell>
          <cell r="AS364">
            <v>90</v>
          </cell>
          <cell r="AT364" t="str">
            <v>3 NO PACTADOS</v>
          </cell>
          <cell r="AU364" t="str">
            <v>4 NO SE HA ADICIONADO NI EN VALOR y EN TIEMPO</v>
          </cell>
          <cell r="AV364">
            <v>0</v>
          </cell>
          <cell r="AW364">
            <v>0</v>
          </cell>
          <cell r="AX364" t="str">
            <v>-</v>
          </cell>
          <cell r="AY364">
            <v>0</v>
          </cell>
          <cell r="AZ364" t="str">
            <v>-</v>
          </cell>
          <cell r="BA364">
            <v>45911</v>
          </cell>
          <cell r="BB364" t="str">
            <v>N/A</v>
          </cell>
          <cell r="BC364">
            <v>45931</v>
          </cell>
          <cell r="BD364">
            <v>46022</v>
          </cell>
          <cell r="BP364">
            <v>11012763</v>
          </cell>
          <cell r="BQ364" t="str">
            <v>EDNA ROCIO CASTRO</v>
          </cell>
          <cell r="BR364" t="str">
            <v>https://www.secop.gov.co/CO1BusinessLine/Tendering/BuyerWorkArea/Index?docUniqueIdentifier=CO1.BDOS.8843515</v>
          </cell>
          <cell r="BS364" t="str">
            <v>VIGENTE</v>
          </cell>
          <cell r="BU364" t="str">
            <v>https://community.secop.gov.co/Public/Tendering/OpportunityDetail/Index?noticeUID=CO1.NTC.8873719&amp;isFromPublicArea=True&amp;isModal=False</v>
          </cell>
          <cell r="BW364" t="str">
            <v>@parquesnacionales.gov.co</v>
          </cell>
          <cell r="BX364" t="str">
            <v>@parquesnacionales.gov.co</v>
          </cell>
          <cell r="BY364" t="str">
            <v>BIOLOGA</v>
          </cell>
          <cell r="CC364" t="str">
            <v>06/09/1999</v>
          </cell>
          <cell r="CD364" t="str">
            <v>NO</v>
          </cell>
        </row>
        <row r="365">
          <cell r="A365" t="str">
            <v>CD-NC-373-2025</v>
          </cell>
          <cell r="B365" t="str">
            <v>2 NACION</v>
          </cell>
          <cell r="C365" t="str">
            <v>NC-CPS-396-2025</v>
          </cell>
          <cell r="D365" t="str">
            <v>RICARDO ANDRÉS OVIEDO LEÓN</v>
          </cell>
          <cell r="E365">
            <v>45957</v>
          </cell>
          <cell r="F365" t="str">
            <v>NC02-3299060-7-011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en el marco del servicio de implementación sistemas de gestión del proyecto de Fortalecimiento de la capacidad institucional de Parques Nacionales Naturales a Nivel Nacional.</v>
          </cell>
          <cell r="G365" t="str">
            <v>PROFESIONAL</v>
          </cell>
          <cell r="H365" t="str">
            <v>2 CONTRATACIÓN DIRECTA</v>
          </cell>
          <cell r="I365" t="str">
            <v>14 PRESTACIÓN DE SERVICIOS</v>
          </cell>
          <cell r="J365" t="str">
            <v>N/A</v>
          </cell>
          <cell r="K365">
            <v>80111600</v>
          </cell>
          <cell r="L365">
            <v>49325</v>
          </cell>
          <cell r="M365">
            <v>215725</v>
          </cell>
          <cell r="N365">
            <v>45957</v>
          </cell>
          <cell r="O365">
            <v>7435309</v>
          </cell>
          <cell r="P365">
            <v>16853367</v>
          </cell>
          <cell r="Q365" t="str">
            <v>DIECISÉIS MILLONES OCHOCIENTOS CINCUENTA Y TRES MIL TRESCIENTOS SESENTA Y SIETE PESOS</v>
          </cell>
          <cell r="R365" t="str">
            <v>1 PERSONA NATURAL</v>
          </cell>
          <cell r="S365" t="str">
            <v>3 CÉDULA DE CIUDADANÍA</v>
          </cell>
          <cell r="T365">
            <v>1018405737</v>
          </cell>
          <cell r="V365" t="str">
            <v>N-A</v>
          </cell>
          <cell r="W365" t="str">
            <v>11 NO SE DILIGENCIA INFORMACIÓN PARA ESTE FORMULARIO EN ESTE PERÍODO DE REPORTE</v>
          </cell>
          <cell r="X365" t="str">
            <v>MASCULINO</v>
          </cell>
          <cell r="Y365" t="str">
            <v>CUNDINAMARCA</v>
          </cell>
          <cell r="Z365" t="str">
            <v>BOGOTÁ</v>
          </cell>
          <cell r="AA365" t="str">
            <v>RICARDO</v>
          </cell>
          <cell r="AB365" t="str">
            <v>ANDRÉS</v>
          </cell>
          <cell r="AC365" t="str">
            <v>OVIEDO</v>
          </cell>
          <cell r="AD365" t="str">
            <v>LEÓN</v>
          </cell>
          <cell r="AE365" t="str">
            <v>NO</v>
          </cell>
          <cell r="AF365" t="str">
            <v>6 NO CONSTITUYÓ GARANTÍAS</v>
          </cell>
          <cell r="AG365" t="str">
            <v>N-A</v>
          </cell>
          <cell r="AH365" t="str">
            <v>99999998 NO SE DILIGENCIA INFORMACIÓN PARA ESTE FORMULARIO EN ESTE PERÍODO DE REPORTE</v>
          </cell>
          <cell r="AI365">
            <v>2</v>
          </cell>
          <cell r="AJ365" t="str">
            <v>N-A</v>
          </cell>
          <cell r="AK365" t="str">
            <v>OTRAS OFICINAS DE LA SAF - SUBDIRECCION ADMINISTRATIVA Y FINANCIERA</v>
          </cell>
          <cell r="AL365" t="str">
            <v>JULIA ASTRID DEL CASTILLO SABOGAL</v>
          </cell>
          <cell r="AM365">
            <v>51790514</v>
          </cell>
          <cell r="AN365" t="str">
            <v>GRUPO DE CONTROL INTERNO</v>
          </cell>
          <cell r="AO365" t="str">
            <v>2 SUPERVISOR</v>
          </cell>
          <cell r="AP365" t="str">
            <v>3 CÉDULA DE CIUDADANÍA</v>
          </cell>
          <cell r="AQ365">
            <v>51819216</v>
          </cell>
          <cell r="AR365" t="str">
            <v>GLADYS ESPITIA PEÑA</v>
          </cell>
          <cell r="AS365">
            <v>68</v>
          </cell>
          <cell r="AT365" t="str">
            <v>3 NO PACTADOS</v>
          </cell>
          <cell r="AU365" t="str">
            <v>4 NO SE HA ADICIONADO NI EN VALOR y EN TIEMPO</v>
          </cell>
          <cell r="AV365">
            <v>0</v>
          </cell>
          <cell r="AW365">
            <v>0</v>
          </cell>
          <cell r="AX365" t="str">
            <v>-</v>
          </cell>
          <cell r="AY365">
            <v>0</v>
          </cell>
          <cell r="AZ365" t="str">
            <v>-</v>
          </cell>
          <cell r="BA365">
            <v>45945</v>
          </cell>
          <cell r="BB365" t="str">
            <v>N/A</v>
          </cell>
          <cell r="BC365">
            <v>45957</v>
          </cell>
          <cell r="BD365">
            <v>46022</v>
          </cell>
          <cell r="BP365">
            <v>16853367</v>
          </cell>
          <cell r="BQ365" t="str">
            <v>ALBERTO GAONA</v>
          </cell>
          <cell r="BR365" t="str">
            <v>https://www.secop.gov.co/CO1BusinessLine/Tendering/BuyerWorkArea/Index?docUniqueIdentifier=CO1.BDOS.8955015</v>
          </cell>
          <cell r="BS365" t="str">
            <v>VIGENTE</v>
          </cell>
          <cell r="BU365" t="str">
            <v>https://community.secop.gov.co/Public/Tendering/OpportunityDetail/Index?noticeUID=CO1.NTC.8998936&amp;isFromPublicArea=True&amp;isModal=False</v>
          </cell>
          <cell r="BW365" t="str">
            <v>@parquesnacionales.gov.co</v>
          </cell>
          <cell r="BY365" t="str">
            <v>ADMINISTRADOR DE EMPRESAS</v>
          </cell>
          <cell r="CC365" t="str">
            <v>01/09/1986</v>
          </cell>
          <cell r="CD365" t="str">
            <v>NO</v>
          </cell>
        </row>
        <row r="366">
          <cell r="A366" t="str">
            <v>CD-NC-374-2025</v>
          </cell>
          <cell r="B366" t="str">
            <v>2 NACION</v>
          </cell>
          <cell r="C366" t="str">
            <v>NC-CPS-397-2025</v>
          </cell>
          <cell r="D366" t="str">
            <v>SERGIO ASDRUBAL MEJÍA ARIAS</v>
          </cell>
          <cell r="E366">
            <v>45960</v>
          </cell>
          <cell r="F366" t="str">
            <v>NC22-3299060-7-031 Prestar los servicios profesionales con plena autonomía técnica y administrativa al Grupo de Gestión e Integración del SINAP, en el marco del proceso fortalecimiento del SINAP, para realizar actividades de evaluación y verificación de la aplicación de la Norma Técnica Colombiana NTC PE 1000:2020, en el proceso estadístico de la operación Áreas protegidas integrantes del SINAP, inscritas en el RUNAP, en el marco del producto servicio de implementación sistemas de gestión, del proyecto de fortalecimiento</v>
          </cell>
          <cell r="G366" t="str">
            <v>PROFESIONAL</v>
          </cell>
          <cell r="H366" t="str">
            <v>2 CONTRATACIÓN DIRECTA</v>
          </cell>
          <cell r="I366" t="str">
            <v>14 PRESTACIÓN DE SERVICIOS</v>
          </cell>
          <cell r="J366" t="str">
            <v>N/A</v>
          </cell>
          <cell r="K366">
            <v>80111600</v>
          </cell>
          <cell r="L366">
            <v>51725</v>
          </cell>
          <cell r="M366">
            <v>216125</v>
          </cell>
          <cell r="N366">
            <v>45960</v>
          </cell>
          <cell r="O366">
            <v>7435309</v>
          </cell>
          <cell r="P366">
            <v>14870618</v>
          </cell>
          <cell r="Q366" t="str">
            <v>CATORCE MILLONES OCHOCIENTOS SETENTA MIL SEISCIENTOS DIECIOCHO PESOS</v>
          </cell>
          <cell r="R366" t="str">
            <v>1 PERSONA NATURAL</v>
          </cell>
          <cell r="S366" t="str">
            <v>3 CÉDULA DE CIUDADANÍA</v>
          </cell>
          <cell r="T366">
            <v>1090388711</v>
          </cell>
          <cell r="V366" t="str">
            <v>N-A</v>
          </cell>
          <cell r="W366" t="str">
            <v>11 NO SE DILIGENCIA INFORMACIÓN PARA ESTE FORMULARIO EN ESTE PERÍODO DE REPORTE</v>
          </cell>
          <cell r="X366" t="str">
            <v>MASCULINO</v>
          </cell>
          <cell r="Y366" t="str">
            <v>BOYACA</v>
          </cell>
          <cell r="Z366" t="str">
            <v>SOGAMOSO</v>
          </cell>
          <cell r="AA366" t="str">
            <v>SERGIO</v>
          </cell>
          <cell r="AB366" t="str">
            <v>ASDRUBAL</v>
          </cell>
          <cell r="AC366" t="str">
            <v>MEJÍA</v>
          </cell>
          <cell r="AD366" t="str">
            <v>ARIAS</v>
          </cell>
          <cell r="AE366" t="str">
            <v>NO</v>
          </cell>
          <cell r="AF366" t="str">
            <v>6 NO CONSTITUYÓ GARANTÍAS</v>
          </cell>
          <cell r="AG366" t="str">
            <v>N-A</v>
          </cell>
          <cell r="AH366" t="str">
            <v>99999998 NO SE DILIGENCIA INFORMACIÓN PARA ESTE FORMULARIO EN ESTE PERÍODO DE REPORTE</v>
          </cell>
          <cell r="AI366">
            <v>2</v>
          </cell>
          <cell r="AJ366" t="str">
            <v>N-A</v>
          </cell>
          <cell r="AK366" t="str">
            <v>SGMAP-SUBDIRECCION DE GESTION Y MANEJO DE AREAS PROTEGIDAS</v>
          </cell>
          <cell r="AL366" t="str">
            <v>MARTA CECILIA DÍAZ LEGUIZAMÓN</v>
          </cell>
          <cell r="AM366">
            <v>40023756</v>
          </cell>
          <cell r="AN366" t="str">
            <v>GRUPO DE GESTIÓN E INTEGRACIÓN DEL SINAP</v>
          </cell>
          <cell r="AO366" t="str">
            <v>2 SUPERVISOR</v>
          </cell>
          <cell r="AP366" t="str">
            <v>3 CÉDULA DE CIUDADANÍA</v>
          </cell>
          <cell r="AQ366">
            <v>5947992</v>
          </cell>
          <cell r="AR366" t="str">
            <v>LUIS ALBERTO CRUZ COLORADO</v>
          </cell>
          <cell r="AS366">
            <v>60</v>
          </cell>
          <cell r="AT366" t="str">
            <v>3 NO PACTADOS</v>
          </cell>
          <cell r="AU366" t="str">
            <v>4 NO SE HA ADICIONADO NI EN VALOR y EN TIEMPO</v>
          </cell>
          <cell r="AV366">
            <v>0</v>
          </cell>
          <cell r="AW366">
            <v>0</v>
          </cell>
          <cell r="AX366" t="str">
            <v>-</v>
          </cell>
          <cell r="AY366">
            <v>0</v>
          </cell>
          <cell r="AZ366" t="str">
            <v>-</v>
          </cell>
          <cell r="BA366">
            <v>45958</v>
          </cell>
          <cell r="BB366" t="str">
            <v>N/A</v>
          </cell>
          <cell r="BC366">
            <v>45960</v>
          </cell>
          <cell r="BD366">
            <v>46020</v>
          </cell>
          <cell r="BP366">
            <v>14870618</v>
          </cell>
          <cell r="BQ366" t="str">
            <v>LEIDY SANCHEZ</v>
          </cell>
          <cell r="BR366" t="str">
            <v>https://www.secop.gov.co/CO1BusinessLine/Tendering/BuyerWorkArea/Index?docUniqueIdentifier=CO1.BDOS.9003282</v>
          </cell>
          <cell r="BS366" t="str">
            <v>VIGENTE</v>
          </cell>
          <cell r="BU366" t="str">
            <v>https://community.secop.gov.co/Public/Tendering/OpportunityDetail/Index?noticeUID=CO1.NTC.9037242&amp;isFromPublicArea=True&amp;isModal=False</v>
          </cell>
          <cell r="BW366" t="str">
            <v>@parquesnacionales.gov.co</v>
          </cell>
          <cell r="BY366" t="str">
            <v>ECONOMISTA</v>
          </cell>
          <cell r="CC366" t="str">
            <v>18/12/1987</v>
          </cell>
          <cell r="CD366" t="str">
            <v>NO</v>
          </cell>
        </row>
        <row r="367">
          <cell r="A367" t="str">
            <v>CD-NC-376-2025</v>
          </cell>
          <cell r="B367" t="str">
            <v>2 NACION</v>
          </cell>
          <cell r="C367" t="str">
            <v>NC-CPS-398-2025</v>
          </cell>
          <cell r="D367" t="str">
            <v>RUBY ESPERANZA ROJAS ANACONA</v>
          </cell>
          <cell r="E367">
            <v>45960</v>
          </cell>
          <cell r="F367" t="str">
            <v>NC10-3299060-7-080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v>
          </cell>
          <cell r="G367" t="str">
            <v>PROFESIONAL</v>
          </cell>
          <cell r="H367" t="str">
            <v>2 CONTRATACIÓN DIRECTA</v>
          </cell>
          <cell r="I367" t="str">
            <v>14 PRESTACIÓN DE SERVICIOS</v>
          </cell>
          <cell r="J367" t="str">
            <v>N/A</v>
          </cell>
          <cell r="K367">
            <v>80111600</v>
          </cell>
          <cell r="L367">
            <v>53025</v>
          </cell>
          <cell r="M367">
            <v>216225</v>
          </cell>
          <cell r="N367">
            <v>45960</v>
          </cell>
          <cell r="O367">
            <v>6347912</v>
          </cell>
          <cell r="P367">
            <v>12907421</v>
          </cell>
          <cell r="Q367" t="str">
            <v>DOCE MILLONES NOVECIENTOS SIETE MIL CUATROCIENTOS VEINTIUNO PESOS</v>
          </cell>
          <cell r="R367" t="str">
            <v>1 PERSONA NATURAL</v>
          </cell>
          <cell r="S367" t="str">
            <v>3 CÉDULA DE CIUDADANÍA</v>
          </cell>
          <cell r="T367">
            <v>26607199</v>
          </cell>
          <cell r="V367" t="str">
            <v>N-A</v>
          </cell>
          <cell r="W367" t="str">
            <v>11 NO SE DILIGENCIA INFORMACIÓN PARA ESTE FORMULARIO EN ESTE PERÍODO DE REPORTE</v>
          </cell>
          <cell r="X367" t="str">
            <v>FEMENINO</v>
          </cell>
          <cell r="Y367" t="str">
            <v>HULA</v>
          </cell>
          <cell r="Z367" t="str">
            <v>TIMANA</v>
          </cell>
          <cell r="AA367" t="str">
            <v>RUBY</v>
          </cell>
          <cell r="AB367" t="str">
            <v>ESPERANZA</v>
          </cell>
          <cell r="AC367" t="str">
            <v>ROJAS</v>
          </cell>
          <cell r="AD367" t="str">
            <v>ANACONA</v>
          </cell>
          <cell r="AE367" t="str">
            <v>NO</v>
          </cell>
          <cell r="AF367" t="str">
            <v>6 NO CONSTITUYÓ GARANTÍAS</v>
          </cell>
          <cell r="AG367" t="str">
            <v>N-A</v>
          </cell>
          <cell r="AH367" t="str">
            <v>99999998 NO SE DILIGENCIA INFORMACIÓN PARA ESTE FORMULARIO EN ESTE PERÍODO DE REPORTE</v>
          </cell>
          <cell r="AI367">
            <v>2</v>
          </cell>
          <cell r="AJ367" t="str">
            <v>N-A</v>
          </cell>
          <cell r="AK367" t="str">
            <v>SAF-SUBDIRECCION ADMINISTRATIVA Y FINANCIERA</v>
          </cell>
          <cell r="AL367" t="str">
            <v>JULIA ASTRID DEL CASTILLO SABOGAL</v>
          </cell>
          <cell r="AM367">
            <v>51790514</v>
          </cell>
          <cell r="AN367" t="str">
            <v>GRUPO DE GESTIÓN HUMANA</v>
          </cell>
          <cell r="AO367" t="str">
            <v>2 SUPERVISOR</v>
          </cell>
          <cell r="AP367" t="str">
            <v>3 CÉDULA DE CIUDADANÍA</v>
          </cell>
          <cell r="AQ367">
            <v>51790514</v>
          </cell>
          <cell r="AR367" t="str">
            <v>JULIA ASTRID DEL CASTILLO SABOGAL</v>
          </cell>
          <cell r="AS367">
            <v>61</v>
          </cell>
          <cell r="AT367" t="str">
            <v>3 NO PACTADOS</v>
          </cell>
          <cell r="AU367" t="str">
            <v>4 NO SE HA ADICIONADO NI EN VALOR y EN TIEMPO</v>
          </cell>
          <cell r="AV367">
            <v>0</v>
          </cell>
          <cell r="AW367">
            <v>0</v>
          </cell>
          <cell r="AX367" t="str">
            <v>-</v>
          </cell>
          <cell r="AY367">
            <v>0</v>
          </cell>
          <cell r="AZ367" t="str">
            <v>-</v>
          </cell>
          <cell r="BA367">
            <v>45959</v>
          </cell>
          <cell r="BB367" t="str">
            <v>N/A</v>
          </cell>
          <cell r="BC367">
            <v>45960</v>
          </cell>
          <cell r="BD367">
            <v>46022</v>
          </cell>
          <cell r="BP367">
            <v>12907421</v>
          </cell>
          <cell r="BQ367" t="str">
            <v>EDNA ROCIO CASTRO</v>
          </cell>
          <cell r="BR367" t="str">
            <v>https://www.secop.gov.co/CO1BusinessLine/Tendering/BuyerWorkArea/Index?docUniqueIdentifier=CO1.BDOS.9012476</v>
          </cell>
          <cell r="BS367" t="str">
            <v>VIGENTE</v>
          </cell>
          <cell r="BU367" t="str">
            <v>https://community.secop.gov.co/Public/Tendering/OpportunityDetail/Index?noticeUID=CO1.NTC.9038084&amp;isFromPublicArea=True&amp;isModal=False</v>
          </cell>
          <cell r="BW367" t="str">
            <v>@parquesnacionales.gov.co</v>
          </cell>
          <cell r="BY367" t="str">
            <v>ADMINISYTRADORA PUBLICA</v>
          </cell>
          <cell r="CC367" t="str">
            <v>07/02/1973</v>
          </cell>
          <cell r="CD367" t="str">
            <v>NO</v>
          </cell>
        </row>
        <row r="368">
          <cell r="A368" t="str">
            <v>CD-NC-375-2025</v>
          </cell>
          <cell r="B368" t="str">
            <v>2 NACION</v>
          </cell>
          <cell r="C368" t="str">
            <v>NC-CPS-399-2025</v>
          </cell>
          <cell r="D368" t="str">
            <v>MARCELA NARVAEZ RESTREPO</v>
          </cell>
          <cell r="E368">
            <v>45960</v>
          </cell>
          <cell r="F368" t="str">
            <v>NC10-3299060-7-079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v>
          </cell>
          <cell r="G368" t="str">
            <v>PROFESIONAL</v>
          </cell>
          <cell r="H368" t="str">
            <v>2 CONTRATACIÓN DIRECTA</v>
          </cell>
          <cell r="I368" t="str">
            <v>14 PRESTACIÓN DE SERVICIOS</v>
          </cell>
          <cell r="J368" t="str">
            <v>N/A</v>
          </cell>
          <cell r="K368">
            <v>80111600</v>
          </cell>
          <cell r="L368">
            <v>53125</v>
          </cell>
          <cell r="M368">
            <v>216325</v>
          </cell>
          <cell r="N368">
            <v>45960</v>
          </cell>
          <cell r="O368">
            <v>6347912</v>
          </cell>
          <cell r="P368">
            <v>13330615</v>
          </cell>
          <cell r="Q368" t="str">
            <v>TRECE MILLONES TRESCIENTOS TREINTA MIL SEISCIENTOS QUINCE PESOS</v>
          </cell>
          <cell r="R368" t="str">
            <v>1 PERSONA NATURAL</v>
          </cell>
          <cell r="S368" t="str">
            <v>3 CÉDULA DE CIUDADANÍA</v>
          </cell>
          <cell r="T368">
            <v>53080732</v>
          </cell>
          <cell r="V368" t="str">
            <v>N-A</v>
          </cell>
          <cell r="W368" t="str">
            <v>11 NO SE DILIGENCIA INFORMACIÓN PARA ESTE FORMULARIO EN ESTE PERÍODO DE REPORTE</v>
          </cell>
          <cell r="X368" t="str">
            <v>FEMENINO</v>
          </cell>
          <cell r="Y368" t="str">
            <v>CUNDINAMARCA</v>
          </cell>
          <cell r="Z368" t="str">
            <v>BOGOTÁ</v>
          </cell>
          <cell r="AA368" t="str">
            <v>MARCELA</v>
          </cell>
          <cell r="AB368" t="str">
            <v>NARVAEZ</v>
          </cell>
          <cell r="AC368" t="str">
            <v>RESTREPO</v>
          </cell>
          <cell r="AD368" t="str">
            <v>-</v>
          </cell>
          <cell r="AE368" t="str">
            <v>NO</v>
          </cell>
          <cell r="AF368" t="str">
            <v>6 NO CONSTITUYÓ GARANTÍAS</v>
          </cell>
          <cell r="AG368" t="str">
            <v>N-A</v>
          </cell>
          <cell r="AH368" t="str">
            <v>99999998 NO SE DILIGENCIA INFORMACIÓN PARA ESTE FORMULARIO EN ESTE PERÍODO DE REPORTE</v>
          </cell>
          <cell r="AI368">
            <v>2</v>
          </cell>
          <cell r="AJ368" t="str">
            <v>N-A</v>
          </cell>
          <cell r="AK368" t="str">
            <v>SAF-SUBDIRECCION ADMINISTRATIVA Y FINANCIERA</v>
          </cell>
          <cell r="AL368" t="str">
            <v>JULIA ASTRID DEL CASTILLO SABOGAL</v>
          </cell>
          <cell r="AM368">
            <v>51790514</v>
          </cell>
          <cell r="AN368" t="str">
            <v>GRUPO DE GESTIÓN HUMANA</v>
          </cell>
          <cell r="AO368" t="str">
            <v>2 SUPERVISOR</v>
          </cell>
          <cell r="AP368" t="str">
            <v>3 CÉDULA DE CIUDADANÍA</v>
          </cell>
          <cell r="AQ368">
            <v>51790514</v>
          </cell>
          <cell r="AR368" t="str">
            <v>JULIA ASTRID DEL CASTILLO SABOGAL</v>
          </cell>
          <cell r="AS368">
            <v>61</v>
          </cell>
          <cell r="AT368" t="str">
            <v>3 NO PACTADOS</v>
          </cell>
          <cell r="AU368" t="str">
            <v>4 NO SE HA ADICIONADO NI EN VALOR y EN TIEMPO</v>
          </cell>
          <cell r="AV368">
            <v>0</v>
          </cell>
          <cell r="AW368">
            <v>0</v>
          </cell>
          <cell r="AX368" t="str">
            <v>-</v>
          </cell>
          <cell r="AY368">
            <v>0</v>
          </cell>
          <cell r="AZ368" t="str">
            <v>-</v>
          </cell>
          <cell r="BA368">
            <v>45959</v>
          </cell>
          <cell r="BB368" t="str">
            <v>N/A</v>
          </cell>
          <cell r="BC368">
            <v>46021</v>
          </cell>
          <cell r="BD368">
            <v>46022</v>
          </cell>
          <cell r="BP368">
            <v>13330615</v>
          </cell>
          <cell r="BQ368" t="str">
            <v>LEIDY SANCHEZ</v>
          </cell>
          <cell r="BR368" t="str">
            <v>https://www.secop.gov.co/CO1BusinessLine/Tendering/BuyerWorkArea/Index?docUniqueIdentifier=CO1.BDOS.9011948</v>
          </cell>
          <cell r="BS368" t="str">
            <v>VIGENTE</v>
          </cell>
          <cell r="BU368" t="str">
            <v>https://community.secop.gov.co/Public/Tendering/OpportunityDetail/Index?noticeUID=CO1.NTC.9038383&amp;isFromPublicArea=True&amp;isModal=False</v>
          </cell>
          <cell r="BW368" t="str">
            <v>@parquesnacionales.gov.co</v>
          </cell>
          <cell r="BY368" t="str">
            <v>PSICOLOGA</v>
          </cell>
          <cell r="CC368" t="str">
            <v>04/08/1984</v>
          </cell>
          <cell r="CD368" t="str">
            <v>NO</v>
          </cell>
        </row>
        <row r="369">
          <cell r="A369" t="str">
            <v>CD-NC-379-2025</v>
          </cell>
          <cell r="B369" t="str">
            <v>2 NACION</v>
          </cell>
          <cell r="C369" t="str">
            <v>NC-CPS-400-2025</v>
          </cell>
          <cell r="D369" t="str">
            <v>LAURA VALENTINA CARREÑO GIL</v>
          </cell>
          <cell r="E369">
            <v>45973</v>
          </cell>
          <cell r="F369" t="str">
            <v>NC08-3299054-5-020 Prestar servicios Profesionales, con plena autonomía técnica y administrativa, al Grupo de Asuntos Internacionales y cooperación, para apoyar la gestión y seguimiento de proyectos de cooperación internacional y la gestión de donaciones, en el marco del fortalecimiento de la capacidad institucional y la generación de los documentos de planeación de Parques Nacionales Naturales de Colombia.</v>
          </cell>
          <cell r="G369" t="str">
            <v>PROFESIONAL</v>
          </cell>
          <cell r="H369" t="str">
            <v>2 CONTRATACIÓN DIRECTA</v>
          </cell>
          <cell r="I369" t="str">
            <v>14 PRESTACIÓN DE SERVICIOS</v>
          </cell>
          <cell r="J369" t="str">
            <v>N/A</v>
          </cell>
          <cell r="K369">
            <v>80111600</v>
          </cell>
          <cell r="L369">
            <v>52225</v>
          </cell>
          <cell r="M369">
            <v>227425</v>
          </cell>
          <cell r="N369">
            <v>45973</v>
          </cell>
          <cell r="O369">
            <v>3670921</v>
          </cell>
          <cell r="P369">
            <v>6118202</v>
          </cell>
          <cell r="Q369" t="str">
            <v>SEIS MILLONES CIENTO DIECIOCHO MIL DOSCIENTOS DOS MIL PESOS</v>
          </cell>
          <cell r="R369" t="str">
            <v>1 PERSONA NATURAL</v>
          </cell>
          <cell r="S369" t="str">
            <v>3 CÉDULA DE CIUDADANÍA</v>
          </cell>
          <cell r="T369">
            <v>1007244391</v>
          </cell>
          <cell r="V369" t="str">
            <v>N-A</v>
          </cell>
          <cell r="W369" t="str">
            <v>11 NO SE DILIGENCIA INFORMACIÓN PARA ESTE FORMULARIO EN ESTE PERÍODO DE REPORTE</v>
          </cell>
          <cell r="X369" t="str">
            <v>FEMENINO</v>
          </cell>
          <cell r="Y369" t="str">
            <v>CUNDINAMARCA</v>
          </cell>
          <cell r="Z369" t="str">
            <v>BOGOTÁ</v>
          </cell>
          <cell r="AA369" t="str">
            <v>LAURA</v>
          </cell>
          <cell r="AB369" t="str">
            <v>VALENTINA</v>
          </cell>
          <cell r="AC369" t="str">
            <v>CARREÑO</v>
          </cell>
          <cell r="AD369" t="str">
            <v>GIL</v>
          </cell>
          <cell r="AE369" t="str">
            <v>NO</v>
          </cell>
          <cell r="AF369" t="str">
            <v>6 NO CONSTITUYÓ GARANTÍAS</v>
          </cell>
          <cell r="AG369" t="str">
            <v>N-A</v>
          </cell>
          <cell r="AH369" t="str">
            <v>99999998 NO SE DILIGENCIA INFORMACIÓN PARA ESTE FORMULARIO EN ESTE PERÍODO DE REPORTE</v>
          </cell>
          <cell r="AI369">
            <v>2</v>
          </cell>
          <cell r="AJ369" t="str">
            <v>N-A</v>
          </cell>
          <cell r="AK369" t="str">
            <v>OTRAS OFICINAS DE LA SAF - SUBDIRECCION ADMINISTRATIVA Y FINANCIERA</v>
          </cell>
          <cell r="AL369" t="str">
            <v>JULIA ASTRID DEL CASTILLO SABOGAL</v>
          </cell>
          <cell r="AM369">
            <v>51790514</v>
          </cell>
          <cell r="AN369" t="str">
            <v>GRUPO DE ASUNTOS INTERNACIONALES Y COOPERACIÓN</v>
          </cell>
          <cell r="AO369" t="str">
            <v>2 SUPERVISOR</v>
          </cell>
          <cell r="AP369" t="str">
            <v>3 CÉDULA DE CIUDADANÍA</v>
          </cell>
          <cell r="AQ369">
            <v>1026283811</v>
          </cell>
          <cell r="AR369" t="str">
            <v>ELIANA FERNANDA RODRIGUEZ MADERO</v>
          </cell>
          <cell r="AS369">
            <v>50</v>
          </cell>
          <cell r="AT369" t="str">
            <v>3 NO PACTADOS</v>
          </cell>
          <cell r="AU369" t="str">
            <v>4 NO SE HA ADICIONADO NI EN VALOR y EN TIEMPO</v>
          </cell>
          <cell r="AV369">
            <v>0</v>
          </cell>
          <cell r="AW369">
            <v>0</v>
          </cell>
          <cell r="AX369" t="str">
            <v>-</v>
          </cell>
          <cell r="AY369">
            <v>0</v>
          </cell>
          <cell r="AZ369" t="str">
            <v>-</v>
          </cell>
          <cell r="BA369">
            <v>45972</v>
          </cell>
          <cell r="BB369" t="str">
            <v>N/A</v>
          </cell>
          <cell r="BC369">
            <v>45974</v>
          </cell>
          <cell r="BD369">
            <v>46022</v>
          </cell>
          <cell r="BP369">
            <v>6118202</v>
          </cell>
          <cell r="BQ369" t="str">
            <v>EDNA ROCIO CASTRO</v>
          </cell>
          <cell r="BR369" t="str">
            <v>https://www.secop.gov.co/CO1BusinessLine/Tendering/BuyerWorkArea/Index?docUniqueIdentifier=CO1.BDOS.9080003</v>
          </cell>
          <cell r="BS369" t="str">
            <v>VIGENTE</v>
          </cell>
          <cell r="BU369" t="str">
            <v>https://community.secop.gov.co/Public/Tendering/OpportunityDetail/Index?noticeUID=CO1.NTC.9110006&amp;isFromPublicArea=True&amp;isModal=False</v>
          </cell>
          <cell r="BW369" t="str">
            <v>@parquesnacionales.gov.co</v>
          </cell>
          <cell r="BY369" t="str">
            <v>PROFESIONAL EN GOBIERNO Y RELACIONES INTERNACIONALES</v>
          </cell>
          <cell r="CC369" t="str">
            <v>18/10/2000</v>
          </cell>
          <cell r="CD369" t="str">
            <v>NO</v>
          </cell>
        </row>
        <row r="370">
          <cell r="A370" t="str">
            <v>CD-NC-380-2025</v>
          </cell>
          <cell r="B370" t="str">
            <v>2 NACION</v>
          </cell>
          <cell r="C370" t="str">
            <v>NC-CPS-401-2025</v>
          </cell>
          <cell r="D370" t="str">
            <v>OLGA LUCIA ORDUZ BUENO</v>
          </cell>
          <cell r="E370">
            <v>45973</v>
          </cell>
          <cell r="F370" t="str">
            <v>NC10-3299060-7-081 Prestación de servicios profesionales con plena autonomía técnica y administrativa en el Grupo de Gestión Financiera para realizar los análisis de las cuentas de los Estados Financieros tendientes al cumplimiento de los lineamientos, políticas y procedimientos contables, en el marco del servicio de implementación de sistemas de gestión del proyecto de fortalecimiento de la capacidad institucional de Parques Nacionales Naturales a nivel nacional.</v>
          </cell>
          <cell r="G370" t="str">
            <v>PROFESIONAL</v>
          </cell>
          <cell r="H370" t="str">
            <v>2 CONTRATACIÓN DIRECTA</v>
          </cell>
          <cell r="I370" t="str">
            <v>14 PRESTACIÓN DE SERVICIOS</v>
          </cell>
          <cell r="J370" t="str">
            <v>N/A</v>
          </cell>
          <cell r="K370">
            <v>80111600</v>
          </cell>
          <cell r="L370">
            <v>53725</v>
          </cell>
          <cell r="M370">
            <v>227325</v>
          </cell>
          <cell r="N370">
            <v>45973</v>
          </cell>
          <cell r="O370">
            <v>7014443</v>
          </cell>
          <cell r="P370">
            <v>11456924</v>
          </cell>
          <cell r="Q370" t="str">
            <v>ONCE MILLONES CUATROSCIENTOS CINCUENTA Y SEIS MIL NOVECIENTOS VEINTICUATRO PESOS</v>
          </cell>
          <cell r="R370" t="str">
            <v>1 PERSONA NATURAL</v>
          </cell>
          <cell r="S370" t="str">
            <v>3 CÉDULA DE CIUDADANÍA</v>
          </cell>
          <cell r="T370">
            <v>51811949</v>
          </cell>
          <cell r="V370" t="str">
            <v>N-A</v>
          </cell>
          <cell r="W370" t="str">
            <v>11 NO SE DILIGENCIA INFORMACIÓN PARA ESTE FORMULARIO EN ESTE PERÍODO DE REPORTE</v>
          </cell>
          <cell r="X370" t="str">
            <v>FEMENINO</v>
          </cell>
          <cell r="Y370" t="str">
            <v>SANTANDER</v>
          </cell>
          <cell r="Z370" t="str">
            <v>BUCARAMANGA</v>
          </cell>
          <cell r="AA370" t="str">
            <v>OLGA</v>
          </cell>
          <cell r="AB370" t="str">
            <v>LUCIA</v>
          </cell>
          <cell r="AC370" t="str">
            <v>ORDUZ</v>
          </cell>
          <cell r="AD370" t="str">
            <v>BUENO</v>
          </cell>
          <cell r="AE370" t="str">
            <v>NO</v>
          </cell>
          <cell r="AF370" t="str">
            <v>6 NO CONSTITUYÓ GARANTÍAS</v>
          </cell>
          <cell r="AG370" t="str">
            <v>N-A</v>
          </cell>
          <cell r="AH370" t="str">
            <v>99999998 NO SE DILIGENCIA INFORMACIÓN PARA ESTE FORMULARIO EN ESTE PERÍODO DE REPORTE</v>
          </cell>
          <cell r="AI370">
            <v>2</v>
          </cell>
          <cell r="AJ370" t="str">
            <v>N-A</v>
          </cell>
          <cell r="AK370" t="str">
            <v>SAF-SUBDIRECCION ADMINISTRATIVA Y FINANCIERA</v>
          </cell>
          <cell r="AL370" t="str">
            <v>JULIA ASTRID DEL CASTILLO SABOGAL</v>
          </cell>
          <cell r="AM370">
            <v>51790514</v>
          </cell>
          <cell r="AN370" t="str">
            <v>GRUPO DE GESTIÓN FINANCIERA</v>
          </cell>
          <cell r="AO370" t="str">
            <v>2 SUPERVISOR</v>
          </cell>
          <cell r="AP370" t="str">
            <v>3 CÉDULA DE CIUDADANÍA</v>
          </cell>
          <cell r="AQ370">
            <v>52384904</v>
          </cell>
          <cell r="AR370" t="str">
            <v>MILENA CRUZ SANDOVAL</v>
          </cell>
          <cell r="AS370">
            <v>49</v>
          </cell>
          <cell r="AT370" t="str">
            <v>3 NO PACTADOS</v>
          </cell>
          <cell r="AU370" t="str">
            <v>4 NO SE HA ADICIONADO NI EN VALOR y EN TIEMPO</v>
          </cell>
          <cell r="AV370">
            <v>0</v>
          </cell>
          <cell r="AW370">
            <v>0</v>
          </cell>
          <cell r="AX370" t="str">
            <v>-</v>
          </cell>
          <cell r="AY370">
            <v>0</v>
          </cell>
          <cell r="AZ370" t="str">
            <v>-</v>
          </cell>
          <cell r="BA370">
            <v>45972</v>
          </cell>
          <cell r="BB370" t="str">
            <v>N/A</v>
          </cell>
          <cell r="BC370">
            <v>45974</v>
          </cell>
          <cell r="BD370">
            <v>46022</v>
          </cell>
          <cell r="BP370">
            <v>11456924</v>
          </cell>
          <cell r="BQ370" t="str">
            <v>EDNA ROCIO CASTRO</v>
          </cell>
          <cell r="BR370" t="str">
            <v>https://www.secop.gov.co/CO1BusinessLine/Tendering/BuyerWorkArea/Index?docUniqueIdentifier=CO1.BDOS.9086120</v>
          </cell>
          <cell r="BS370" t="str">
            <v>VIGENTE</v>
          </cell>
          <cell r="BU370" t="str">
            <v>https://community.secop.gov.co/Public/Tendering/OpportunityDetail/Index?noticeUID=CO1.NTC.9116362&amp;isFromPublicArea=True&amp;isModal=False</v>
          </cell>
          <cell r="BW370" t="str">
            <v>@parquesnacionales.gov.co</v>
          </cell>
          <cell r="BY370" t="str">
            <v>CONTADURIA PUBLICA</v>
          </cell>
          <cell r="CC370" t="str">
            <v>11/01/1965</v>
          </cell>
          <cell r="CD370" t="str">
            <v>NO</v>
          </cell>
        </row>
        <row r="371">
          <cell r="A371" t="str">
            <v>CD-NC-377-2025</v>
          </cell>
          <cell r="B371" t="str">
            <v>2 NACION</v>
          </cell>
          <cell r="C371" t="str">
            <v>NC-CPS-403-2025</v>
          </cell>
          <cell r="D371" t="str">
            <v>RODIN ANDRES ARENAS ROMERO</v>
          </cell>
          <cell r="E371">
            <v>45980</v>
          </cell>
          <cell r="F371" t="str">
            <v>NC23-3202052-7-070 Prestación de servicios de apoyo a la gestión con plena autonomía técnica y administrativa para el Grupo de Planeación y Manejo para fortalecer la convocatoria de Estímulos al Conocimiento en el marco del producto documentos de planeación para la conservación de la biodiversidad y sus servicios ecosistémicos del proyecto de conservación.</v>
          </cell>
          <cell r="G371" t="str">
            <v>APOYO A LA GESTIÓN</v>
          </cell>
          <cell r="H371" t="str">
            <v>2 CONTRATACIÓN DIRECTA</v>
          </cell>
          <cell r="I371" t="str">
            <v>14 PRESTACIÓN DE SERVICIOS</v>
          </cell>
          <cell r="J371" t="str">
            <v>N/A</v>
          </cell>
          <cell r="K371">
            <v>80111600</v>
          </cell>
          <cell r="L371">
            <v>51825</v>
          </cell>
          <cell r="M371">
            <v>232225</v>
          </cell>
          <cell r="N371">
            <v>45980</v>
          </cell>
          <cell r="O371">
            <v>3226851</v>
          </cell>
          <cell r="P371">
            <v>4625153</v>
          </cell>
          <cell r="Q371" t="str">
            <v>CUATRO MILLONES SEISCIENTOS VEINTICINCO MIL CIENTO CINCUENTA Y TRES PESOS</v>
          </cell>
          <cell r="R371" t="str">
            <v>1 PERSONA NATURAL</v>
          </cell>
          <cell r="S371" t="str">
            <v>3 CÉDULA DE CIUDADANÍA</v>
          </cell>
          <cell r="T371">
            <v>1016948221</v>
          </cell>
          <cell r="V371" t="str">
            <v>N-A</v>
          </cell>
          <cell r="W371" t="str">
            <v>11 NO SE DILIGENCIA INFORMACIÓN PARA ESTE FORMULARIO EN ESTE PERÍODO DE REPORTE</v>
          </cell>
          <cell r="X371" t="str">
            <v>MASCULINO</v>
          </cell>
          <cell r="Y371" t="str">
            <v>CUNDINAMARCA</v>
          </cell>
          <cell r="Z371" t="str">
            <v>BOGOTÁ</v>
          </cell>
          <cell r="AA371" t="str">
            <v>RODIN</v>
          </cell>
          <cell r="AB371" t="str">
            <v>ANDRES</v>
          </cell>
          <cell r="AC371" t="str">
            <v>ARENAS</v>
          </cell>
          <cell r="AD371" t="str">
            <v>ROMERO</v>
          </cell>
          <cell r="AE371" t="str">
            <v>NO</v>
          </cell>
          <cell r="AF371" t="str">
            <v>6 NO CONSTITUYÓ GARANTÍAS</v>
          </cell>
          <cell r="AG371" t="str">
            <v>N-A</v>
          </cell>
          <cell r="AH371" t="str">
            <v>99999998 NO SE DILIGENCIA INFORMACIÓN PARA ESTE FORMULARIO EN ESTE PERÍODO DE REPORTE</v>
          </cell>
          <cell r="AI371">
            <v>2</v>
          </cell>
          <cell r="AJ371" t="str">
            <v>N-A</v>
          </cell>
          <cell r="AK371" t="str">
            <v>SGMAP-SUBDIRECCION DE GESTION Y MANEJO DE AREAS PROTEGIDAS</v>
          </cell>
          <cell r="AL371" t="str">
            <v>MARTA CECILIA DÍAZ LEGUIZAMÓN</v>
          </cell>
          <cell r="AM371">
            <v>40023756</v>
          </cell>
          <cell r="AN371" t="str">
            <v>GRUPO DE PLANEACIÓN Y MANEJO</v>
          </cell>
          <cell r="AO371" t="str">
            <v>2 SUPERVISOR</v>
          </cell>
          <cell r="AP371" t="str">
            <v>3 CÉDULA DE CIUDADANÍA</v>
          </cell>
          <cell r="AQ371">
            <v>80875190</v>
          </cell>
          <cell r="AR371" t="str">
            <v>CESAR ANDRES DELGADO HERNANDEZ</v>
          </cell>
          <cell r="AS371">
            <v>42</v>
          </cell>
          <cell r="AT371" t="str">
            <v>3 NO PACTADOS</v>
          </cell>
          <cell r="AU371" t="str">
            <v>4 NO SE HA ADICIONADO NI EN VALOR y EN TIEMPO</v>
          </cell>
          <cell r="AV371">
            <v>0</v>
          </cell>
          <cell r="AW371">
            <v>0</v>
          </cell>
          <cell r="AX371" t="str">
            <v>-</v>
          </cell>
          <cell r="AY371">
            <v>0</v>
          </cell>
          <cell r="AZ371" t="str">
            <v>-</v>
          </cell>
          <cell r="BA371">
            <v>45972</v>
          </cell>
          <cell r="BB371" t="str">
            <v>N/A</v>
          </cell>
          <cell r="BC371">
            <v>45980</v>
          </cell>
          <cell r="BD371">
            <v>46022</v>
          </cell>
          <cell r="BP371">
            <v>4625153</v>
          </cell>
          <cell r="BQ371" t="str">
            <v>LEIDY SANCHEZ</v>
          </cell>
          <cell r="BR371" t="str">
            <v>https://www.secop.gov.co/CO1BusinessLine/Tendering/BuyerWorkArea/Index?docUniqueIdentifier=CO1.BDOS.9087511</v>
          </cell>
          <cell r="BS371" t="str">
            <v>VIGENTE</v>
          </cell>
          <cell r="BU371" t="str">
            <v>https://community.secop.gov.co/Public/Tendering/ContractNoticePhases/View?PPI=CO1.PPI.43515255&amp;isFromPublicArea=True&amp;isModal=False</v>
          </cell>
          <cell r="BW371" t="str">
            <v>@parquesnacionales.gov.co</v>
          </cell>
          <cell r="BY371" t="str">
            <v>UNIVERSITARIO</v>
          </cell>
          <cell r="CC371" t="str">
            <v>22/02/2006</v>
          </cell>
          <cell r="CD371" t="str">
            <v>NO</v>
          </cell>
        </row>
        <row r="372">
          <cell r="A372" t="str">
            <v>CD-NC-383-2025</v>
          </cell>
          <cell r="B372" t="str">
            <v>1 FONAM</v>
          </cell>
          <cell r="C372" t="str">
            <v>NC-CPS-404-2025</v>
          </cell>
          <cell r="D372" t="str">
            <v>ALEJANDRO ESPINOSA ANAYA</v>
          </cell>
          <cell r="E372">
            <v>45982</v>
          </cell>
          <cell r="F372" t="str">
            <v>NC30-3202010-24-031 Prestar servicios profesionales con plena autonomía técnica y administrativa a la Subdirección de Sostenibilidad y Negocios Ambientales (SSNA), para estructurar los actos administrativos necesarios para el fortalecimiento del ecoturismo en las Áreas Protegidas con esta vocación, con el fin de brindar soporte al desarrollo territorial, en el marco del servicio de ecoturismo en las áreas protegidas del proyecto de Conservación de PNNC.</v>
          </cell>
          <cell r="G372" t="str">
            <v>PROFESIONAL</v>
          </cell>
          <cell r="H372" t="str">
            <v>2 CONTRATACIÓN DIRECTA</v>
          </cell>
          <cell r="I372" t="str">
            <v>14 PRESTACIÓN DE SERVICIOS</v>
          </cell>
          <cell r="J372" t="str">
            <v>N/A</v>
          </cell>
          <cell r="K372">
            <v>80111600</v>
          </cell>
          <cell r="L372">
            <v>2525</v>
          </cell>
          <cell r="M372">
            <v>2925</v>
          </cell>
          <cell r="N372">
            <v>45982</v>
          </cell>
          <cell r="O372">
            <v>7014443</v>
          </cell>
          <cell r="P372">
            <v>9352591</v>
          </cell>
          <cell r="Q372" t="str">
            <v>NUEVE MILLONES TRESCIENTOS CINCUENTA Y DOS MIL QUINIENTOS NOVENTA Y UN PESO</v>
          </cell>
          <cell r="R372" t="str">
            <v>1 PERSONA NATURAL</v>
          </cell>
          <cell r="S372" t="str">
            <v>3 CÉDULA DE CIUDADANÍA</v>
          </cell>
          <cell r="T372">
            <v>1020726354</v>
          </cell>
          <cell r="V372" t="str">
            <v>N-A</v>
          </cell>
          <cell r="W372" t="str">
            <v>11 NO SE DILIGENCIA INFORMACIÓN PARA ESTE FORMULARIO EN ESTE PERÍODO DE REPORTE</v>
          </cell>
          <cell r="X372" t="str">
            <v>MASCULINO</v>
          </cell>
          <cell r="Y372" t="str">
            <v>CORDOBA</v>
          </cell>
          <cell r="Z372" t="str">
            <v>MONTERIA</v>
          </cell>
          <cell r="AA372" t="str">
            <v>ALEJANDRO</v>
          </cell>
          <cell r="AC372" t="str">
            <v>ESPINOSA</v>
          </cell>
          <cell r="AD372" t="str">
            <v>ANAYA</v>
          </cell>
          <cell r="AE372" t="str">
            <v>NO</v>
          </cell>
          <cell r="AF372" t="str">
            <v>6 NO CONSTITUYÓ GARANTÍAS</v>
          </cell>
          <cell r="AG372" t="str">
            <v>N-A</v>
          </cell>
          <cell r="AH372" t="str">
            <v>99999998 NO SE DILIGENCIA INFORMACIÓN PARA ESTE FORMULARIO EN ESTE PERÍODO DE REPORTE</v>
          </cell>
          <cell r="AI372">
            <v>2</v>
          </cell>
          <cell r="AJ372" t="str">
            <v>N-A</v>
          </cell>
          <cell r="AK372" t="str">
            <v>SSNA-SUBDIRECCION DE SOSTENIBILIDAD Y NEGOCIO AMBIENTALES</v>
          </cell>
          <cell r="AL372" t="str">
            <v>JORGE ALONSO CANO RESTREPO</v>
          </cell>
          <cell r="AM372">
            <v>71616905</v>
          </cell>
          <cell r="AN372" t="str">
            <v>SUBDIRECCIÓN DE SOSTENIBILIDAD Y NEGOCIOS AMBIENTALES</v>
          </cell>
          <cell r="AO372" t="str">
            <v>2 SUPERVISOR</v>
          </cell>
          <cell r="AP372" t="str">
            <v>3 CÉDULA DE CIUDADANÍA</v>
          </cell>
          <cell r="AQ372">
            <v>71616905</v>
          </cell>
          <cell r="AR372" t="str">
            <v>JORGE ALONSO CANO RESTREPO</v>
          </cell>
          <cell r="AS372">
            <v>40</v>
          </cell>
          <cell r="AT372" t="str">
            <v>3 NO PACTADOS</v>
          </cell>
          <cell r="AU372" t="str">
            <v>4 NO SE HA ADICIONADO NI EN VALOR y EN TIEMPO</v>
          </cell>
          <cell r="AV372">
            <v>0</v>
          </cell>
          <cell r="AW372">
            <v>0</v>
          </cell>
          <cell r="AX372" t="str">
            <v>-</v>
          </cell>
          <cell r="AY372">
            <v>0</v>
          </cell>
          <cell r="AZ372" t="str">
            <v>-</v>
          </cell>
          <cell r="BB372" t="str">
            <v>N/A</v>
          </cell>
          <cell r="BC372">
            <v>45982</v>
          </cell>
          <cell r="BD372">
            <v>46022</v>
          </cell>
          <cell r="BP372">
            <v>9352591</v>
          </cell>
          <cell r="BQ372" t="str">
            <v>LEIDY SANCHEZ</v>
          </cell>
          <cell r="BR372" t="str">
            <v>https://www.secop.gov.co/CO1BusinessLine/Tendering/BuyerWorkArea/Index?docUniqueIdentifier=CO1.BDOS.9143108</v>
          </cell>
          <cell r="BS372" t="str">
            <v>VIGENTE</v>
          </cell>
          <cell r="BU372" t="str">
            <v>https://community.secop.gov.co/Public/Tendering/OpportunityDetail/Index?noticeUID=CO1.NTC.9171339&amp;isFromPublicArea=True&amp;isModal=False</v>
          </cell>
          <cell r="BW372" t="str">
            <v>@parquesnacionales.gov.co</v>
          </cell>
          <cell r="BY372" t="str">
            <v>ABOGADO</v>
          </cell>
          <cell r="CC372" t="str">
            <v>11/08/1987</v>
          </cell>
          <cell r="CD372" t="str">
            <v>NO</v>
          </cell>
        </row>
        <row r="373">
          <cell r="A373" t="str">
            <v>CD-NC-384-2025</v>
          </cell>
          <cell r="B373" t="str">
            <v>2 NACION</v>
          </cell>
          <cell r="C373" t="str">
            <v>NC-CPS-406-2025</v>
          </cell>
          <cell r="D373" t="str">
            <v>SANDRA LUCIA GALEANO CRUZ</v>
          </cell>
          <cell r="E373">
            <v>45987</v>
          </cell>
          <cell r="F373" t="str">
            <v>NC10-3299060-7-082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v>
          </cell>
          <cell r="G373" t="str">
            <v>PROFESIONAL</v>
          </cell>
          <cell r="H373" t="str">
            <v>2 CONTRATACIÓN DIRECTA</v>
          </cell>
          <cell r="I373" t="str">
            <v>14 PRESTACIÓN DE SERVICIOS</v>
          </cell>
          <cell r="J373" t="str">
            <v>N/A</v>
          </cell>
          <cell r="K373">
            <v>80111600</v>
          </cell>
          <cell r="L373">
            <v>54725</v>
          </cell>
          <cell r="M373">
            <v>236825</v>
          </cell>
          <cell r="N373">
            <v>45987</v>
          </cell>
          <cell r="O373">
            <v>6347912</v>
          </cell>
          <cell r="P373">
            <v>7405897</v>
          </cell>
          <cell r="Q373" t="str">
            <v>SIETE MILLONES CUATROCIENTOS CINCO MIL OCHOCIENTOS NOVENTA Y SIETE PESOS</v>
          </cell>
          <cell r="R373" t="str">
            <v>1 PERSONA NATURAL</v>
          </cell>
          <cell r="S373" t="str">
            <v>3 CÉDULA DE CIUDADANÍA</v>
          </cell>
          <cell r="T373">
            <v>52311472</v>
          </cell>
          <cell r="V373" t="str">
            <v>N-A</v>
          </cell>
          <cell r="W373" t="str">
            <v>11 NO SE DILIGENCIA INFORMACIÓN PARA ESTE FORMULARIO EN ESTE PERÍODO DE REPORTE</v>
          </cell>
          <cell r="X373" t="str">
            <v>FEMENINO</v>
          </cell>
          <cell r="Y373" t="str">
            <v>CUNDINAMARCA</v>
          </cell>
          <cell r="Z373" t="str">
            <v>FUSAGASUGA</v>
          </cell>
          <cell r="AA373" t="str">
            <v>SANDRA</v>
          </cell>
          <cell r="AB373" t="str">
            <v>LUCIA</v>
          </cell>
          <cell r="AC373" t="str">
            <v>GALEANO</v>
          </cell>
          <cell r="AD373" t="str">
            <v>CRUZ</v>
          </cell>
          <cell r="AE373" t="str">
            <v>NO</v>
          </cell>
          <cell r="AF373" t="str">
            <v>6 NO CONSTITUYÓ GARANTÍAS</v>
          </cell>
          <cell r="AG373" t="str">
            <v>N-A</v>
          </cell>
          <cell r="AH373" t="str">
            <v>99999998 NO SE DILIGENCIA INFORMACIÓN PARA ESTE FORMULARIO EN ESTE PERÍODO DE REPORTE</v>
          </cell>
          <cell r="AI373">
            <v>2</v>
          </cell>
          <cell r="AJ373" t="str">
            <v>N-A</v>
          </cell>
          <cell r="AK373" t="str">
            <v>SAF-SUBDIRECCION ADMINISTRATIVA Y FINANCIERA</v>
          </cell>
          <cell r="AL373" t="str">
            <v>JULIA ASTRID DEL CASTILLO SABOGAL</v>
          </cell>
          <cell r="AM373">
            <v>51790514</v>
          </cell>
          <cell r="AN373" t="str">
            <v>GRUPO DE GESTIÓN HUMANA</v>
          </cell>
          <cell r="AO373" t="str">
            <v>2 SUPERVISOR</v>
          </cell>
          <cell r="AP373" t="str">
            <v>3 CÉDULA DE CIUDADANÍA</v>
          </cell>
          <cell r="AQ373">
            <v>51790514</v>
          </cell>
          <cell r="AR373" t="str">
            <v>JULIA ASTRID DEL CASTILLO SABOGAL</v>
          </cell>
          <cell r="AS373">
            <v>35</v>
          </cell>
          <cell r="AT373" t="str">
            <v>3 NO PACTADOS</v>
          </cell>
          <cell r="AU373" t="str">
            <v>4 NO SE HA ADICIONADO NI EN VALOR y EN TIEMPO</v>
          </cell>
          <cell r="AV373">
            <v>0</v>
          </cell>
          <cell r="AW373">
            <v>0</v>
          </cell>
          <cell r="AX373" t="str">
            <v>-</v>
          </cell>
          <cell r="AY373">
            <v>0</v>
          </cell>
          <cell r="AZ373" t="str">
            <v>-</v>
          </cell>
          <cell r="BA373">
            <v>45987</v>
          </cell>
          <cell r="BB373" t="str">
            <v>N/A</v>
          </cell>
          <cell r="BC373">
            <v>45987</v>
          </cell>
          <cell r="BD373">
            <v>46022</v>
          </cell>
          <cell r="BP373">
            <v>7405897</v>
          </cell>
          <cell r="BQ373" t="str">
            <v>EDNA ROCIO CASTRO</v>
          </cell>
          <cell r="BR373" t="str">
            <v>https://www.secop.gov.co/CO1BusinessLine/Tendering/BuyerWorkArea/Index?docUniqueIdentifier=CO1.BDOS.9166935</v>
          </cell>
          <cell r="BS373" t="str">
            <v>VIGENTE</v>
          </cell>
          <cell r="BU373" t="str">
            <v>https://community.secop.gov.co/Public/Tendering/OpportunityDetail/Index?noticeUID=CO1.NTC.9195275&amp;isFromPublicArea=True&amp;isModal=False</v>
          </cell>
          <cell r="BW373" t="str">
            <v>@parquesnacionales.gov.co</v>
          </cell>
          <cell r="BY373" t="str">
            <v>ADMINISTRADORA DE EMPRESAS COMERCIALES</v>
          </cell>
          <cell r="CC373" t="str">
            <v>23/11/1975</v>
          </cell>
          <cell r="CD373" t="str">
            <v>NO</v>
          </cell>
        </row>
        <row r="374">
          <cell r="D374" t="str">
            <v>YAMIT ARIEL PALACIO VILLA</v>
          </cell>
          <cell r="AK374" t="str">
            <v>OTRAS OFICINAS DE LA SAF - SUBDIRECCION ADMINISTRATIVA Y FINANCIERA</v>
          </cell>
          <cell r="AN374" t="str">
            <v>GRUPO DE COMUNICACIONES Y EDUACIÓN AMBIENTAL</v>
          </cell>
        </row>
        <row r="375">
          <cell r="D375" t="str">
            <v>VIDAL ARTURO CASTELBLANCO CASTELBLANCO</v>
          </cell>
          <cell r="AK375" t="str">
            <v>SAF-SUBDIRECCION ADMINISTRATIVA Y FINANCIERA</v>
          </cell>
          <cell r="AN375" t="str">
            <v>GRUPO DE GESTIÓN HUMANA</v>
          </cell>
        </row>
        <row r="376">
          <cell r="A376" t="str">
            <v>IPMC-NC-001-2025</v>
          </cell>
          <cell r="B376" t="str">
            <v>2 NACION</v>
          </cell>
          <cell r="C376" t="str">
            <v>NC-SUM-208-2025</v>
          </cell>
          <cell r="D376" t="str">
            <v>VIAJA POR EL MUNDO WEB/ NICKISIX 360 S.A.S.</v>
          </cell>
          <cell r="E376">
            <v>45699</v>
          </cell>
          <cell r="F376" t="str">
            <v>NC00-3299060-7-T001/ NC01-3299060-9-T002/NC08-3299054-5-T003. Suministro de Tiquetes aéreos en rutas nacionales e internacionales requeridos para el desplazamiento de funcionarios y contratistas de Parques Nacionales Naturales de Colombia</v>
          </cell>
          <cell r="G376" t="str">
            <v>N-A</v>
          </cell>
          <cell r="H376" t="str">
            <v>5 MÍNIMA CUANTÍA</v>
          </cell>
          <cell r="I376" t="str">
            <v>3 COMPRAVENTA y/o SUMINISTRO</v>
          </cell>
          <cell r="J376" t="str">
            <v>SUMINISTRO</v>
          </cell>
          <cell r="K376">
            <v>78111500</v>
          </cell>
          <cell r="L376">
            <v>28125</v>
          </cell>
          <cell r="M376">
            <v>28525</v>
          </cell>
          <cell r="N376">
            <v>45699</v>
          </cell>
          <cell r="O376">
            <v>0</v>
          </cell>
          <cell r="P376">
            <v>64000000</v>
          </cell>
          <cell r="Q376" t="str">
            <v>CUARENTA Y DOS PESOS M/CTE</v>
          </cell>
          <cell r="R376" t="str">
            <v>2 PERSONA JURIDICA</v>
          </cell>
          <cell r="S376" t="str">
            <v>1 NIT</v>
          </cell>
          <cell r="T376" t="str">
            <v>-</v>
          </cell>
          <cell r="U376" t="str">
            <v>-</v>
          </cell>
          <cell r="V376">
            <v>900069323</v>
          </cell>
          <cell r="W376" t="str">
            <v>7 DV 6</v>
          </cell>
          <cell r="X376" t="str">
            <v>N-A</v>
          </cell>
          <cell r="Y376" t="str">
            <v>N-A</v>
          </cell>
          <cell r="Z376" t="str">
            <v>N-A</v>
          </cell>
          <cell r="AA376" t="str">
            <v>N-A</v>
          </cell>
          <cell r="AB376" t="str">
            <v>N-A</v>
          </cell>
          <cell r="AC376" t="str">
            <v>N-A</v>
          </cell>
          <cell r="AD376" t="str">
            <v>N-A</v>
          </cell>
          <cell r="AE376" t="str">
            <v>SI</v>
          </cell>
          <cell r="AF376" t="str">
            <v>1 PÓLIZA</v>
          </cell>
          <cell r="AG376" t="str">
            <v>12 SEGUROS DEL ESTADO</v>
          </cell>
          <cell r="AH376" t="str">
            <v>2 CUMPLIMIENTO</v>
          </cell>
          <cell r="AI376">
            <v>45701</v>
          </cell>
          <cell r="AJ376" t="str">
            <v>21-46-101109050</v>
          </cell>
          <cell r="AK376" t="str">
            <v>SAF-SUBDIRECCION ADMINISTRATIVA Y FINANCIERA</v>
          </cell>
          <cell r="AL376" t="str">
            <v>JULIA ASTRID DEL CASTILLO SABOGAL</v>
          </cell>
          <cell r="AM376">
            <v>51790514</v>
          </cell>
          <cell r="AN376" t="str">
            <v>GRUPO DE PROCESOS CORPORATIVOS</v>
          </cell>
          <cell r="AO376" t="str">
            <v>2 SUPERVISOR</v>
          </cell>
          <cell r="AP376" t="str">
            <v>3 CÉDULA DE CIUDADANÍA</v>
          </cell>
          <cell r="AQ376">
            <v>1070949441</v>
          </cell>
          <cell r="AR376" t="str">
            <v>ZULMA MILENA BARRAGAN ROJAS</v>
          </cell>
          <cell r="AS376">
            <v>60</v>
          </cell>
          <cell r="AT376" t="str">
            <v>3 NO PACTADOS</v>
          </cell>
          <cell r="AU376" t="str">
            <v>4 NO SE HA ADICIONADO NI EN VALOR y EN TIEMPO</v>
          </cell>
          <cell r="AV376">
            <v>0</v>
          </cell>
          <cell r="AW376">
            <v>0</v>
          </cell>
          <cell r="AX376" t="str">
            <v>-</v>
          </cell>
          <cell r="AY376">
            <v>0</v>
          </cell>
          <cell r="AZ376" t="str">
            <v>-</v>
          </cell>
          <cell r="BA376" t="str">
            <v>N/A</v>
          </cell>
          <cell r="BB376">
            <v>45701</v>
          </cell>
          <cell r="BC376">
            <v>45701</v>
          </cell>
          <cell r="BD376">
            <v>45759</v>
          </cell>
          <cell r="BO376" t="str">
            <v>2025420501100001E</v>
          </cell>
          <cell r="BP376">
            <v>64000000</v>
          </cell>
          <cell r="BQ376" t="str">
            <v>YULY ANDREA LEON BUSTOS</v>
          </cell>
          <cell r="BR376" t="str">
            <v>https://www.secop.gov.co/CO1BusinessLine/Tendering/BuyerWorkArea/Index?docUniqueIdentifier=CO1.BDOS.7468001</v>
          </cell>
          <cell r="BS376" t="str">
            <v>TERMINADO NORMALMENTE</v>
          </cell>
          <cell r="BU376" t="str">
            <v>https://community.secop.gov.co/Public/Tendering/OpportunityDetail/Index?noticeUID=CO1.NTC.7485518&amp;isFromPublicArea=True&amp;isModal=False</v>
          </cell>
          <cell r="BZ376" t="str">
            <v>CAJA SOCIAL</v>
          </cell>
          <cell r="CA376" t="str">
            <v>AHORROS</v>
          </cell>
          <cell r="CB376" t="str">
            <v>24026332039</v>
          </cell>
          <cell r="CD376" t="str">
            <v>SI</v>
          </cell>
        </row>
        <row r="377">
          <cell r="A377" t="str">
            <v>SEL-ABREV-SI-001-2025</v>
          </cell>
          <cell r="B377" t="str">
            <v>2 NACION</v>
          </cell>
          <cell r="C377" t="str">
            <v>NC-SUM-316-2025</v>
          </cell>
          <cell r="D377" t="str">
            <v>JE TOURS SAS</v>
          </cell>
          <cell r="E377">
            <v>45747</v>
          </cell>
          <cell r="F377" t="str">
            <v>Suministro de tiquetes aéreos en rutas nacionales e internacionales requeridos para el desplazamiento de funcionarios y contratistas de Parques Nacionales Naturales de Colombia</v>
          </cell>
          <cell r="G377" t="str">
            <v>N-A</v>
          </cell>
          <cell r="H377" t="str">
            <v>4 SELECCIÓN ABREVIADA</v>
          </cell>
          <cell r="I377" t="str">
            <v>3 COMPRAVENTA y/o SUMINISTRO</v>
          </cell>
          <cell r="J377" t="str">
            <v>SUMINISTRO</v>
          </cell>
          <cell r="K377">
            <v>78111500</v>
          </cell>
          <cell r="L377">
            <v>37125</v>
          </cell>
          <cell r="M377">
            <v>58125</v>
          </cell>
          <cell r="N377" t="str">
            <v>2025/03/31-01/10/2025</v>
          </cell>
          <cell r="O377">
            <v>0</v>
          </cell>
          <cell r="P377">
            <v>1931245632</v>
          </cell>
          <cell r="Q377" t="str">
            <v>MIL NOVECIENTOS TREINTA Y UN MILLONES DOSCIENTOS CUARENTA Y CINCO MIL SEISCIENTOS TREINTA Y DOS PESOS</v>
          </cell>
          <cell r="R377" t="str">
            <v>2 PERSONA JURIDICA</v>
          </cell>
          <cell r="S377" t="str">
            <v>1 NIT</v>
          </cell>
          <cell r="T377" t="str">
            <v>-</v>
          </cell>
          <cell r="U377" t="str">
            <v>-</v>
          </cell>
          <cell r="V377">
            <v>800177456</v>
          </cell>
          <cell r="W377" t="str">
            <v>8 DV 7</v>
          </cell>
          <cell r="X377" t="str">
            <v>N-A</v>
          </cell>
          <cell r="Y377" t="str">
            <v>N-A</v>
          </cell>
          <cell r="Z377" t="str">
            <v>N-A</v>
          </cell>
          <cell r="AA377" t="str">
            <v>N-A</v>
          </cell>
          <cell r="AB377" t="str">
            <v>N-A</v>
          </cell>
          <cell r="AC377" t="str">
            <v>N-A</v>
          </cell>
          <cell r="AD377" t="str">
            <v>N-A</v>
          </cell>
          <cell r="AE377" t="str">
            <v>SI</v>
          </cell>
          <cell r="AF377" t="str">
            <v>1 PÓLIZA</v>
          </cell>
          <cell r="AG377" t="str">
            <v>12 SEGUROS DEL ESTADO</v>
          </cell>
          <cell r="AH377" t="str">
            <v>46 CUMPLIM+ ESTABIL_CALIDAD D OBRA+ PAGO D SALARIOS_PRESTAC SOC LEGALES</v>
          </cell>
          <cell r="AI377">
            <v>45747</v>
          </cell>
          <cell r="AJ377" t="str">
            <v>45-44-101164735</v>
          </cell>
          <cell r="AK377" t="str">
            <v>SAF-SUBDIRECCION ADMINISTRATIVA Y FINANCIERA</v>
          </cell>
          <cell r="AL377" t="str">
            <v>JULIA ASTRID DEL CASTILLO SABOGAL</v>
          </cell>
          <cell r="AM377">
            <v>51790514</v>
          </cell>
          <cell r="AN377" t="str">
            <v>GRUPO DE PROCESOS CORPORATIVOS</v>
          </cell>
          <cell r="AO377" t="str">
            <v>2 SUPERVISOR</v>
          </cell>
          <cell r="AP377" t="str">
            <v>3 CÉDULA DE CIUDADANÍA</v>
          </cell>
          <cell r="AQ377">
            <v>1070949441</v>
          </cell>
          <cell r="AR377" t="str">
            <v>ZULMA MILENA BARRAGAN ROJAS</v>
          </cell>
          <cell r="AS377">
            <v>262</v>
          </cell>
          <cell r="AT377" t="str">
            <v>3 NO PACTADOS</v>
          </cell>
          <cell r="AU377" t="str">
            <v>1 ADICIÓN EN VALOR (DIFERENTE A PRÓRROGAS)</v>
          </cell>
          <cell r="AV377">
            <v>1</v>
          </cell>
          <cell r="AW377">
            <v>315000000</v>
          </cell>
          <cell r="AX377">
            <v>45929</v>
          </cell>
          <cell r="AY377">
            <v>0</v>
          </cell>
          <cell r="AZ377" t="str">
            <v>-</v>
          </cell>
          <cell r="BA377" t="str">
            <v>N/A</v>
          </cell>
          <cell r="BB377">
            <v>45748</v>
          </cell>
          <cell r="BC377">
            <v>45748</v>
          </cell>
          <cell r="BD377">
            <v>46013</v>
          </cell>
          <cell r="BO377" t="str">
            <v xml:space="preserve">2025420501100002E </v>
          </cell>
          <cell r="BP377">
            <v>2246245632</v>
          </cell>
          <cell r="BQ377" t="str">
            <v>YULY ANDREA LEON BUSTOS</v>
          </cell>
          <cell r="BR377" t="str">
            <v>https://www.secop.gov.co/CO1BusinessLine/Tendering/BuyerWorkArea/Index?docUniqueIdentifier=CO1.BDOS.7655051</v>
          </cell>
          <cell r="BS377" t="str">
            <v>VIGENTE</v>
          </cell>
          <cell r="BU377" t="str">
            <v>https://community.secop.gov.co/Public/Tendering/OpportunityDetail/Index?noticeUID=CO1.NTC.7737782&amp;isFromPublicArea=True&amp;isModal=False</v>
          </cell>
          <cell r="CD377" t="str">
            <v>SI</v>
          </cell>
        </row>
        <row r="378">
          <cell r="A378" t="str">
            <v>IPMC-NC-006-2025</v>
          </cell>
          <cell r="B378" t="str">
            <v>2 NACION</v>
          </cell>
          <cell r="C378" t="str">
            <v>NC-SUM-377-2025</v>
          </cell>
          <cell r="D378" t="str">
            <v>GRUPO ARKS PREMIER SAS</v>
          </cell>
          <cell r="E378">
            <v>45890</v>
          </cell>
          <cell r="F378" t="str">
            <v>NC01-3202056-5-021 Adquirir productos elaborados a partir de impresión digital de gran formato de material de educación, divulgación y señalización en Parques Nacionales Naturales de Colombia, en el marco del servicio de educación informal de la conservación de la biodiversidad y los servicio eco sistémicos del proyecto de Conservación de la diversidad biológica de las áreas protegidas del SINAP Nacional.</v>
          </cell>
          <cell r="G378" t="str">
            <v>N-A</v>
          </cell>
          <cell r="H378" t="str">
            <v>5 MÍNIMA CUANTÍA</v>
          </cell>
          <cell r="I378" t="str">
            <v>3 COMPRAVENTA y/o SUMINISTRO</v>
          </cell>
          <cell r="J378" t="str">
            <v>SUMINISTRO</v>
          </cell>
          <cell r="K378">
            <v>82121503</v>
          </cell>
          <cell r="L378">
            <v>16025</v>
          </cell>
          <cell r="M378">
            <v>159725</v>
          </cell>
          <cell r="N378">
            <v>45890</v>
          </cell>
          <cell r="O378">
            <v>0</v>
          </cell>
          <cell r="P378">
            <v>32601490</v>
          </cell>
          <cell r="Q378" t="str">
            <v>TREINTA Y DOS MILLONES SEISCIENTOS UN MIL CUATROCIENTOS NOVENTA DE PESOS M/CTE</v>
          </cell>
          <cell r="R378" t="str">
            <v>2 PERSONA JURIDICA</v>
          </cell>
          <cell r="S378" t="str">
            <v>1 NIT</v>
          </cell>
          <cell r="T378" t="str">
            <v>-</v>
          </cell>
          <cell r="U378" t="str">
            <v>-</v>
          </cell>
          <cell r="V378">
            <v>900684554</v>
          </cell>
          <cell r="W378" t="str">
            <v>9 DV 8</v>
          </cell>
          <cell r="X378" t="str">
            <v>N-A</v>
          </cell>
          <cell r="Y378" t="str">
            <v>N-A</v>
          </cell>
          <cell r="Z378" t="str">
            <v>N-A</v>
          </cell>
          <cell r="AA378" t="str">
            <v>N-A</v>
          </cell>
          <cell r="AB378" t="str">
            <v>N-A</v>
          </cell>
          <cell r="AC378" t="str">
            <v>N-A</v>
          </cell>
          <cell r="AD378" t="str">
            <v>N-A</v>
          </cell>
          <cell r="AE378" t="str">
            <v>SI</v>
          </cell>
          <cell r="AF378" t="str">
            <v>1 PÓLIZA</v>
          </cell>
          <cell r="AG378" t="str">
            <v>12 SEGUROS DEL ESTADO</v>
          </cell>
          <cell r="AH378" t="str">
            <v>41 CUMPLIM+ PAGO D SALARIOS_PRESTAC SOC LEGALES</v>
          </cell>
          <cell r="AI378">
            <v>45890</v>
          </cell>
          <cell r="AJ378" t="str">
            <v>21-47-101051303</v>
          </cell>
          <cell r="AK378" t="str">
            <v>SAF-SUBDIRECCION ADMINISTRATIVA Y FINANCIERA</v>
          </cell>
          <cell r="AL378" t="str">
            <v>JULIA ASTRID DEL CASTILLO SABOGAL</v>
          </cell>
          <cell r="AM378">
            <v>51790514</v>
          </cell>
          <cell r="AN378" t="str">
            <v>GRUPO DE COMUNICACIONES Y EDUACIÓN AMBIENTAL</v>
          </cell>
          <cell r="AO378" t="str">
            <v>2 SUPERVISOR</v>
          </cell>
          <cell r="AP378" t="str">
            <v>3 CÉDULA DE CIUDADANÍA</v>
          </cell>
          <cell r="AQ378">
            <v>79590259</v>
          </cell>
          <cell r="AR378" t="str">
            <v>JUAN CARLOS CUERVO LEON</v>
          </cell>
          <cell r="AS378">
            <v>110</v>
          </cell>
          <cell r="AT378" t="str">
            <v>3 NO PACTADOS</v>
          </cell>
          <cell r="AU378" t="str">
            <v>4 NO SE HA ADICIONADO NI EN VALOR y EN TIEMPO</v>
          </cell>
          <cell r="AV378">
            <v>0</v>
          </cell>
          <cell r="AW378">
            <v>0</v>
          </cell>
          <cell r="AX378" t="str">
            <v>-</v>
          </cell>
          <cell r="AY378">
            <v>0</v>
          </cell>
          <cell r="AZ378" t="str">
            <v>-</v>
          </cell>
          <cell r="BA378" t="str">
            <v>N/A</v>
          </cell>
          <cell r="BB378">
            <v>45910</v>
          </cell>
          <cell r="BC378">
            <v>45910</v>
          </cell>
          <cell r="BD378">
            <v>46001</v>
          </cell>
          <cell r="BO378" t="str">
            <v>2025420501100003E</v>
          </cell>
          <cell r="BP378">
            <v>32601490</v>
          </cell>
          <cell r="BQ378" t="str">
            <v>URIEL VALDERRAMA</v>
          </cell>
          <cell r="BR378" t="str">
            <v>https://www.secop.gov.co/CO1BusinessLine/Tendering/BuyerWorkArea/Index?docUniqueIdentifier=CO1.BDOS.8534746&amp;prevCtxUrl=https%3a%2f%2fwww.secop.gov.co%2fCO1BusinessLine%2fTendering%2fBuyerDossierWorkspace%2fIndex%3fallWords2Search%3d006-2025%26createDateFrom%3d27%2f01%2f2025+07%3a01%3a00%26createDateTo%3d27%2f08%2f2025+19%3a01%3a00%26filteringState%3d2%26sortingState%3dLastModifiedDESC%26showAdvancedSearch%3dTrue%26showAdvancedSearchFields%3dTrue%26advSrchFolderCode%3dALL%26selectedDossier%3dCO1.BDOS.8534746%26selectedRequest%3dCO1.REQ.8689884%26&amp;prevCtxLbl=Procesos+de+la+Entidad+Estatal</v>
          </cell>
          <cell r="BS378" t="str">
            <v>VIGENTE</v>
          </cell>
          <cell r="BU378" t="str">
            <v>https://community.secop.gov.co/Public/Tendering/OpportunityDetail/Index?noticeUID=CO1.NTC.8564380&amp;isFromPublicArea=True&amp;isModal=False</v>
          </cell>
          <cell r="CD378" t="str">
            <v>SI</v>
          </cell>
        </row>
        <row r="379">
          <cell r="A379" t="str">
            <v>IPMC-NC-014-2025</v>
          </cell>
          <cell r="B379" t="str">
            <v>2 NACION</v>
          </cell>
          <cell r="C379" t="str">
            <v>NC-SUM-408-2025</v>
          </cell>
          <cell r="D379" t="str">
            <v>ÁNGELA JOHANNA RODRÍGUEZ CASTRO</v>
          </cell>
          <cell r="E379">
            <v>45989</v>
          </cell>
          <cell r="F379" t="str">
            <v>NC10-036 Suministro de papelería y útiles de escritorio para la implementación y cumplimiento de los planes de trabajo de la entidad para el fortalecimiento de la capacidad institucional de Parques Nacionales Naturales.</v>
          </cell>
          <cell r="G379" t="str">
            <v>N-A</v>
          </cell>
          <cell r="H379" t="str">
            <v>5 MÍNIMA CUANTÍA</v>
          </cell>
          <cell r="I379" t="str">
            <v>3 COMPRAVENTA y/o SUMINISTRO</v>
          </cell>
          <cell r="J379" t="str">
            <v>SUMINISTRO</v>
          </cell>
          <cell r="K379">
            <v>44121600</v>
          </cell>
          <cell r="L379">
            <v>52625</v>
          </cell>
          <cell r="M379">
            <v>237325</v>
          </cell>
          <cell r="N379">
            <v>45989</v>
          </cell>
          <cell r="O379">
            <v>0</v>
          </cell>
          <cell r="P379">
            <v>29406221</v>
          </cell>
          <cell r="R379" t="str">
            <v>1 PERSONA NATURAL</v>
          </cell>
          <cell r="S379" t="str">
            <v>3 CÉDULA DE CIUDADANÍA</v>
          </cell>
          <cell r="T379">
            <v>53010819</v>
          </cell>
          <cell r="U379" t="str">
            <v>-</v>
          </cell>
          <cell r="V379" t="str">
            <v>N-A</v>
          </cell>
          <cell r="W379" t="str">
            <v>11 NO SE DILIGENCIA INFORMACIÓN PARA ESTE FORMULARIO EN ESTE PERÍODO DE REPORTE</v>
          </cell>
          <cell r="X379" t="str">
            <v>N-A</v>
          </cell>
          <cell r="Y379" t="str">
            <v>N-A</v>
          </cell>
          <cell r="Z379" t="str">
            <v>N-A</v>
          </cell>
          <cell r="AA379" t="str">
            <v>N-A</v>
          </cell>
          <cell r="AB379" t="str">
            <v>N-A</v>
          </cell>
          <cell r="AC379" t="str">
            <v>N-A</v>
          </cell>
          <cell r="AD379" t="str">
            <v>N-A</v>
          </cell>
          <cell r="AE379" t="str">
            <v>SI</v>
          </cell>
          <cell r="AF379" t="str">
            <v>1 PÓLIZA</v>
          </cell>
          <cell r="AG379" t="str">
            <v>12 SEGUROS DEL ESTADO</v>
          </cell>
          <cell r="AH379" t="str">
            <v>45 CUMPLIM+ CALIDAD DL SERVICIO</v>
          </cell>
          <cell r="AI379">
            <v>46003</v>
          </cell>
          <cell r="AJ379" t="str">
            <v>14-44-101250474</v>
          </cell>
          <cell r="AK379" t="str">
            <v>SAF-SUBDIRECCION ADMINISTRATIVA Y FINANCIERA</v>
          </cell>
          <cell r="AL379" t="str">
            <v>JULIA ASTRID DEL CASTILLO SABOGAL</v>
          </cell>
          <cell r="AM379">
            <v>51790514</v>
          </cell>
          <cell r="AN379" t="str">
            <v>GRUPO DE PROCESOS CORPORATIVOS</v>
          </cell>
          <cell r="AO379" t="str">
            <v>2 SUPERVISOR</v>
          </cell>
          <cell r="AP379" t="str">
            <v>3 CÉDULA DE CIUDADANÍA</v>
          </cell>
          <cell r="AQ379">
            <v>1070949441</v>
          </cell>
          <cell r="AR379" t="str">
            <v>ZULMA MILENA BARRAGAN ROJAS</v>
          </cell>
          <cell r="AS379">
            <v>30</v>
          </cell>
          <cell r="AT379" t="str">
            <v>3 NO PACTADOS</v>
          </cell>
          <cell r="AU379" t="str">
            <v>4 NO SE HA ADICIONADO NI EN VALOR y EN TIEMPO</v>
          </cell>
          <cell r="AV379">
            <v>0</v>
          </cell>
          <cell r="AW379">
            <v>0</v>
          </cell>
          <cell r="AX379" t="str">
            <v>-</v>
          </cell>
          <cell r="AY379">
            <v>0</v>
          </cell>
          <cell r="AZ379" t="str">
            <v>-</v>
          </cell>
          <cell r="BA379" t="str">
            <v>N/A</v>
          </cell>
          <cell r="BP379">
            <v>29406221</v>
          </cell>
          <cell r="BQ379" t="str">
            <v>ALBERTO GAONA</v>
          </cell>
          <cell r="BR379" t="str">
            <v>https://www.secop.gov.co/CO1BusinessLine/Tendering/BuyerWorkArea/Index?docUniqueIdentifier=CO1.BDOS.9086625</v>
          </cell>
          <cell r="BU379" t="str">
            <v>https://community.secop.gov.co/Public/Tendering/OpportunityDetail/Index?noticeUID=CO1.NTC.9120656&amp;isFromPublicArea=True&amp;isModal=False</v>
          </cell>
        </row>
        <row r="380">
          <cell r="A380" t="str">
            <v>CD-NC-147-2025</v>
          </cell>
          <cell r="B380" t="str">
            <v>2 NACION</v>
          </cell>
          <cell r="C380" t="str">
            <v>NC-CS-233-2025</v>
          </cell>
          <cell r="D380" t="str">
            <v>SOPORTE LOGICO SAS</v>
          </cell>
          <cell r="E380">
            <v>45701</v>
          </cell>
          <cell r="F380" t="str">
            <v>NC03-3299065-19-044 Contratar el mantenimiento y soporte técnico del Sistema de Información HUMANO WEB de PNNC, en el marco de fortalecimiento de la capacidad institucional y el producto servicios tecnológicos.</v>
          </cell>
          <cell r="G380" t="str">
            <v>N-A</v>
          </cell>
          <cell r="H380" t="str">
            <v>2 CONTRATACIÓN DIRECTA</v>
          </cell>
          <cell r="I380" t="str">
            <v>20 OTROS</v>
          </cell>
          <cell r="J380" t="str">
            <v>SERVICIOS</v>
          </cell>
          <cell r="K380">
            <v>81112209</v>
          </cell>
          <cell r="L380">
            <v>13025</v>
          </cell>
          <cell r="M380">
            <v>31725</v>
          </cell>
          <cell r="N380">
            <v>45701</v>
          </cell>
          <cell r="O380">
            <v>0</v>
          </cell>
          <cell r="P380">
            <v>78344119</v>
          </cell>
          <cell r="Q380" t="str">
            <v>SETENTA Y OCHO MILLONES TRESCIENTOS CUARENTA Y CUATRO MIL CIENTO DIECINUEVE PESOS</v>
          </cell>
          <cell r="R380" t="str">
            <v>2 PERSONA JURIDICA</v>
          </cell>
          <cell r="S380" t="str">
            <v>1 NIT</v>
          </cell>
          <cell r="T380" t="str">
            <v>-</v>
          </cell>
          <cell r="U380" t="str">
            <v>-</v>
          </cell>
          <cell r="V380">
            <v>800187672</v>
          </cell>
          <cell r="W380" t="str">
            <v>5 DV 4</v>
          </cell>
          <cell r="X380" t="str">
            <v>N-A</v>
          </cell>
          <cell r="Y380" t="str">
            <v>N-A</v>
          </cell>
          <cell r="Z380" t="str">
            <v>N-A</v>
          </cell>
          <cell r="AA380" t="str">
            <v>N-A</v>
          </cell>
          <cell r="AB380" t="str">
            <v>N-A</v>
          </cell>
          <cell r="AC380" t="str">
            <v>N-A</v>
          </cell>
          <cell r="AD380" t="str">
            <v>N-A</v>
          </cell>
          <cell r="AE380" t="str">
            <v>SI</v>
          </cell>
          <cell r="AF380" t="str">
            <v>1 PÓLIZA</v>
          </cell>
          <cell r="AG380" t="str">
            <v xml:space="preserve">15 JMALUCELLI TRAVELERS SEGUROS S.A </v>
          </cell>
          <cell r="AH380" t="str">
            <v>46 CUMPLIM+ ESTABIL_CALIDAD D OBRA+ PAGO D SALARIOS_PRESTAC SOC LEGALES</v>
          </cell>
          <cell r="AI380">
            <v>45702</v>
          </cell>
          <cell r="AJ380">
            <v>2067265</v>
          </cell>
          <cell r="AK380" t="str">
            <v>SAF-SUBDIRECCION ADMINISTRATIVA Y FINANCIERA</v>
          </cell>
          <cell r="AL380" t="str">
            <v>JULIA ASTRID DEL CASTILLO SABOGAL</v>
          </cell>
          <cell r="AM380">
            <v>51790514</v>
          </cell>
          <cell r="AN380" t="str">
            <v>GRUPO DE TECNOLOGÍAS DE LA INFORMACIÓN Y LAS COMUNICACIONES</v>
          </cell>
          <cell r="AO380" t="str">
            <v>2 SUPERVISOR</v>
          </cell>
          <cell r="AP380" t="str">
            <v>3 CÉDULA DE CIUDADANÍA</v>
          </cell>
          <cell r="AQ380">
            <v>1026272261</v>
          </cell>
          <cell r="AR380" t="str">
            <v>GIPSY VIVIAN ARENAS HERNANDEZ</v>
          </cell>
          <cell r="AS380">
            <v>318</v>
          </cell>
          <cell r="AT380" t="str">
            <v>3 NO PACTADOS</v>
          </cell>
          <cell r="AU380" t="str">
            <v>4 NO SE HA ADICIONADO NI EN VALOR y EN TIEMPO</v>
          </cell>
          <cell r="AV380">
            <v>0</v>
          </cell>
          <cell r="AW380">
            <v>0</v>
          </cell>
          <cell r="AX380" t="str">
            <v>-</v>
          </cell>
          <cell r="AY380">
            <v>0</v>
          </cell>
          <cell r="AZ380" t="str">
            <v>-</v>
          </cell>
          <cell r="BA380" t="str">
            <v>N/A</v>
          </cell>
          <cell r="BB380">
            <v>45702</v>
          </cell>
          <cell r="BC380">
            <v>45702</v>
          </cell>
          <cell r="BD380">
            <v>46022</v>
          </cell>
          <cell r="BJ380" t="str">
            <v>1. SI</v>
          </cell>
          <cell r="BK380">
            <v>1</v>
          </cell>
          <cell r="BL380" t="str">
            <v>Clausula sexta: Supervisor</v>
          </cell>
          <cell r="BO380" t="str">
            <v>2025420502400001E</v>
          </cell>
          <cell r="BP380">
            <v>78344119</v>
          </cell>
          <cell r="BQ380" t="str">
            <v>LEIDY SANCHEZ</v>
          </cell>
          <cell r="BR380" t="str">
            <v>https://www.secop.gov.co/CO1BusinessLine/Tendering/BuyerWorkArea/Index?docUniqueIdentifier=CO1.BDOS.7500683</v>
          </cell>
          <cell r="BS380" t="str">
            <v>VIGENTE</v>
          </cell>
          <cell r="BU380" t="str">
            <v>https://community.secop.gov.co/Public/Tendering/OpportunityDetail/Index?noticeUID=CO1.NTC.7545432&amp;isFromPublicArea=True&amp;isModal=False</v>
          </cell>
          <cell r="BZ380" t="str">
            <v>BOGOTA</v>
          </cell>
          <cell r="CA380" t="str">
            <v>AHORROS</v>
          </cell>
          <cell r="CB380" t="str">
            <v>084111954</v>
          </cell>
          <cell r="CD380" t="str">
            <v>SI</v>
          </cell>
        </row>
        <row r="381">
          <cell r="A381" t="str">
            <v>IPMC-NC-002-2025</v>
          </cell>
          <cell r="B381" t="str">
            <v>2 NACION</v>
          </cell>
          <cell r="C381" t="str">
            <v>NC-CS-288-2025</v>
          </cell>
          <cell r="D381" t="str">
            <v xml:space="preserve">REDNNET SAS </v>
          </cell>
          <cell r="E381">
            <v>45722</v>
          </cell>
          <cell r="F381" t="str">
            <v>NC03-3299065-20-040 Contratar los servicios para la renovación de la suscripción ante LACNIC del protocolo IPv6 a nombre de Parques Nacionales Naturales de Colombia, en el marco del fortalecimiento de la capacidad institucional.</v>
          </cell>
          <cell r="G381" t="str">
            <v>N-A</v>
          </cell>
          <cell r="H381" t="str">
            <v>5 MÍNIMA CUANTÍA</v>
          </cell>
          <cell r="I381" t="str">
            <v>20 OTROS</v>
          </cell>
          <cell r="J381" t="str">
            <v>SERVICIOS</v>
          </cell>
          <cell r="K381">
            <v>81112100</v>
          </cell>
          <cell r="L381">
            <v>35625</v>
          </cell>
          <cell r="M381">
            <v>45725</v>
          </cell>
          <cell r="N381">
            <v>45722</v>
          </cell>
          <cell r="O381">
            <v>0</v>
          </cell>
          <cell r="P381">
            <v>14200457</v>
          </cell>
          <cell r="Q381" t="str">
            <v>CATORCE MILLONES DOSCIENTOS MIL CUATROCIENTOS CINCUENTA Y SIETE PESOS</v>
          </cell>
          <cell r="R381" t="str">
            <v>2 PERSONA JURIDICA</v>
          </cell>
          <cell r="S381" t="str">
            <v>1 NIT</v>
          </cell>
          <cell r="T381" t="str">
            <v>-</v>
          </cell>
          <cell r="U381" t="str">
            <v>-</v>
          </cell>
          <cell r="V381">
            <v>900434462</v>
          </cell>
          <cell r="W381" t="str">
            <v>8 DV 7</v>
          </cell>
          <cell r="X381" t="str">
            <v>N-A</v>
          </cell>
          <cell r="Y381" t="str">
            <v>N-A</v>
          </cell>
          <cell r="Z381" t="str">
            <v>N-A</v>
          </cell>
          <cell r="AA381" t="str">
            <v>N-A</v>
          </cell>
          <cell r="AB381" t="str">
            <v>N-A</v>
          </cell>
          <cell r="AC381" t="str">
            <v>N-A</v>
          </cell>
          <cell r="AD381" t="str">
            <v>N-A</v>
          </cell>
          <cell r="AE381" t="str">
            <v>SI</v>
          </cell>
          <cell r="AF381" t="str">
            <v>1 PÓLIZA</v>
          </cell>
          <cell r="AG381" t="str">
            <v>12 SEGUROS DEL ESTADO</v>
          </cell>
          <cell r="AH381" t="str">
            <v>45 CUMPLIM+ CALIDAD DL SERVICIO</v>
          </cell>
          <cell r="AI381">
            <v>45723</v>
          </cell>
          <cell r="AJ381" t="str">
            <v>21-44-101464667</v>
          </cell>
          <cell r="AK381" t="str">
            <v>SAF-SUBDIRECCION ADMINISTRATIVA Y FINANCIERA</v>
          </cell>
          <cell r="AL381" t="str">
            <v>JULIA ASTRID DEL CASTILLO SABOGAL</v>
          </cell>
          <cell r="AM381">
            <v>51790514</v>
          </cell>
          <cell r="AN381" t="str">
            <v>GRUPO DE TECNOLOGÍAS DE LA INFORMACIÓN Y LAS COMUNICACIONES</v>
          </cell>
          <cell r="AO381" t="str">
            <v>2 SUPERVISOR</v>
          </cell>
          <cell r="AP381" t="str">
            <v>3 CÉDULA DE CIUDADANÍA</v>
          </cell>
          <cell r="AQ381">
            <v>1026272261</v>
          </cell>
          <cell r="AR381" t="str">
            <v>GIPSY VIVIAN ARENAS HERNANDEZ</v>
          </cell>
          <cell r="AS381">
            <v>30</v>
          </cell>
          <cell r="AT381" t="str">
            <v>3 NO PACTADOS</v>
          </cell>
          <cell r="AU381" t="str">
            <v>4 NO SE HA ADICIONADO NI EN VALOR y EN TIEMPO</v>
          </cell>
          <cell r="AV381">
            <v>0</v>
          </cell>
          <cell r="AW381">
            <v>0</v>
          </cell>
          <cell r="AX381" t="str">
            <v>-</v>
          </cell>
          <cell r="AY381">
            <v>0</v>
          </cell>
          <cell r="AZ381" t="str">
            <v>-</v>
          </cell>
          <cell r="BA381" t="str">
            <v>N/A</v>
          </cell>
          <cell r="BB381">
            <v>45726</v>
          </cell>
          <cell r="BC381">
            <v>45726</v>
          </cell>
          <cell r="BD381">
            <v>45756</v>
          </cell>
          <cell r="BO381" t="str">
            <v>2025420502400002E</v>
          </cell>
          <cell r="BP381">
            <v>14200457</v>
          </cell>
          <cell r="BQ381" t="str">
            <v>YULY ANDREA LEON BUSTOS</v>
          </cell>
          <cell r="BR381" t="str">
            <v>https://www.secop.gov.co/CO1BusinessLine/Tendering/BuyerWorkArea/Index?docUniqueIdentifier=CO1.BDOS.7670417&amp;prevCtxUrl=https%3a%2f%2fwww.secop.gov.co%2fCO1BusinessLine%2fTendering%2fBuyerDossierWorkspace%2fIndex%3fallWords2Search%3d002-2025%26createDateFrom%3d13%2f09%2f2024+16%3a05%3a46%26createDateTo%3d13%2f03%2f2025+16%3a05%3a46%26filteringState%3d0%26sortingState%3dLastModifiedDESC%26showAdvancedSearch%3dFalse%26showAdvancedSearchFields%3dFalse%26folderCode%3dALL%26selectedDossier%3dCO1.BDOS.7670417%26selectedRequest%3dCO1.REQ.7807337%26&amp;prevCtxLbl=Procesos+de+la+Entidad+Estatal</v>
          </cell>
          <cell r="BS381" t="str">
            <v>TERMINADO NORMALMENTE</v>
          </cell>
          <cell r="BU381" t="str">
            <v>https://community.secop.gov.co/Public/Tendering/OpportunityDetail/Index?noticeUID=CO1.NTC.7688671&amp;isFromPublicArea=True&amp;isModal=False</v>
          </cell>
          <cell r="BZ381" t="str">
            <v>BANCOLOMBIA</v>
          </cell>
          <cell r="CA381" t="str">
            <v>AHORROS</v>
          </cell>
          <cell r="CB381" t="str">
            <v>17460309122</v>
          </cell>
          <cell r="CD381" t="str">
            <v>SI</v>
          </cell>
        </row>
        <row r="382">
          <cell r="A382" t="str">
            <v>CPRE-NC-001-2025</v>
          </cell>
          <cell r="B382" t="str">
            <v>2 NACION</v>
          </cell>
          <cell r="C382" t="str">
            <v>NC-CS-306-2025</v>
          </cell>
          <cell r="D382" t="str">
            <v>ASOCIACION DE RECICLADORES PUERTA DE ORO BOGOTA</v>
          </cell>
          <cell r="E382">
            <v>45735</v>
          </cell>
          <cell r="F382" t="str">
            <v>NC100-06 Celebrar un Acuerdo de Corresponsabilidad para la gestión integral de residuos sólidos de carácter no peligroso, desde su recolección, transporte selectivo, hasta la estación de clasificación y aprovechamiento ECA.</v>
          </cell>
          <cell r="G382" t="str">
            <v>N-A</v>
          </cell>
          <cell r="H382" t="str">
            <v>2 CONTRATACIÓN DIRECTA</v>
          </cell>
          <cell r="I382" t="str">
            <v>20 OTROS</v>
          </cell>
          <cell r="J382" t="str">
            <v>SERVICIOS</v>
          </cell>
          <cell r="K382">
            <v>73111600</v>
          </cell>
          <cell r="L382" t="str">
            <v>-</v>
          </cell>
          <cell r="M382" t="str">
            <v>-</v>
          </cell>
          <cell r="N382" t="str">
            <v>-</v>
          </cell>
          <cell r="O382">
            <v>0</v>
          </cell>
          <cell r="P382">
            <v>0</v>
          </cell>
          <cell r="Q382" t="str">
            <v>-</v>
          </cell>
          <cell r="R382" t="str">
            <v>2 PERSONA JURIDICA</v>
          </cell>
          <cell r="S382" t="str">
            <v>1 NIT</v>
          </cell>
          <cell r="T382" t="str">
            <v>-</v>
          </cell>
          <cell r="U382" t="str">
            <v>-</v>
          </cell>
          <cell r="V382">
            <v>900296491</v>
          </cell>
          <cell r="W382" t="str">
            <v>9 DV 8</v>
          </cell>
          <cell r="X382" t="str">
            <v>N-A</v>
          </cell>
          <cell r="Y382" t="str">
            <v>N-A</v>
          </cell>
          <cell r="Z382" t="str">
            <v>N-A</v>
          </cell>
          <cell r="AA382" t="str">
            <v>N-A</v>
          </cell>
          <cell r="AB382" t="str">
            <v>N-A</v>
          </cell>
          <cell r="AC382" t="str">
            <v>N-A</v>
          </cell>
          <cell r="AD382" t="str">
            <v>N-A</v>
          </cell>
          <cell r="AE382" t="str">
            <v>NO</v>
          </cell>
          <cell r="AF382" t="str">
            <v>6 NO CONSTITUYÓ GARANTÍAS</v>
          </cell>
          <cell r="AG382" t="str">
            <v>N-A</v>
          </cell>
          <cell r="AH382" t="str">
            <v>99999998 NO SE DILIGENCIA INFORMACIÓN PARA ESTE FORMULARIO EN ESTE PERÍODO DE REPORTE</v>
          </cell>
          <cell r="AI382">
            <v>2</v>
          </cell>
          <cell r="AJ382" t="str">
            <v>N-A</v>
          </cell>
          <cell r="AK382" t="str">
            <v>SAF-SUBDIRECCION ADMINISTRATIVA Y FINANCIERA</v>
          </cell>
          <cell r="AL382" t="str">
            <v>JULIA ASTRID DEL CASTILLO SABOGAL</v>
          </cell>
          <cell r="AM382">
            <v>51790514</v>
          </cell>
          <cell r="AN382" t="str">
            <v>GRUPO DE PROCESOS CORPORATIVOS</v>
          </cell>
          <cell r="AO382" t="str">
            <v>2 SUPERVISOR</v>
          </cell>
          <cell r="AP382" t="str">
            <v>3 CÉDULA DE CIUDADANÍA</v>
          </cell>
          <cell r="AQ382">
            <v>1070949441</v>
          </cell>
          <cell r="AR382" t="str">
            <v>ZULMA MILENA BARRAGAN ROJAS</v>
          </cell>
          <cell r="AS382">
            <v>720</v>
          </cell>
          <cell r="AT382" t="str">
            <v>3 NO PACTADOS</v>
          </cell>
          <cell r="AU382" t="str">
            <v>4 NO SE HA ADICIONADO NI EN VALOR y EN TIEMPO</v>
          </cell>
          <cell r="AV382">
            <v>0</v>
          </cell>
          <cell r="AW382">
            <v>0</v>
          </cell>
          <cell r="AX382" t="str">
            <v>-</v>
          </cell>
          <cell r="AY382">
            <v>0</v>
          </cell>
          <cell r="AZ382" t="str">
            <v>-</v>
          </cell>
          <cell r="BA382" t="str">
            <v>N/A</v>
          </cell>
          <cell r="BB382" t="str">
            <v>N/A</v>
          </cell>
          <cell r="BC382">
            <v>45735</v>
          </cell>
          <cell r="BD382">
            <v>46464</v>
          </cell>
          <cell r="BO382" t="str">
            <v xml:space="preserve">2025420502400003E </v>
          </cell>
          <cell r="BP382">
            <v>0</v>
          </cell>
          <cell r="BQ382" t="str">
            <v>MARIA PAULA PEÑA</v>
          </cell>
          <cell r="BR382" t="str">
            <v>https://www.secop.gov.co/CO1BusinessLine/Tendering/BuyerWorkArea/Index?docUniqueIdentifier=CO1.BDOS.7714594</v>
          </cell>
          <cell r="BS382" t="str">
            <v>VIGENTE</v>
          </cell>
          <cell r="BU382" t="str">
            <v>https://community.secop.gov.co/Public/Tendering/OpportunityDetail/Index?noticeUID=CO1.NTC.7759124&amp;isFromPublicArea=True&amp;isModal=False</v>
          </cell>
          <cell r="BZ382" t="str">
            <v>BANCOLOMBIA</v>
          </cell>
          <cell r="CA382" t="str">
            <v>AHORROS</v>
          </cell>
          <cell r="CB382" t="str">
            <v>17460309122</v>
          </cell>
          <cell r="CD382" t="str">
            <v>SI</v>
          </cell>
        </row>
        <row r="383">
          <cell r="A383" t="str">
            <v>CD-NC-324-2025</v>
          </cell>
          <cell r="B383" t="str">
            <v>2 NACION</v>
          </cell>
          <cell r="C383" t="str">
            <v>NC-CS-330-2025</v>
          </cell>
          <cell r="D383" t="str">
            <v>GEOSPATIAL SAS</v>
          </cell>
          <cell r="E383">
            <v>45768</v>
          </cell>
          <cell r="F383" t="str">
            <v>NC07-3202056-5-023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conservación de la diversidad biológica de las áreas protegidas del SINAP Nacional.</v>
          </cell>
          <cell r="G383" t="str">
            <v>N-A</v>
          </cell>
          <cell r="H383" t="str">
            <v>2 CONTRATACIÓN DIRECTA</v>
          </cell>
          <cell r="I383" t="str">
            <v>20 OTROS</v>
          </cell>
          <cell r="J383" t="str">
            <v>SERVICIOS</v>
          </cell>
          <cell r="K383">
            <v>81112001</v>
          </cell>
          <cell r="L383">
            <v>44725</v>
          </cell>
          <cell r="M383">
            <v>71225</v>
          </cell>
          <cell r="N383">
            <v>45769</v>
          </cell>
          <cell r="O383">
            <v>0</v>
          </cell>
          <cell r="P383">
            <v>150000000</v>
          </cell>
          <cell r="Q383" t="str">
            <v>CIENTO CINCUENTA MILLONES PESOS</v>
          </cell>
          <cell r="R383" t="str">
            <v>2 PERSONA JURIDICA</v>
          </cell>
          <cell r="S383" t="str">
            <v>1 NIT</v>
          </cell>
          <cell r="T383" t="str">
            <v>-</v>
          </cell>
          <cell r="U383" t="str">
            <v>-</v>
          </cell>
          <cell r="V383">
            <v>830030281</v>
          </cell>
          <cell r="W383" t="str">
            <v>3 DV 2</v>
          </cell>
          <cell r="X383" t="str">
            <v>N-A</v>
          </cell>
          <cell r="Y383" t="str">
            <v>N-A</v>
          </cell>
          <cell r="Z383" t="str">
            <v>N-A</v>
          </cell>
          <cell r="AA383" t="str">
            <v>N-A</v>
          </cell>
          <cell r="AB383" t="str">
            <v>N-A</v>
          </cell>
          <cell r="AC383" t="str">
            <v>N-A</v>
          </cell>
          <cell r="AD383" t="str">
            <v>N-A</v>
          </cell>
          <cell r="AE383" t="str">
            <v>SI</v>
          </cell>
          <cell r="AF383" t="str">
            <v>1 PÓLIZA</v>
          </cell>
          <cell r="AG383" t="str">
            <v>8 MUNDIAL SEGUROS</v>
          </cell>
          <cell r="AH383" t="str">
            <v>44 CUMPLIM+ CALIDAD_CORRECTO FUNCIONAM D LOS BIENES SUMIN</v>
          </cell>
          <cell r="AI383">
            <v>45770</v>
          </cell>
          <cell r="AJ383" t="str">
            <v>CBC-100066334</v>
          </cell>
          <cell r="AK383" t="str">
            <v>SAF-SUBDIRECCION ADMINISTRATIVA Y FINANCIERA</v>
          </cell>
          <cell r="AL383" t="str">
            <v>JULIA ASTRID DEL CASTILLO SABOGAL</v>
          </cell>
          <cell r="AM383">
            <v>51790514</v>
          </cell>
          <cell r="AN383" t="str">
            <v>OFICINA GESTION DEL RIESGO</v>
          </cell>
          <cell r="AO383" t="str">
            <v>2 SUPERVISOR</v>
          </cell>
          <cell r="AP383" t="str">
            <v>3 CÉDULA DE CIUDADANÍA</v>
          </cell>
          <cell r="AQ383">
            <v>1026272261</v>
          </cell>
          <cell r="AR383" t="str">
            <v>GIPSY VIVIAN ARENAS HERNANDEZ</v>
          </cell>
          <cell r="AS383">
            <v>90</v>
          </cell>
          <cell r="AT383" t="str">
            <v>3 NO PACTADOS</v>
          </cell>
          <cell r="AU383" t="str">
            <v>3 ADICIÓN EN VALOR y EN TIEMPO</v>
          </cell>
          <cell r="AV383">
            <v>1</v>
          </cell>
          <cell r="AW383">
            <v>75000000</v>
          </cell>
          <cell r="AX383">
            <v>45891</v>
          </cell>
          <cell r="AY383">
            <v>45</v>
          </cell>
          <cell r="AZ383">
            <v>45891</v>
          </cell>
          <cell r="BA383" t="str">
            <v>N/A</v>
          </cell>
          <cell r="BB383">
            <v>45772</v>
          </cell>
          <cell r="BC383">
            <v>45772</v>
          </cell>
          <cell r="BD383">
            <v>45862</v>
          </cell>
          <cell r="BE383">
            <v>45938</v>
          </cell>
          <cell r="BG383" t="str">
            <v>1. SI</v>
          </cell>
          <cell r="BH383">
            <v>45818</v>
          </cell>
          <cell r="BI383">
            <v>30</v>
          </cell>
          <cell r="BL383" t="str">
            <v>Reinicar contrato el 10 de julio inclusive</v>
          </cell>
          <cell r="BO383" t="str">
            <v xml:space="preserve">2025420502400004E </v>
          </cell>
          <cell r="BP383">
            <v>225000000</v>
          </cell>
          <cell r="BQ383" t="str">
            <v>URIEL VALDERRAMA</v>
          </cell>
          <cell r="BR383" t="str">
            <v>https://www.secop.gov.co/CO1BusinessLine/Tendering/BuyerWorkArea/Index?docUniqueIdentifier=CO1.BDOS.7982522</v>
          </cell>
          <cell r="BS383" t="str">
            <v>VIGENTE</v>
          </cell>
          <cell r="BU383" t="str">
            <v>https://community.secop.gov.co/Public/Tendering/OpportunityDetail/Index?noticeUID=CO1.NTC.8003610&amp;isFromPublicArea=True&amp;isModal=False</v>
          </cell>
          <cell r="BZ383" t="str">
            <v>BANCOLOMBIA</v>
          </cell>
          <cell r="CA383" t="str">
            <v>CORRIENTE</v>
          </cell>
          <cell r="CB383" t="str">
            <v>163-649747-89</v>
          </cell>
          <cell r="CD383" t="str">
            <v>SI</v>
          </cell>
        </row>
        <row r="384">
          <cell r="A384" t="str">
            <v>IPMC-NC-003-2025</v>
          </cell>
          <cell r="B384" t="str">
            <v>2 NACION</v>
          </cell>
          <cell r="C384" t="str">
            <v>NC-CS-338-2025</v>
          </cell>
          <cell r="D384" t="str">
            <v>L&amp;Q REVISORES FISCALES AUDITORES EXTERNOS SAS</v>
          </cell>
          <cell r="E384">
            <v>45783</v>
          </cell>
          <cell r="F384" t="str">
            <v>NC04-3202008-15-026 Prestar los Servicios de Auditoría financiera a Parques Nacionales de Colombia a fin de auditar los fondos de disposición y a las cuentas especiales del Programa "Áreas Protegidas y Diversidad Biológica" - Fase II, administrados por Patrimonio Natural Fondo para la Biodiversidad y Áreas Protegidas, en cumplimiento de los compromisos adquiridos en el marco de la cooperación financiera entre los gobiernos de Alemania y Colombia, a través del KfW y Parques Nacionales Naturales d</v>
          </cell>
          <cell r="G384" t="str">
            <v>N-A</v>
          </cell>
          <cell r="H384" t="str">
            <v>5 MÍNIMA CUANTÍA</v>
          </cell>
          <cell r="I384" t="str">
            <v>20 OTROS</v>
          </cell>
          <cell r="J384" t="str">
            <v>SERVICIOS</v>
          </cell>
          <cell r="K384">
            <v>84111603</v>
          </cell>
          <cell r="L384">
            <v>40925</v>
          </cell>
          <cell r="M384">
            <v>82525</v>
          </cell>
          <cell r="N384">
            <v>45784</v>
          </cell>
          <cell r="O384">
            <v>0</v>
          </cell>
          <cell r="P384">
            <v>35733984</v>
          </cell>
          <cell r="Q384" t="str">
            <v>TREINTA Y CINCO MILLONES SETECIENTOS TREINTA Y TRES MIL NOVECIENTOS OCHENTA Y CUATRO PESOS</v>
          </cell>
          <cell r="R384" t="str">
            <v>2 PERSONA JURIDICA</v>
          </cell>
          <cell r="S384" t="str">
            <v>1 NIT</v>
          </cell>
          <cell r="T384" t="str">
            <v>-</v>
          </cell>
          <cell r="U384" t="str">
            <v>-</v>
          </cell>
          <cell r="V384">
            <v>900354279</v>
          </cell>
          <cell r="W384" t="str">
            <v>2 DV 1</v>
          </cell>
          <cell r="X384" t="str">
            <v>N-A</v>
          </cell>
          <cell r="Y384" t="str">
            <v>N-A</v>
          </cell>
          <cell r="Z384" t="str">
            <v>N-A</v>
          </cell>
          <cell r="AA384" t="str">
            <v>N-A</v>
          </cell>
          <cell r="AB384" t="str">
            <v>N-A</v>
          </cell>
          <cell r="AC384" t="str">
            <v>N-A</v>
          </cell>
          <cell r="AD384" t="str">
            <v>N-A</v>
          </cell>
          <cell r="AE384" t="str">
            <v>SI</v>
          </cell>
          <cell r="AF384" t="str">
            <v>1 PÓLIZA</v>
          </cell>
          <cell r="AG384" t="str">
            <v>12 SEGUROS DEL ESTADO</v>
          </cell>
          <cell r="AH384" t="str">
            <v>46 CUMPLIM+ ESTABIL_CALIDAD D OBRA+ PAGO D SALARIOS_PRESTAC SOC LEGALES</v>
          </cell>
          <cell r="AI384">
            <v>45783</v>
          </cell>
          <cell r="AJ384" t="str">
            <v>11-46-101081636</v>
          </cell>
          <cell r="AK384" t="str">
            <v>SAF-SUBDIRECCION ADMINISTRATIVA Y FINANCIERA</v>
          </cell>
          <cell r="AL384" t="str">
            <v>JULIA ASTRID DEL CASTILLO SABOGAL</v>
          </cell>
          <cell r="AM384">
            <v>51790514</v>
          </cell>
          <cell r="AN384" t="str">
            <v xml:space="preserve">OFICINA ASESORA DE PLANEACIÓN </v>
          </cell>
          <cell r="AO384" t="str">
            <v>2 SUPERVISOR</v>
          </cell>
          <cell r="AP384" t="str">
            <v>3 CÉDULA DE CIUDADANÍA</v>
          </cell>
          <cell r="AQ384">
            <v>80076849</v>
          </cell>
          <cell r="AR384" t="str">
            <v>ANDRES MAURICIO LEON LOPEZ</v>
          </cell>
          <cell r="AS384">
            <v>60</v>
          </cell>
          <cell r="AT384" t="str">
            <v>3 NO PACTADOS</v>
          </cell>
          <cell r="AU384" t="str">
            <v>4 NO SE HA ADICIONADO NI EN VALOR y EN TIEMPO</v>
          </cell>
          <cell r="AV384">
            <v>0</v>
          </cell>
          <cell r="AW384">
            <v>0</v>
          </cell>
          <cell r="AX384" t="str">
            <v>-</v>
          </cell>
          <cell r="AY384">
            <v>0</v>
          </cell>
          <cell r="AZ384" t="str">
            <v>-</v>
          </cell>
          <cell r="BA384" t="str">
            <v>N/A</v>
          </cell>
          <cell r="BB384">
            <v>45786</v>
          </cell>
          <cell r="BC384">
            <v>45786</v>
          </cell>
          <cell r="BD384">
            <v>45846</v>
          </cell>
          <cell r="BO384" t="str">
            <v xml:space="preserve">2025420502400005E </v>
          </cell>
          <cell r="BP384">
            <v>35733984</v>
          </cell>
          <cell r="BQ384" t="str">
            <v>LEIDY SANCHEZ</v>
          </cell>
          <cell r="BR384" t="str">
            <v>https://www.secop.gov.co/CO1BusinessLine/Tendering/BuyerWorkArea/Index?docUniqueIdentifier=CO1.BDOS.7967724</v>
          </cell>
          <cell r="BS384" t="str">
            <v>VIGENTE</v>
          </cell>
          <cell r="BU384" t="str">
            <v>https://community.secop.gov.co/Public/Tendering/OpportunityDetail/Index?noticeUID=CO1.NTC.7994305&amp;isFromPublicArea=True&amp;isModal=False</v>
          </cell>
          <cell r="CD384" t="str">
            <v>SI</v>
          </cell>
        </row>
        <row r="385">
          <cell r="A385" t="str">
            <v>CD-NC-339-2025</v>
          </cell>
          <cell r="B385" t="str">
            <v>2 NACION</v>
          </cell>
          <cell r="C385" t="str">
            <v>NC-CS-345-2025</v>
          </cell>
          <cell r="D385" t="str">
            <v xml:space="preserve">CAJA DE COMPENSACIÓN FAMILIAR - CAFAM </v>
          </cell>
          <cell r="E385">
            <v>45812</v>
          </cell>
          <cell r="F385" t="str">
            <v>NC10-3299060-7-046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v>
          </cell>
          <cell r="G385" t="str">
            <v>N-A</v>
          </cell>
          <cell r="H385" t="str">
            <v>2 CONTRATACIÓN DIRECTA</v>
          </cell>
          <cell r="I385" t="str">
            <v>20 OTROS</v>
          </cell>
          <cell r="J385" t="str">
            <v>SERVICIOS</v>
          </cell>
          <cell r="K385">
            <v>93141506</v>
          </cell>
          <cell r="L385">
            <v>17425</v>
          </cell>
          <cell r="M385">
            <v>103225</v>
          </cell>
          <cell r="N385">
            <v>45813</v>
          </cell>
          <cell r="O385">
            <v>0</v>
          </cell>
          <cell r="P385">
            <v>461973503</v>
          </cell>
          <cell r="Q385" t="str">
            <v>CUATROCIENTOS SESENTA Y UN MILLONES NOVECIENTOS SETENTA Y TRES MIL QUINIENTOS TRES PESOS</v>
          </cell>
          <cell r="R385" t="str">
            <v>2 PERSONA JURIDICA</v>
          </cell>
          <cell r="S385" t="str">
            <v>1 NIT</v>
          </cell>
          <cell r="T385" t="str">
            <v>-</v>
          </cell>
          <cell r="U385" t="str">
            <v>-</v>
          </cell>
          <cell r="V385">
            <v>860013570</v>
          </cell>
          <cell r="W385" t="str">
            <v>4 DV 3</v>
          </cell>
          <cell r="X385" t="str">
            <v>N-A</v>
          </cell>
          <cell r="Y385" t="str">
            <v>N-A</v>
          </cell>
          <cell r="Z385" t="str">
            <v>N-A</v>
          </cell>
          <cell r="AA385" t="str">
            <v>N-A</v>
          </cell>
          <cell r="AB385" t="str">
            <v>N-A</v>
          </cell>
          <cell r="AC385" t="str">
            <v>N-A</v>
          </cell>
          <cell r="AD385" t="str">
            <v>N-A</v>
          </cell>
          <cell r="AE385" t="str">
            <v>SI</v>
          </cell>
          <cell r="AF385" t="str">
            <v>1 PÓLIZA</v>
          </cell>
          <cell r="AG385" t="str">
            <v>11 SEGUROS BOLÍVAR</v>
          </cell>
          <cell r="AH385" t="str">
            <v>46 CUMPLIM+ ESTABIL_CALIDAD D OBRA+ PAGO D SALARIOS_PRESTAC SOC LEGALES</v>
          </cell>
          <cell r="AI385">
            <v>45817</v>
          </cell>
          <cell r="AJ385">
            <v>1004103528601</v>
          </cell>
          <cell r="AK385" t="str">
            <v>SAF-SUBDIRECCION ADMINISTRATIVA Y FINANCIERA</v>
          </cell>
          <cell r="AL385" t="str">
            <v>JULIA ASTRID DEL CASTILLO SABOGAL</v>
          </cell>
          <cell r="AM385">
            <v>51790514</v>
          </cell>
          <cell r="AN385" t="str">
            <v>GRUPO DE GESTIÓN HUMANA</v>
          </cell>
          <cell r="AO385" t="str">
            <v>2 SUPERVISOR</v>
          </cell>
          <cell r="AP385" t="str">
            <v>3 CÉDULA DE CIUDADANÍA</v>
          </cell>
          <cell r="AQ385">
            <v>51790514</v>
          </cell>
          <cell r="AR385" t="str">
            <v>JULIA ASTRID DEL CASTILLO SABOGAL</v>
          </cell>
          <cell r="AS385">
            <v>203</v>
          </cell>
          <cell r="AT385" t="str">
            <v>3 NO PACTADOS</v>
          </cell>
          <cell r="AU385" t="str">
            <v>4 NO SE HA ADICIONADO NI EN VALOR y EN TIEMPO</v>
          </cell>
          <cell r="AV385">
            <v>0</v>
          </cell>
          <cell r="AW385">
            <v>0</v>
          </cell>
          <cell r="AX385" t="str">
            <v>-</v>
          </cell>
          <cell r="AY385">
            <v>0</v>
          </cell>
          <cell r="AZ385" t="str">
            <v>-</v>
          </cell>
          <cell r="BA385" t="str">
            <v>N/A</v>
          </cell>
          <cell r="BB385">
            <v>45817</v>
          </cell>
          <cell r="BC385">
            <v>45817</v>
          </cell>
          <cell r="BD385">
            <v>46018</v>
          </cell>
          <cell r="BO385" t="str">
            <v xml:space="preserve">2025420502400006E </v>
          </cell>
          <cell r="BP385">
            <v>461973503</v>
          </cell>
          <cell r="BQ385" t="str">
            <v>URIEL VALDERRAMA</v>
          </cell>
          <cell r="BR385" t="str">
            <v>https://www.secop.gov.co/CO1BusinessLine/Tendering/BuyerWorkArea/Index?docUniqueIdentifier=CO1.BDOS.8171676</v>
          </cell>
          <cell r="BS385" t="str">
            <v>VIGENTE</v>
          </cell>
          <cell r="BU385" t="str">
            <v>https://community.secop.gov.co/Public/Tendering/OpportunityDetail/Index?noticeUID=CO1.NTC.8208129&amp;isFromPublicArea=True&amp;isModal=False</v>
          </cell>
          <cell r="CD385" t="str">
            <v>SI</v>
          </cell>
        </row>
        <row r="386">
          <cell r="A386" t="str">
            <v>CPRE-NC-002-2025</v>
          </cell>
          <cell r="B386" t="str">
            <v>2 NACION</v>
          </cell>
          <cell r="C386" t="str">
            <v>NC-CS-349-2025</v>
          </cell>
          <cell r="D386" t="str">
            <v>SERVIECOLOGICO S.A.S.</v>
          </cell>
          <cell r="E386">
            <v>45820</v>
          </cell>
          <cell r="F386" t="str">
            <v>NC10-024 Contratar la prestación del servicio para la recolección, transporte, almacenamiento, tratamiento, aprovechamiento, recuperación y/o disposición final de los residuos de carácter peligroso - RESPEL y Residuo de Aparato Eléctrico y Electrónico - RAEE, generados por PNNC</v>
          </cell>
          <cell r="G386" t="str">
            <v>N-A</v>
          </cell>
          <cell r="H386" t="str">
            <v>2 CONTRATACIÓN DIRECTA</v>
          </cell>
          <cell r="I386" t="str">
            <v>20 OTROS</v>
          </cell>
          <cell r="J386" t="str">
            <v>SERVICIOS</v>
          </cell>
          <cell r="K386">
            <v>76122304</v>
          </cell>
          <cell r="L386" t="str">
            <v>-</v>
          </cell>
          <cell r="M386" t="str">
            <v>-</v>
          </cell>
          <cell r="N386" t="str">
            <v>-</v>
          </cell>
          <cell r="O386">
            <v>0</v>
          </cell>
          <cell r="P386">
            <v>0</v>
          </cell>
          <cell r="Q386" t="str">
            <v>-</v>
          </cell>
          <cell r="R386" t="str">
            <v>2 PERSONA JURIDICA</v>
          </cell>
          <cell r="S386" t="str">
            <v>1 NIT</v>
          </cell>
          <cell r="T386" t="str">
            <v>-</v>
          </cell>
          <cell r="U386" t="str">
            <v>-</v>
          </cell>
          <cell r="V386">
            <v>900218279</v>
          </cell>
          <cell r="W386" t="str">
            <v>2 DV 1</v>
          </cell>
          <cell r="X386" t="str">
            <v>N-A</v>
          </cell>
          <cell r="Y386" t="str">
            <v>N-A</v>
          </cell>
          <cell r="Z386" t="str">
            <v>N-A</v>
          </cell>
          <cell r="AA386" t="str">
            <v>N-A</v>
          </cell>
          <cell r="AB386" t="str">
            <v>N-A</v>
          </cell>
          <cell r="AC386" t="str">
            <v>N-A</v>
          </cell>
          <cell r="AD386" t="str">
            <v>N-A</v>
          </cell>
          <cell r="AE386" t="str">
            <v>NO</v>
          </cell>
          <cell r="AF386" t="str">
            <v>6 NO CONSTITUYÓ GARANTÍAS</v>
          </cell>
          <cell r="AG386" t="str">
            <v>N-A</v>
          </cell>
          <cell r="AH386" t="str">
            <v>99999998 NO SE DILIGENCIA INFORMACIÓN PARA ESTE FORMULARIO EN ESTE PERÍODO DE REPORTE</v>
          </cell>
          <cell r="AI386">
            <v>2</v>
          </cell>
          <cell r="AJ386" t="str">
            <v>N-A</v>
          </cell>
          <cell r="AK386" t="str">
            <v>SAF-SUBDIRECCION ADMINISTRATIVA Y FINANCIERA</v>
          </cell>
          <cell r="AL386" t="str">
            <v>JULIA ASTRID DEL CASTILLO SABOGAL</v>
          </cell>
          <cell r="AM386">
            <v>51790514</v>
          </cell>
          <cell r="AN386" t="str">
            <v>GRUPO DE PROCESOS CORPORATIVOS</v>
          </cell>
          <cell r="AO386" t="str">
            <v>2 SUPERVISOR</v>
          </cell>
          <cell r="AP386" t="str">
            <v>3 CÉDULA DE CIUDADANÍA</v>
          </cell>
          <cell r="AQ386">
            <v>1070949441</v>
          </cell>
          <cell r="AR386" t="str">
            <v>ZULMA MILENA BARRAGAN ROJAS</v>
          </cell>
          <cell r="AS386">
            <v>360</v>
          </cell>
          <cell r="AT386" t="str">
            <v>3 NO PACTADOS</v>
          </cell>
          <cell r="AU386" t="str">
            <v>4 NO SE HA ADICIONADO NI EN VALOR y EN TIEMPO</v>
          </cell>
          <cell r="AV386">
            <v>0</v>
          </cell>
          <cell r="AW386">
            <v>0</v>
          </cell>
          <cell r="AX386" t="str">
            <v>-</v>
          </cell>
          <cell r="AY386">
            <v>0</v>
          </cell>
          <cell r="AZ386" t="str">
            <v>-</v>
          </cell>
          <cell r="BA386" t="str">
            <v>N/A</v>
          </cell>
          <cell r="BB386" t="str">
            <v>N/A</v>
          </cell>
          <cell r="BC386">
            <v>45820</v>
          </cell>
          <cell r="BD386">
            <v>46184</v>
          </cell>
          <cell r="BO386" t="str">
            <v xml:space="preserve">2025420502400008E </v>
          </cell>
          <cell r="BP386">
            <v>0</v>
          </cell>
          <cell r="BQ386" t="str">
            <v>ALBERTO GAONA</v>
          </cell>
          <cell r="BR386" t="str">
            <v>https://www.secop.gov.co/CO1BusinessLine/Tendering/BuyerWorkArea/Index?docUniqueIdentifier=CO1.BDOS.8167228</v>
          </cell>
          <cell r="BS386" t="str">
            <v>VIGENTE</v>
          </cell>
          <cell r="BU386" t="str">
            <v>https://community.secop.gov.co/Public/Tendering/OpportunityDetail/Index?noticeUID=CO1.NTC.8188777&amp;isFromPublicArea=True&amp;isModal=False</v>
          </cell>
          <cell r="CD386" t="str">
            <v>SI</v>
          </cell>
        </row>
        <row r="387">
          <cell r="A387" t="str">
            <v>IPMC-NC-004-2025</v>
          </cell>
          <cell r="B387" t="str">
            <v>2 NACION</v>
          </cell>
          <cell r="C387" t="str">
            <v>NC-CS-351-2025</v>
          </cell>
          <cell r="D387" t="str">
            <v>CAR SCANNERS S.A.S.</v>
          </cell>
          <cell r="E387">
            <v>45827</v>
          </cell>
          <cell r="F387" t="str">
            <v>NC10-022 Servicio de mantenimiento preventivo y correctivo, incluyendo repuestos originales y mano de obra calificada, para los vehículos de las diferentes marcas asignados al nivel central de PNNC.</v>
          </cell>
          <cell r="G387" t="str">
            <v>N-A</v>
          </cell>
          <cell r="H387" t="str">
            <v>5 MÍNIMA CUANTÍA</v>
          </cell>
          <cell r="I387" t="str">
            <v>20 OTROS</v>
          </cell>
          <cell r="J387" t="str">
            <v>SERVICIOS</v>
          </cell>
          <cell r="K387">
            <v>78181507</v>
          </cell>
          <cell r="L387">
            <v>45825</v>
          </cell>
          <cell r="M387">
            <v>117525</v>
          </cell>
          <cell r="N387">
            <v>45827</v>
          </cell>
          <cell r="O387">
            <v>0</v>
          </cell>
          <cell r="P387">
            <v>18612000</v>
          </cell>
          <cell r="Q387" t="str">
            <v>DIECIOCHO MILLONES SEISCIENTOS DOCE MIL PESOS</v>
          </cell>
          <cell r="R387" t="str">
            <v>2 PERSONA JURIDICA</v>
          </cell>
          <cell r="S387" t="str">
            <v>1 NIT</v>
          </cell>
          <cell r="T387" t="str">
            <v>-</v>
          </cell>
          <cell r="U387" t="str">
            <v>-</v>
          </cell>
          <cell r="V387">
            <v>900693270</v>
          </cell>
          <cell r="W387" t="str">
            <v>2 DV 1</v>
          </cell>
          <cell r="X387" t="str">
            <v>N-A</v>
          </cell>
          <cell r="Y387" t="str">
            <v>N-A</v>
          </cell>
          <cell r="Z387" t="str">
            <v>N-A</v>
          </cell>
          <cell r="AA387" t="str">
            <v>N-A</v>
          </cell>
          <cell r="AB387" t="str">
            <v>N-A</v>
          </cell>
          <cell r="AC387" t="str">
            <v>N-A</v>
          </cell>
          <cell r="AD387" t="str">
            <v>N-A</v>
          </cell>
          <cell r="AE387" t="str">
            <v>SI</v>
          </cell>
          <cell r="AF387" t="str">
            <v>1 PÓLIZA</v>
          </cell>
          <cell r="AG387" t="str">
            <v>12 SEGUROS DEL ESTADO</v>
          </cell>
          <cell r="AH387" t="str">
            <v>46 CUMPLIM+ ESTABIL_CALIDAD D OBRA+ PAGO D SALARIOS_PRESTAC SOC LEGALES</v>
          </cell>
          <cell r="AI387">
            <v>45827</v>
          </cell>
          <cell r="AJ387" t="str">
            <v>14-44-101238407</v>
          </cell>
          <cell r="AK387" t="str">
            <v>SAF-SUBDIRECCION ADMINISTRATIVA Y FINANCIERA</v>
          </cell>
          <cell r="AL387" t="str">
            <v>JULIA ASTRID DEL CASTILLO SABOGAL</v>
          </cell>
          <cell r="AM387">
            <v>51790514</v>
          </cell>
          <cell r="AN387" t="str">
            <v>GRUPO DE PROCESOS CORPORATIVOS</v>
          </cell>
          <cell r="AO387" t="str">
            <v>2 SUPERVISOR</v>
          </cell>
          <cell r="AP387" t="str">
            <v>3 CÉDULA DE CIUDADANÍA</v>
          </cell>
          <cell r="AQ387">
            <v>1070949441</v>
          </cell>
          <cell r="AR387" t="str">
            <v>ZULMA MILENA BARRAGAN ROJAS</v>
          </cell>
          <cell r="AS387">
            <v>194</v>
          </cell>
          <cell r="AT387" t="str">
            <v>3 NO PACTADOS</v>
          </cell>
          <cell r="AU387" t="str">
            <v>4 NO SE HA ADICIONADO NI EN VALOR y EN TIEMPO</v>
          </cell>
          <cell r="AV387">
            <v>0</v>
          </cell>
          <cell r="AW387">
            <v>0</v>
          </cell>
          <cell r="AX387" t="str">
            <v>-</v>
          </cell>
          <cell r="AY387">
            <v>0</v>
          </cell>
          <cell r="AZ387" t="str">
            <v>-</v>
          </cell>
          <cell r="BA387" t="str">
            <v>N/A</v>
          </cell>
          <cell r="BB387">
            <v>45827</v>
          </cell>
          <cell r="BC387">
            <v>45827</v>
          </cell>
          <cell r="BD387">
            <v>46022</v>
          </cell>
          <cell r="BO387" t="str">
            <v xml:space="preserve">2025420502400007E </v>
          </cell>
          <cell r="BP387">
            <v>18612000</v>
          </cell>
          <cell r="BQ387" t="str">
            <v>ALBERTO GAONA</v>
          </cell>
          <cell r="BR387" t="str">
            <v>https://www.secop.gov.co/CO1BusinessLine/Tendering/BuyerWorkArea/Index?docUniqueIdentifier=CO1.BDOS.8226119</v>
          </cell>
          <cell r="BS387" t="str">
            <v>VIGENTE</v>
          </cell>
          <cell r="BU387" t="str">
            <v>https://community.secop.gov.co/Public/Tendering/OpportunityDetail/Index?noticeUID=CO1.NTC.8247540&amp;isFromPublicArea=True&amp;isModal=False</v>
          </cell>
          <cell r="CD387" t="str">
            <v>SI</v>
          </cell>
        </row>
        <row r="388">
          <cell r="A388" t="str">
            <v>IPMC-NC-008-2025</v>
          </cell>
          <cell r="B388" t="str">
            <v>2 NACION</v>
          </cell>
          <cell r="C388" t="str">
            <v>NC-CS-381-2025</v>
          </cell>
          <cell r="D388" t="str">
            <v>MANPOWER COMPAÑIA INTEGRAL DE SERVICIOS SAS</v>
          </cell>
          <cell r="E388">
            <v>45902</v>
          </cell>
          <cell r="F388" t="str">
            <v>NC10-030 Servicio de mantenimiento y recarga para los extintores ubicados en la sede central y en los vehículos asignados al Nivel Central de la entidad en desarrollo del Plan de Trabajo Anual en Seguridad y Salud en el Trabajo para el fortalecimiento de la capacidad institucional de Parques Nacionales Naturales.</v>
          </cell>
          <cell r="G388" t="str">
            <v>N-A</v>
          </cell>
          <cell r="H388" t="str">
            <v>5 MÍNIMA CUANTÍA</v>
          </cell>
          <cell r="I388" t="str">
            <v>20 OTROS</v>
          </cell>
          <cell r="J388" t="str">
            <v>SERVICIOS</v>
          </cell>
          <cell r="K388">
            <v>72101509</v>
          </cell>
          <cell r="L388">
            <v>48625</v>
          </cell>
          <cell r="M388">
            <v>171325</v>
          </cell>
          <cell r="N388">
            <v>45903</v>
          </cell>
          <cell r="O388">
            <v>0</v>
          </cell>
          <cell r="P388">
            <v>905000</v>
          </cell>
          <cell r="Q388" t="str">
            <v>NOVECIENTOS CINCO MIL PESOS</v>
          </cell>
          <cell r="R388" t="str">
            <v>2 PERSONA JURIDICA</v>
          </cell>
          <cell r="S388" t="str">
            <v>1 NIT</v>
          </cell>
          <cell r="T388" t="str">
            <v>-</v>
          </cell>
          <cell r="U388" t="str">
            <v>-</v>
          </cell>
          <cell r="V388">
            <v>900529261</v>
          </cell>
          <cell r="W388" t="str">
            <v>3 DV 2</v>
          </cell>
          <cell r="X388" t="str">
            <v>N-A</v>
          </cell>
          <cell r="Y388" t="str">
            <v>N-A</v>
          </cell>
          <cell r="Z388" t="str">
            <v>N-A</v>
          </cell>
          <cell r="AA388" t="str">
            <v>N-A</v>
          </cell>
          <cell r="AB388" t="str">
            <v>N-A</v>
          </cell>
          <cell r="AC388" t="str">
            <v>N-A</v>
          </cell>
          <cell r="AD388" t="str">
            <v>N-A</v>
          </cell>
          <cell r="AE388" t="str">
            <v>SI</v>
          </cell>
          <cell r="AF388" t="str">
            <v>1 PÓLIZA</v>
          </cell>
          <cell r="AG388" t="str">
            <v>8 MUNDIAL SEGUROS</v>
          </cell>
          <cell r="AH388" t="str">
            <v>46 CUMPLIM+ ESTABIL_CALIDAD D OBRA+ PAGO D SALARIOS_PRESTAC SOC LEGALES</v>
          </cell>
          <cell r="AI388">
            <v>45902</v>
          </cell>
          <cell r="AJ388" t="str">
            <v>NB-100403360</v>
          </cell>
          <cell r="AK388" t="str">
            <v>SAF-SUBDIRECCION ADMINISTRATIVA Y FINANCIERA</v>
          </cell>
          <cell r="AL388" t="str">
            <v>JULIA ASTRID DEL CASTILLO SABOGAL</v>
          </cell>
          <cell r="AM388">
            <v>51790514</v>
          </cell>
          <cell r="AN388" t="str">
            <v>GRUPO DE PROCESOS CORPORATIVOS</v>
          </cell>
          <cell r="AO388" t="str">
            <v>2 SUPERVISOR</v>
          </cell>
          <cell r="AP388" t="str">
            <v>3 CÉDULA DE CIUDADANÍA</v>
          </cell>
          <cell r="AQ388">
            <v>1070949441</v>
          </cell>
          <cell r="AR388" t="str">
            <v>ZULMA MILENA BARRAGAN ROJAS</v>
          </cell>
          <cell r="AS388">
            <v>60</v>
          </cell>
          <cell r="AT388" t="str">
            <v>3 NO PACTADOS</v>
          </cell>
          <cell r="AU388" t="str">
            <v>4 NO SE HA ADICIONADO NI EN VALOR y EN TIEMPO</v>
          </cell>
          <cell r="AV388">
            <v>0</v>
          </cell>
          <cell r="AW388">
            <v>0</v>
          </cell>
          <cell r="AX388" t="str">
            <v>-</v>
          </cell>
          <cell r="AY388">
            <v>0</v>
          </cell>
          <cell r="AZ388" t="str">
            <v>-</v>
          </cell>
          <cell r="BA388" t="str">
            <v>N/A</v>
          </cell>
          <cell r="BB388">
            <v>45903</v>
          </cell>
          <cell r="BC388">
            <v>45903</v>
          </cell>
          <cell r="BD388">
            <v>45963</v>
          </cell>
          <cell r="BO388" t="str">
            <v>2025420502400009E</v>
          </cell>
          <cell r="BP388">
            <v>905000</v>
          </cell>
          <cell r="BQ388" t="str">
            <v>YULY ANDREA LEON BUSTOS</v>
          </cell>
          <cell r="BR388" t="str">
            <v>https://www.secop.gov.co/CO1BusinessLine/Tendering/BuyerWorkArea/Index?docUniqueIdentifier=CO1.BDOS.8586347</v>
          </cell>
          <cell r="BS388" t="str">
            <v>VIGENTE</v>
          </cell>
          <cell r="BU388" t="str">
            <v>https://community.secop.gov.co/Public/Tendering/ContractNoticePhases/View?PPI=CO1.PPI.41474635&amp;isFromPublicArea=True&amp;isModal=False</v>
          </cell>
          <cell r="CD388" t="str">
            <v>SI</v>
          </cell>
        </row>
        <row r="389">
          <cell r="A389" t="str">
            <v>IPMC-NC-009-2025</v>
          </cell>
          <cell r="B389" t="str">
            <v>2 NACION</v>
          </cell>
          <cell r="C389" t="str">
            <v>NC-CS-387-2025</v>
          </cell>
          <cell r="D389" t="str">
            <v>SOLUCIONES TECNOLÓGICAS RG S.A.S</v>
          </cell>
          <cell r="E389">
            <v>45923</v>
          </cell>
          <cell r="F389" t="str">
            <v>NC03-P3299065-009, NC03-P3299063-005; Contratar el mantenimiento preventivo y correctivo a los equipos tecnológicos de la sede Nivel Central en el marco de fortalecimiento de la capacidad institucional de Parques Nacionales Naturales de Colombia a nivel nacional y el producto servicios tecnológicos</v>
          </cell>
          <cell r="G389" t="str">
            <v>N-A</v>
          </cell>
          <cell r="H389" t="str">
            <v>5 MÍNIMA CUANTÍA</v>
          </cell>
          <cell r="I389" t="str">
            <v>20 OTROS</v>
          </cell>
          <cell r="J389" t="str">
            <v>SERVICIOS</v>
          </cell>
          <cell r="K389">
            <v>81112210</v>
          </cell>
          <cell r="L389">
            <v>42125</v>
          </cell>
          <cell r="M389">
            <v>189625</v>
          </cell>
          <cell r="N389">
            <v>45924</v>
          </cell>
          <cell r="O389">
            <v>0</v>
          </cell>
          <cell r="P389">
            <v>10930150</v>
          </cell>
          <cell r="Q389" t="str">
            <v>DIEZ MILLONES NOVECIENTOS TREINTA MIL CIENTO CINCUENTA PESOS</v>
          </cell>
          <cell r="R389" t="str">
            <v>2 PERSONA JURIDICA</v>
          </cell>
          <cell r="S389" t="str">
            <v>1 NIT</v>
          </cell>
          <cell r="T389" t="str">
            <v>-</v>
          </cell>
          <cell r="U389" t="str">
            <v>-</v>
          </cell>
          <cell r="V389">
            <v>901129712</v>
          </cell>
          <cell r="W389" t="str">
            <v>2 DV 1</v>
          </cell>
          <cell r="X389" t="str">
            <v>N-A</v>
          </cell>
          <cell r="Y389" t="str">
            <v>N-A</v>
          </cell>
          <cell r="Z389" t="str">
            <v>N-A</v>
          </cell>
          <cell r="AA389" t="str">
            <v>N-A</v>
          </cell>
          <cell r="AB389" t="str">
            <v>N-A</v>
          </cell>
          <cell r="AC389" t="str">
            <v>N-A</v>
          </cell>
          <cell r="AD389" t="str">
            <v>N-A</v>
          </cell>
          <cell r="AE389" t="str">
            <v>SI</v>
          </cell>
          <cell r="AF389" t="str">
            <v>1 PÓLIZA</v>
          </cell>
          <cell r="AG389" t="str">
            <v>14 ASEGURADORA SOLIDARIA</v>
          </cell>
          <cell r="AH389" t="str">
            <v>44 CUMPLIM+ CALIDAD_CORRECTO FUNCIONAM D LOS BIENES SUMIN</v>
          </cell>
          <cell r="AI389">
            <v>45926</v>
          </cell>
          <cell r="AJ389" t="str">
            <v>360-47-994000051983</v>
          </cell>
          <cell r="AK389" t="str">
            <v>SAF-SUBDIRECCION ADMINISTRATIVA Y FINANCIERA</v>
          </cell>
          <cell r="AL389" t="str">
            <v>JULIA ASTRID DEL CASTILLO SABOGAL</v>
          </cell>
          <cell r="AM389">
            <v>51790514</v>
          </cell>
          <cell r="AN389" t="str">
            <v>GRUPO DE TECNOLOGÍAS DE LA INFORMACIÓN Y LAS COMUNICACIONES</v>
          </cell>
          <cell r="AO389" t="str">
            <v>2 SUPERVISOR</v>
          </cell>
          <cell r="AP389" t="str">
            <v>3 CÉDULA DE CIUDADANÍA</v>
          </cell>
          <cell r="AQ389">
            <v>1026272261</v>
          </cell>
          <cell r="AR389" t="str">
            <v>GIPSY VIVIAN ARENAS HERNANDEZ</v>
          </cell>
          <cell r="AS389">
            <v>30</v>
          </cell>
          <cell r="AT389" t="str">
            <v>3 NO PACTADOS</v>
          </cell>
          <cell r="AU389" t="str">
            <v>3 ADICIÓN EN VALOR y EN TIEMPO</v>
          </cell>
          <cell r="AV389">
            <v>1</v>
          </cell>
          <cell r="AW389">
            <v>15856750</v>
          </cell>
          <cell r="AX389">
            <v>45958</v>
          </cell>
          <cell r="AY389">
            <v>43</v>
          </cell>
          <cell r="AZ389">
            <v>45958</v>
          </cell>
          <cell r="BA389" t="str">
            <v>N/A</v>
          </cell>
          <cell r="BB389">
            <v>45929</v>
          </cell>
          <cell r="BC389">
            <v>45929</v>
          </cell>
          <cell r="BD389">
            <v>45971</v>
          </cell>
          <cell r="BP389">
            <v>26786900</v>
          </cell>
          <cell r="BQ389" t="str">
            <v>YULY ANDREA LEON BUSTOS</v>
          </cell>
          <cell r="BR389" t="str">
            <v>https://www.secop.gov.co/CO1BusinessLine/Tendering/BuyerWorkArea/Index?docUniqueIdentifier=CO1.BDOS.8699361</v>
          </cell>
          <cell r="BS389" t="str">
            <v>VIGENTE</v>
          </cell>
          <cell r="BU389" t="str">
            <v>https://community.secop.gov.co/Public/Tendering/OpportunityDetail/Index?noticeUID=CO1.NTC.8758405&amp;isFromPublicArea=True&amp;isModal=False</v>
          </cell>
          <cell r="CD389" t="str">
            <v>SI</v>
          </cell>
        </row>
        <row r="390">
          <cell r="A390" t="str">
            <v>CD-NC-371-2025</v>
          </cell>
          <cell r="B390" t="str">
            <v>2 NACION</v>
          </cell>
          <cell r="C390" t="str">
            <v>NC-CS-394-2025</v>
          </cell>
          <cell r="D390" t="str">
            <v>PENSEMOS S.A.</v>
          </cell>
          <cell r="E390">
            <v>45952</v>
          </cell>
          <cell r="F390" t="str">
            <v>NC04-3299060-7-023 Adquirir el servicio de soporte, mantenimiento y actualización del sistema de información SENDA en el marco de fortalecimiento de la capacidad institucional de la entidad</v>
          </cell>
          <cell r="G390" t="str">
            <v>N-A</v>
          </cell>
          <cell r="H390" t="str">
            <v>2 CONTRATACIÓN DIRECTA</v>
          </cell>
          <cell r="I390" t="str">
            <v>20 OTROS</v>
          </cell>
          <cell r="J390" t="str">
            <v>SERVICIOS</v>
          </cell>
          <cell r="K390">
            <v>81112200</v>
          </cell>
          <cell r="L390">
            <v>51525</v>
          </cell>
          <cell r="M390">
            <v>211625</v>
          </cell>
          <cell r="N390">
            <v>45958</v>
          </cell>
          <cell r="O390">
            <v>0</v>
          </cell>
          <cell r="P390">
            <v>164974460</v>
          </cell>
          <cell r="Q390" t="str">
            <v>CIENTO SESENTA Y CUATRO MILLONES NOVECIENTOS SETENTA Y CUATRO MIL CUATROCIENTOS SESENTA PESOS</v>
          </cell>
          <cell r="R390" t="str">
            <v>2 PERSONA JURIDICA</v>
          </cell>
          <cell r="S390" t="str">
            <v>1 NIT</v>
          </cell>
          <cell r="T390" t="str">
            <v>-</v>
          </cell>
          <cell r="U390" t="str">
            <v>-</v>
          </cell>
          <cell r="V390">
            <v>804002893</v>
          </cell>
          <cell r="W390" t="str">
            <v>7 DV 6</v>
          </cell>
          <cell r="X390" t="str">
            <v>N-A</v>
          </cell>
          <cell r="Y390" t="str">
            <v>N-A</v>
          </cell>
          <cell r="Z390" t="str">
            <v>N-A</v>
          </cell>
          <cell r="AA390" t="str">
            <v>N-A</v>
          </cell>
          <cell r="AB390" t="str">
            <v>N-A</v>
          </cell>
          <cell r="AC390" t="str">
            <v>N-A</v>
          </cell>
          <cell r="AD390" t="str">
            <v>N-A</v>
          </cell>
          <cell r="AE390" t="str">
            <v>SI</v>
          </cell>
          <cell r="AF390" t="str">
            <v>1 PÓLIZA</v>
          </cell>
          <cell r="AG390" t="str">
            <v>12 SEGUROS DEL ESTADO</v>
          </cell>
          <cell r="AH390" t="str">
            <v>46 CUMPLIM+ ESTABIL_CALIDAD D OBRA+ PAGO D SALARIOS_PRESTAC SOC LEGALES</v>
          </cell>
          <cell r="AI390">
            <v>45954</v>
          </cell>
          <cell r="AJ390" t="str">
            <v>21-44-101482930</v>
          </cell>
          <cell r="AK390" t="str">
            <v>SAF-SUBDIRECCION ADMINISTRATIVA Y FINANCIERA</v>
          </cell>
          <cell r="AL390" t="str">
            <v>JULIA ASTRID DEL CASTILLO SABOGAL</v>
          </cell>
          <cell r="AM390">
            <v>51790514</v>
          </cell>
          <cell r="AN390" t="str">
            <v xml:space="preserve">OFICINA ASESORA DE PLANEACIÓN </v>
          </cell>
          <cell r="AO390" t="str">
            <v>2 SUPERVISOR</v>
          </cell>
          <cell r="AP390" t="str">
            <v>3 CÉDULA DE CIUDADANÍA</v>
          </cell>
          <cell r="AQ390">
            <v>80076849</v>
          </cell>
          <cell r="AR390" t="str">
            <v>ANDRES MAURICIO LEON LOPEZ</v>
          </cell>
          <cell r="AS390">
            <v>71</v>
          </cell>
          <cell r="AT390" t="str">
            <v>3 NO PACTADOS</v>
          </cell>
          <cell r="AU390" t="str">
            <v>4 NO SE HA ADICIONADO NI EN VALOR y EN TIEMPO</v>
          </cell>
          <cell r="AV390">
            <v>0</v>
          </cell>
          <cell r="AW390">
            <v>0</v>
          </cell>
          <cell r="AX390" t="str">
            <v>-</v>
          </cell>
          <cell r="AY390">
            <v>0</v>
          </cell>
          <cell r="AZ390" t="str">
            <v>-</v>
          </cell>
          <cell r="BA390" t="str">
            <v>N/A</v>
          </cell>
          <cell r="BB390">
            <v>45954</v>
          </cell>
          <cell r="BC390">
            <v>45954</v>
          </cell>
          <cell r="BD390">
            <v>46021</v>
          </cell>
          <cell r="BP390">
            <v>164974460</v>
          </cell>
          <cell r="BQ390" t="str">
            <v>EDNA ROCIO CASTRO</v>
          </cell>
          <cell r="BR390" t="str">
            <v>https://www.secop.gov.co/CO1BusinessLine/Tendering/BuyerWorkArea/Index?docUniqueIdentifier=CO1.BDOS.8931076</v>
          </cell>
          <cell r="BS390" t="str">
            <v>VIGENTE</v>
          </cell>
          <cell r="BU390" t="str">
            <v>https://community.secop.gov.co/Public/Tendering/OpportunityDetail/Index?noticeUID=CO1.NTC.8963754&amp;isFromPublicArea=True&amp;isModal=False</v>
          </cell>
          <cell r="CD390" t="str">
            <v>SI</v>
          </cell>
        </row>
        <row r="391">
          <cell r="A391" t="str">
            <v>CD-NC-372-2025</v>
          </cell>
          <cell r="B391" t="str">
            <v>2 NACION</v>
          </cell>
          <cell r="C391" t="str">
            <v>NC-CS-395-2025</v>
          </cell>
          <cell r="D391" t="str">
            <v>MEGASOFT S.A.S</v>
          </cell>
          <cell r="E391">
            <v>45953</v>
          </cell>
          <cell r="F391" t="str">
            <v>NC03-3299065-19-043 Contratar el servicio de soporte técnico, mantenimiento y desarrollo del Sistema NEON, en el marco de fortalecimiento de la capacidad institucional de Parques Nacionales Naturales de Colombia a Nivel Nacional y el producto servicios tecnológicos.</v>
          </cell>
          <cell r="G391" t="str">
            <v>N-A</v>
          </cell>
          <cell r="H391" t="str">
            <v>2 CONTRATACIÓN DIRECTA</v>
          </cell>
          <cell r="I391" t="str">
            <v>20 OTROS</v>
          </cell>
          <cell r="J391" t="str">
            <v>SERVICIOS</v>
          </cell>
          <cell r="K391">
            <v>81112209</v>
          </cell>
          <cell r="L391">
            <v>51225</v>
          </cell>
          <cell r="M391">
            <v>213225</v>
          </cell>
          <cell r="N391">
            <v>45954</v>
          </cell>
          <cell r="O391">
            <v>0</v>
          </cell>
          <cell r="P391">
            <v>73851400</v>
          </cell>
          <cell r="Q391" t="str">
            <v>SETENTA Y TRES MILLONES OCHOCIENTOS CINCUENTA Y UN MIL CUATROCIENTOS PESOS</v>
          </cell>
          <cell r="R391" t="str">
            <v>2 PERSONA JURIDICA</v>
          </cell>
          <cell r="S391" t="str">
            <v>1 NIT</v>
          </cell>
          <cell r="T391" t="str">
            <v>-</v>
          </cell>
          <cell r="U391" t="str">
            <v>-</v>
          </cell>
          <cell r="V391">
            <v>800252836</v>
          </cell>
          <cell r="W391" t="str">
            <v>4 DV 3</v>
          </cell>
          <cell r="X391" t="str">
            <v>N-A</v>
          </cell>
          <cell r="Y391" t="str">
            <v>N-A</v>
          </cell>
          <cell r="Z391" t="str">
            <v>N-A</v>
          </cell>
          <cell r="AA391" t="str">
            <v>N-A</v>
          </cell>
          <cell r="AB391" t="str">
            <v>N-A</v>
          </cell>
          <cell r="AC391" t="str">
            <v>N-A</v>
          </cell>
          <cell r="AD391" t="str">
            <v>N-A</v>
          </cell>
          <cell r="AE391" t="str">
            <v>SI</v>
          </cell>
          <cell r="AF391" t="str">
            <v>1 PÓLIZA</v>
          </cell>
          <cell r="AG391" t="str">
            <v>12 SEGUROS DEL ESTADO</v>
          </cell>
          <cell r="AH391" t="str">
            <v>46 CUMPLIM+ ESTABIL_CALIDAD D OBRA+ PAGO D SALARIOS_PRESTAC SOC LEGALES</v>
          </cell>
          <cell r="AI391">
            <v>45958</v>
          </cell>
          <cell r="AJ391" t="str">
            <v>1-44-101483356</v>
          </cell>
          <cell r="AK391" t="str">
            <v>SAF-SUBDIRECCION ADMINISTRATIVA Y FINANCIERA</v>
          </cell>
          <cell r="AL391" t="str">
            <v>JULIA ASTRID DEL CASTILLO SABOGAL</v>
          </cell>
          <cell r="AM391">
            <v>51790514</v>
          </cell>
          <cell r="AN391" t="str">
            <v>GRUPO DE TECNOLOGÍAS DE LA INFORMACIÓN Y LAS COMUNICACIONES</v>
          </cell>
          <cell r="AO391" t="str">
            <v>2 SUPERVISOR</v>
          </cell>
          <cell r="AP391" t="str">
            <v>3 CÉDULA DE CIUDADANÍA</v>
          </cell>
          <cell r="AQ391">
            <v>1026272261</v>
          </cell>
          <cell r="AR391" t="str">
            <v>GIPSY VIVIAN ARENAS HERNANDEZ</v>
          </cell>
          <cell r="AS391">
            <v>68</v>
          </cell>
          <cell r="AT391" t="str">
            <v>3 NO PACTADOS</v>
          </cell>
          <cell r="AU391" t="str">
            <v>4 NO SE HA ADICIONADO NI EN VALOR y EN TIEMPO</v>
          </cell>
          <cell r="AV391">
            <v>0</v>
          </cell>
          <cell r="AW391">
            <v>0</v>
          </cell>
          <cell r="AX391" t="str">
            <v>-</v>
          </cell>
          <cell r="AY391">
            <v>0</v>
          </cell>
          <cell r="AZ391" t="str">
            <v>-</v>
          </cell>
          <cell r="BA391" t="str">
            <v>N/A</v>
          </cell>
          <cell r="BB391">
            <v>45960</v>
          </cell>
          <cell r="BC391">
            <v>45960</v>
          </cell>
          <cell r="BD391">
            <v>46022</v>
          </cell>
          <cell r="BP391">
            <v>73851400</v>
          </cell>
          <cell r="BQ391" t="str">
            <v>LEIDY SANCHEZ</v>
          </cell>
          <cell r="BR391" t="str">
            <v>https://www.secop.gov.co/CO1BusinessLine/Tendering/BuyerWorkArea/Index?docUniqueIdentifier=CO1.BDOS.8913893</v>
          </cell>
          <cell r="BS391" t="str">
            <v>VIGENTE</v>
          </cell>
          <cell r="BU391" t="str">
            <v>https://community.secop.gov.co/Public/Tendering/OpportunityDetail/Index?noticeUID=CO1.NTC.8981813&amp;isFromPublicArea=True&amp;isModal=False</v>
          </cell>
          <cell r="CD391" t="str">
            <v>SI</v>
          </cell>
        </row>
        <row r="392">
          <cell r="A392" t="str">
            <v>CD-NC-382-2025</v>
          </cell>
          <cell r="B392" t="str">
            <v>2 NACION</v>
          </cell>
          <cell r="C392" t="str">
            <v>NC-CS-409-2025</v>
          </cell>
          <cell r="D392" t="str">
            <v>ESRI COLOMBIA S.A.S</v>
          </cell>
          <cell r="E392">
            <v>45989</v>
          </cell>
          <cell r="F392" t="str">
            <v>NC03-3202008-15-034.Renovar el volumen de usuarios y créditos para uso de la plataforma ArcGIS online y sus herramientas web incluidas para dar continuidad a los procesos de publicación de servicios de mapa, tableros de control sobre información geográfica y herramientas de captura en campo, en el marco de la Conservación de la diversidad biológica de las áreas protegidas del SINAP Nacional y el producto servicio de administración y manejo de áreas protegidas.</v>
          </cell>
          <cell r="G392" t="str">
            <v>N-A</v>
          </cell>
          <cell r="H392" t="str">
            <v>2 CONTRATACIÓN DIRECTA</v>
          </cell>
          <cell r="I392" t="str">
            <v>20 OTROS</v>
          </cell>
          <cell r="J392" t="str">
            <v>SERVICIOS</v>
          </cell>
          <cell r="K392">
            <v>43233506</v>
          </cell>
          <cell r="L392">
            <v>40225</v>
          </cell>
          <cell r="M392">
            <v>237225</v>
          </cell>
          <cell r="N392">
            <v>45989</v>
          </cell>
          <cell r="O392">
            <v>0</v>
          </cell>
          <cell r="P392">
            <v>1200000000</v>
          </cell>
          <cell r="Q392" t="str">
            <v>MIL DOSCIENTOS MILLONES DE PESOS</v>
          </cell>
          <cell r="R392" t="str">
            <v>2 PERSONA JURIDICA</v>
          </cell>
          <cell r="S392" t="str">
            <v>1 NIT</v>
          </cell>
          <cell r="T392" t="str">
            <v>-</v>
          </cell>
          <cell r="U392" t="str">
            <v>-</v>
          </cell>
          <cell r="V392">
            <v>830122983</v>
          </cell>
          <cell r="W392" t="str">
            <v>2 DV 1</v>
          </cell>
          <cell r="X392" t="str">
            <v>N-A</v>
          </cell>
          <cell r="Y392" t="str">
            <v>N-A</v>
          </cell>
          <cell r="Z392" t="str">
            <v>N-A</v>
          </cell>
          <cell r="AA392" t="str">
            <v>N-A</v>
          </cell>
          <cell r="AB392" t="str">
            <v>N-A</v>
          </cell>
          <cell r="AC392" t="str">
            <v>N-A</v>
          </cell>
          <cell r="AD392" t="str">
            <v>N-A</v>
          </cell>
          <cell r="AE392" t="str">
            <v>SI</v>
          </cell>
          <cell r="AF392" t="str">
            <v>1 PÓLIZA</v>
          </cell>
          <cell r="AG392" t="str">
            <v>13 SURAMERICANA</v>
          </cell>
          <cell r="AH392" t="str">
            <v>46 CUMPLIM+ ESTABIL_CALIDAD D OBRA+ PAGO D SALARIOS_PRESTAC SOC LEGALES</v>
          </cell>
          <cell r="AI392">
            <v>45992</v>
          </cell>
          <cell r="AJ392">
            <v>4407561</v>
          </cell>
          <cell r="AK392" t="str">
            <v>SAF-SUBDIRECCION ADMINISTRATIVA Y FINANCIERA</v>
          </cell>
          <cell r="AL392" t="str">
            <v>JULIA ASTRID DEL CASTILLO SABOGAL</v>
          </cell>
          <cell r="AM392">
            <v>51790514</v>
          </cell>
          <cell r="AN392" t="str">
            <v>GRUPO DE TECNOLOGÍAS DE LA INFORMACIÓN Y LAS COMUNICACIONES</v>
          </cell>
          <cell r="AO392" t="str">
            <v>2 SUPERVISOR</v>
          </cell>
          <cell r="AP392" t="str">
            <v>3 CÉDULA DE CIUDADANÍA</v>
          </cell>
          <cell r="AQ392">
            <v>1026272261</v>
          </cell>
          <cell r="AR392" t="str">
            <v>GIPSY VIVIAN ARENAS HERNANDEZ</v>
          </cell>
          <cell r="AS392">
            <v>11</v>
          </cell>
          <cell r="AT392" t="str">
            <v>3 NO PACTADOS</v>
          </cell>
          <cell r="AU392" t="str">
            <v>4 NO SE HA ADICIONADO NI EN VALOR y EN TIEMPO</v>
          </cell>
          <cell r="AV392">
            <v>0</v>
          </cell>
          <cell r="AW392">
            <v>0</v>
          </cell>
          <cell r="AX392" t="str">
            <v>-</v>
          </cell>
          <cell r="AY392">
            <v>0</v>
          </cell>
          <cell r="AZ392" t="str">
            <v>-</v>
          </cell>
          <cell r="BA392" t="str">
            <v>N/A</v>
          </cell>
          <cell r="BB392">
            <v>45992</v>
          </cell>
          <cell r="BD392">
            <v>46021</v>
          </cell>
          <cell r="BP392">
            <v>1200000000</v>
          </cell>
          <cell r="BQ392" t="str">
            <v>EDNA ROCIO CASTRO</v>
          </cell>
          <cell r="BR392" t="str">
            <v>https://www.secop.gov.co/CO1BusinessLine/Tendering/BuyerWorkArea/Index?docUniqueIdentifier=CO1.BDOS.9041160</v>
          </cell>
          <cell r="BU392" t="str">
            <v>https://community.secop.gov.co/Public/Tendering/OpportunityDetail/Index?noticeUID=CO1.NTC.9154928&amp;isFromPublicArea=True&amp;isModal=False</v>
          </cell>
        </row>
        <row r="393">
          <cell r="A393" t="str">
            <v>CD-NC-286-2025</v>
          </cell>
          <cell r="B393" t="str">
            <v>1 FONAM</v>
          </cell>
          <cell r="C393" t="str">
            <v>NC-CIA-285-2025</v>
          </cell>
          <cell r="D393" t="str">
            <v>SOCIEDAD HOTELERA TEQUENDAMA</v>
          </cell>
          <cell r="E393">
            <v>45720</v>
          </cell>
          <cell r="F393" t="str">
            <v>Prestación de los servicios ecoturísticos asociados al alojamiento, la alimentación y servicios complementarios del Parque Nacional Natural Tayrona.</v>
          </cell>
          <cell r="G393" t="str">
            <v>N-A</v>
          </cell>
          <cell r="H393" t="str">
            <v>2 CONTRATACIÓN DIRECTA</v>
          </cell>
          <cell r="I393" t="str">
            <v>20 OTROS</v>
          </cell>
          <cell r="J393" t="str">
            <v>INTERADMINISTRATIVO</v>
          </cell>
          <cell r="K393">
            <v>90111702</v>
          </cell>
          <cell r="L393" t="str">
            <v>-</v>
          </cell>
          <cell r="M393" t="str">
            <v>-</v>
          </cell>
          <cell r="N393" t="str">
            <v>-</v>
          </cell>
          <cell r="O393">
            <v>0</v>
          </cell>
          <cell r="P393">
            <v>0</v>
          </cell>
          <cell r="Q393" t="str">
            <v>-</v>
          </cell>
          <cell r="R393" t="str">
            <v>2 PERSONA JURIDICA</v>
          </cell>
          <cell r="S393" t="str">
            <v>1 NIT</v>
          </cell>
          <cell r="T393" t="str">
            <v>-</v>
          </cell>
          <cell r="U393" t="str">
            <v>-</v>
          </cell>
          <cell r="V393">
            <v>860006543</v>
          </cell>
          <cell r="W393" t="str">
            <v>5 DV 4</v>
          </cell>
          <cell r="X393" t="str">
            <v>N-A</v>
          </cell>
          <cell r="Y393" t="str">
            <v>N-A</v>
          </cell>
          <cell r="Z393" t="str">
            <v>N-A</v>
          </cell>
          <cell r="AA393" t="str">
            <v>N-A</v>
          </cell>
          <cell r="AB393" t="str">
            <v>N-A</v>
          </cell>
          <cell r="AC393" t="str">
            <v>N-A</v>
          </cell>
          <cell r="AD393" t="str">
            <v>N-A</v>
          </cell>
          <cell r="AE393" t="str">
            <v>NO</v>
          </cell>
          <cell r="AF393" t="str">
            <v>6 NO CONSTITUYÓ GARANTÍAS</v>
          </cell>
          <cell r="AG393" t="str">
            <v>N-A</v>
          </cell>
          <cell r="AH393" t="str">
            <v>99999998 NO SE DILIGENCIA INFORMACIÓN PARA ESTE FORMULARIO EN ESTE PERÍODO DE REPORTE</v>
          </cell>
          <cell r="AI393">
            <v>2</v>
          </cell>
          <cell r="AJ393" t="str">
            <v>N-A</v>
          </cell>
          <cell r="AK393" t="str">
            <v>SSNA-SUBDIRECCION DE SOSTENIBILIDAD Y NEGOCIO AMBIENTALES</v>
          </cell>
          <cell r="AL393" t="str">
            <v>JORGE ALONSO CANO RESTREPO</v>
          </cell>
          <cell r="AM393">
            <v>71616905</v>
          </cell>
          <cell r="AN393" t="str">
            <v>SUBDIRECCIÓN DE SOSTENIBILIDAD Y NEGOCIOS AMBIENTALES</v>
          </cell>
          <cell r="AO393" t="str">
            <v>2 SUPERVISOR</v>
          </cell>
          <cell r="AP393" t="str">
            <v>3 CÉDULA DE CIUDADANÍA</v>
          </cell>
          <cell r="AQ393">
            <v>10775944</v>
          </cell>
          <cell r="AR393" t="str">
            <v>CARLOS CESAR VIDAL PASTRANA</v>
          </cell>
          <cell r="AS393">
            <v>1185</v>
          </cell>
          <cell r="AT393" t="str">
            <v>3 NO PACTADOS</v>
          </cell>
          <cell r="AU393" t="str">
            <v>4 NO SE HA ADICIONADO NI EN VALOR y EN TIEMPO</v>
          </cell>
          <cell r="AV393">
            <v>0</v>
          </cell>
          <cell r="AW393">
            <v>0</v>
          </cell>
          <cell r="AX393" t="str">
            <v>-</v>
          </cell>
          <cell r="AY393">
            <v>0</v>
          </cell>
          <cell r="AZ393" t="str">
            <v>-</v>
          </cell>
          <cell r="BA393" t="str">
            <v>N/A</v>
          </cell>
          <cell r="BB393" t="str">
            <v>N/A</v>
          </cell>
          <cell r="BC393">
            <v>45717</v>
          </cell>
          <cell r="BD393">
            <v>46914</v>
          </cell>
          <cell r="BO393" t="str">
            <v xml:space="preserve">2025420502100001E </v>
          </cell>
          <cell r="BP393">
            <v>0</v>
          </cell>
          <cell r="BQ393" t="str">
            <v>LEIDY SANCHEZ</v>
          </cell>
          <cell r="BR393" t="str">
            <v>https://www.secop.gov.co/CO1BusinessLine/Tendering/BuyerWorkArea/Index?docUniqueIdentifier=CO1.BDOS.7757020</v>
          </cell>
          <cell r="BS393" t="str">
            <v>VIGENTE</v>
          </cell>
          <cell r="BU393" t="str">
            <v>https://community.secop.gov.co/Public/Tendering/OpportunityDetail/Index?noticeUID=CO1.NTC.7767448&amp;isFromPublicArea=True&amp;isModal=False</v>
          </cell>
          <cell r="CD393" t="str">
            <v>SI</v>
          </cell>
        </row>
        <row r="394">
          <cell r="A394" t="str">
            <v>CD-NC-330-2025</v>
          </cell>
          <cell r="B394" t="str">
            <v>2 NACION</v>
          </cell>
          <cell r="C394" t="str">
            <v>NC-CIA-332-2025</v>
          </cell>
          <cell r="D394" t="str">
            <v>IMPRENTA NACIONAL DE COLOMBIA</v>
          </cell>
          <cell r="E394">
            <v>45770</v>
          </cell>
          <cell r="F394" t="str">
            <v>NC05.3299060-7-013 Prestar el Servicio de publicación en el Diario Oficial de los actos administrativos de carácter general y demás documentos que así lo exijan, que sean expedidos por la Unidad Administrativa Especial Parques Nacionales Naturales de Colombia en el marco de la misión institucional, de acuerdo con la normatividad vigente</v>
          </cell>
          <cell r="G394" t="str">
            <v>N-A</v>
          </cell>
          <cell r="H394" t="str">
            <v>2 CONTRATACIÓN DIRECTA</v>
          </cell>
          <cell r="I394" t="str">
            <v>20 OTROS</v>
          </cell>
          <cell r="J394" t="str">
            <v>INTERADMINISTRATIVO</v>
          </cell>
          <cell r="K394">
            <v>55101519</v>
          </cell>
          <cell r="L394">
            <v>39625</v>
          </cell>
          <cell r="M394">
            <v>73325</v>
          </cell>
          <cell r="N394">
            <v>45770</v>
          </cell>
          <cell r="O394">
            <v>0</v>
          </cell>
          <cell r="P394">
            <v>14000000</v>
          </cell>
          <cell r="Q394" t="str">
            <v>CATORCE MILLONES PESOS</v>
          </cell>
          <cell r="R394" t="str">
            <v>2 PERSONA JURIDICA</v>
          </cell>
          <cell r="S394" t="str">
            <v>1 NIT</v>
          </cell>
          <cell r="T394" t="str">
            <v>-</v>
          </cell>
          <cell r="U394" t="str">
            <v>-</v>
          </cell>
          <cell r="V394">
            <v>830001113</v>
          </cell>
          <cell r="W394" t="str">
            <v>2 DV 1</v>
          </cell>
          <cell r="X394" t="str">
            <v>N-A</v>
          </cell>
          <cell r="Y394" t="str">
            <v>N-A</v>
          </cell>
          <cell r="Z394" t="str">
            <v>N-A</v>
          </cell>
          <cell r="AA394" t="str">
            <v>N-A</v>
          </cell>
          <cell r="AB394" t="str">
            <v>N-A</v>
          </cell>
          <cell r="AC394" t="str">
            <v>N-A</v>
          </cell>
          <cell r="AD394" t="str">
            <v>N-A</v>
          </cell>
          <cell r="AE394" t="str">
            <v>NO</v>
          </cell>
          <cell r="AF394" t="str">
            <v>6 NO CONSTITUYÓ GARANTÍAS</v>
          </cell>
          <cell r="AG394" t="str">
            <v>N-A</v>
          </cell>
          <cell r="AH394" t="str">
            <v>99999998 NO SE DILIGENCIA INFORMACIÓN PARA ESTE FORMULARIO EN ESTE PERÍODO DE REPORTE</v>
          </cell>
          <cell r="AI394">
            <v>2</v>
          </cell>
          <cell r="AJ394" t="str">
            <v>N-A</v>
          </cell>
          <cell r="AK394" t="str">
            <v>SAF-SUBDIRECCION ADMINISTRATIVA Y FINANCIERA</v>
          </cell>
          <cell r="AL394" t="str">
            <v>JULIA ASTRID DEL CASTILLO SABOGAL</v>
          </cell>
          <cell r="AM394">
            <v>51790514</v>
          </cell>
          <cell r="AN394" t="str">
            <v>OFICINA ASESORA JURIDICA</v>
          </cell>
          <cell r="AO394" t="str">
            <v>2 SUPERVISOR</v>
          </cell>
          <cell r="AP394" t="str">
            <v>3 CÉDULA DE CIUDADANÍA</v>
          </cell>
          <cell r="AQ394">
            <v>79058110</v>
          </cell>
          <cell r="AR394" t="str">
            <v>MANUEL AVILA OLARTE</v>
          </cell>
          <cell r="AS394">
            <v>248</v>
          </cell>
          <cell r="AT394" t="str">
            <v>3 NO PACTADOS</v>
          </cell>
          <cell r="AU394" t="str">
            <v>4 NO SE HA ADICIONADO NI EN VALOR y EN TIEMPO</v>
          </cell>
          <cell r="AV394">
            <v>0</v>
          </cell>
          <cell r="AW394">
            <v>0</v>
          </cell>
          <cell r="AX394" t="str">
            <v>-</v>
          </cell>
          <cell r="AY394">
            <v>0</v>
          </cell>
          <cell r="AZ394" t="str">
            <v>-</v>
          </cell>
          <cell r="BA394" t="str">
            <v>N/A</v>
          </cell>
          <cell r="BB394" t="str">
            <v>N/A</v>
          </cell>
          <cell r="BC394">
            <v>45770</v>
          </cell>
          <cell r="BD394">
            <v>46022</v>
          </cell>
          <cell r="BO394" t="str">
            <v xml:space="preserve">2025420501200001E </v>
          </cell>
          <cell r="BP394">
            <v>14000000</v>
          </cell>
          <cell r="BQ394" t="str">
            <v>EDNA ROCIO CASTRO</v>
          </cell>
          <cell r="BR394" t="str">
            <v>https://www.secop.gov.co/CO1BusinessLine/Tendering/BuyerWorkArea/Index?docUniqueIdentifier=CO1.BDOS.8006998</v>
          </cell>
          <cell r="BS394" t="str">
            <v>VIGENTE</v>
          </cell>
          <cell r="BU394" t="str">
            <v>https://community.secop.gov.co/Public/Tendering/OpportunityDetail/Index?noticeUID=CO1.NTC.8025296&amp;isFromPublicArea=True&amp;isModal=False</v>
          </cell>
          <cell r="CD394" t="str">
            <v>SI</v>
          </cell>
        </row>
        <row r="395">
          <cell r="A395" t="str">
            <v>CD-NC-364-2025</v>
          </cell>
          <cell r="B395" t="str">
            <v>2 NACION</v>
          </cell>
          <cell r="C395" t="str">
            <v>NC-CIA-383-2025</v>
          </cell>
          <cell r="D395" t="str">
            <v>SOCIEDAD HOTELERA TEQUENDAMA</v>
          </cell>
          <cell r="E395">
            <v>45905</v>
          </cell>
          <cell r="F395" t="str">
            <v>NC07-3202056-5-025 - NC04-3299054-4-024 Prestar los servicios logísticos para el Encuentro Territorial de Parques Nacionales Naturales de Colombia en el fortalecimiento de las acciones de gestión del riesgo, gobernanza y planeación institucional, en el marco del proyecto de Fortalecimiento de la Capacidad Institucional y la Conservación de la Diversidad Biológica de las Áreas Protegidas del SINAP</v>
          </cell>
          <cell r="G395" t="str">
            <v>N-A</v>
          </cell>
          <cell r="H395" t="str">
            <v>2 CONTRATACIÓN DIRECTA</v>
          </cell>
          <cell r="I395" t="str">
            <v>20 OTROS</v>
          </cell>
          <cell r="J395" t="str">
            <v>INTERADMINISTRATIVO</v>
          </cell>
          <cell r="K395">
            <v>90111702</v>
          </cell>
          <cell r="L395">
            <v>49725</v>
          </cell>
          <cell r="M395">
            <v>171925</v>
          </cell>
          <cell r="N395">
            <v>45905</v>
          </cell>
          <cell r="O395">
            <v>0</v>
          </cell>
          <cell r="P395">
            <v>156670359</v>
          </cell>
          <cell r="Q395" t="str">
            <v>CIENTO CINCUENTA Y SEIS MILLONES SEISCIENTOS SETENTA MIL TRESCIENTOS CINCUENTA Y NUEVE PESOS</v>
          </cell>
          <cell r="R395" t="str">
            <v>2 PERSONA JURIDICA</v>
          </cell>
          <cell r="S395" t="str">
            <v>1 NIT</v>
          </cell>
          <cell r="T395" t="str">
            <v>-</v>
          </cell>
          <cell r="U395" t="str">
            <v>-</v>
          </cell>
          <cell r="V395">
            <v>860006543</v>
          </cell>
          <cell r="W395" t="str">
            <v>5 DV 4</v>
          </cell>
          <cell r="X395" t="str">
            <v>N-A</v>
          </cell>
          <cell r="Y395" t="str">
            <v>N-A</v>
          </cell>
          <cell r="Z395" t="str">
            <v>N-A</v>
          </cell>
          <cell r="AA395" t="str">
            <v>N-A</v>
          </cell>
          <cell r="AB395" t="str">
            <v>N-A</v>
          </cell>
          <cell r="AC395" t="str">
            <v>N-A</v>
          </cell>
          <cell r="AD395" t="str">
            <v>N-A</v>
          </cell>
          <cell r="AE395" t="str">
            <v>SI</v>
          </cell>
          <cell r="AF395" t="str">
            <v>1 PÓLIZA</v>
          </cell>
          <cell r="AG395" t="str">
            <v>12 SEGUROS DEL ESTADO</v>
          </cell>
          <cell r="AH395" t="str">
            <v>46 CUMPLIM+ ESTABIL_CALIDAD D OBRA+ PAGO D SALARIOS_PRESTAC SOC LEGALES</v>
          </cell>
          <cell r="AI395">
            <v>45905</v>
          </cell>
          <cell r="AJ395" t="str">
            <v>17-46-101056855</v>
          </cell>
          <cell r="AK395" t="str">
            <v>SAF-SUBDIRECCION ADMINISTRATIVA Y FINANCIERA</v>
          </cell>
          <cell r="AL395" t="str">
            <v>JULIA ASTRID DEL CASTILLO SABOGAL</v>
          </cell>
          <cell r="AM395">
            <v>51790514</v>
          </cell>
          <cell r="AN395" t="str">
            <v>OFICINA GESTION DEL RIESGO</v>
          </cell>
          <cell r="AO395" t="str">
            <v>2 SUPERVISOR</v>
          </cell>
          <cell r="AP395" t="str">
            <v>3 CÉDULA DE CIUDADANÍA</v>
          </cell>
          <cell r="AQ395">
            <v>1026272261</v>
          </cell>
          <cell r="AR395" t="str">
            <v>GIPSY VIVIAN ARENAS HERNANDEZ</v>
          </cell>
          <cell r="AS395">
            <v>11</v>
          </cell>
          <cell r="AT395" t="str">
            <v>3 NO PACTADOS</v>
          </cell>
          <cell r="AU395" t="str">
            <v>4 NO SE HA ADICIONADO NI EN VALOR y EN TIEMPO</v>
          </cell>
          <cell r="AV395">
            <v>0</v>
          </cell>
          <cell r="AW395">
            <v>0</v>
          </cell>
          <cell r="AX395" t="str">
            <v>-</v>
          </cell>
          <cell r="AY395">
            <v>0</v>
          </cell>
          <cell r="AZ395" t="str">
            <v>-</v>
          </cell>
          <cell r="BA395" t="str">
            <v>N/A</v>
          </cell>
          <cell r="BB395">
            <v>45905</v>
          </cell>
          <cell r="BC395">
            <v>45905</v>
          </cell>
          <cell r="BD395">
            <v>45915</v>
          </cell>
          <cell r="BO395" t="str">
            <v>2025420501200003E</v>
          </cell>
          <cell r="BP395">
            <v>156670359</v>
          </cell>
          <cell r="BQ395" t="str">
            <v>LEIDY SANCHEZ</v>
          </cell>
          <cell r="BR395" t="str">
            <v>https://www.secop.gov.co/CO1BusinessLine/Tendering/BuyerWorkArea/Index?docUniqueIdentifier=CO1.BDOS.8686332</v>
          </cell>
          <cell r="BS395" t="str">
            <v>TERMINADO NORMALMENTE</v>
          </cell>
          <cell r="BU395" t="str">
            <v>https://community.secop.gov.co/Public/Tendering/OpportunityDetail/Index?noticeUID=CO1.NTC.7767448&amp;isFromPublicArea=True&amp;isModal=False</v>
          </cell>
          <cell r="CD395" t="str">
            <v>SI</v>
          </cell>
        </row>
        <row r="396">
          <cell r="A396" t="str">
            <v>CD-NC-367-2025</v>
          </cell>
          <cell r="B396" t="str">
            <v>2 NACION</v>
          </cell>
          <cell r="C396" t="str">
            <v>NC-CIA-386-2025</v>
          </cell>
          <cell r="D396" t="str">
            <v xml:space="preserve">INSTITUTO GEOGRÁFICO AGUSTÍN CODAZZI </v>
          </cell>
          <cell r="E396">
            <v>45922</v>
          </cell>
          <cell r="F396" t="str">
            <v>Realizar los avalúos comerciales que se requieran por PARQUES NACIONALES NATURALES DE COLOMBIA sobre bienes inmuebles necesarios para la conservación y manejo de las áreas protegidas a cargo, según la priorización que se establezca para su adquisición.</v>
          </cell>
          <cell r="G396" t="str">
            <v>N-A</v>
          </cell>
          <cell r="H396" t="str">
            <v>2 CONTRATACIÓN DIRECTA</v>
          </cell>
          <cell r="I396" t="str">
            <v>20 OTROS</v>
          </cell>
          <cell r="J396" t="str">
            <v>INTERADMINISTRATIVO</v>
          </cell>
          <cell r="K396">
            <v>80131802</v>
          </cell>
          <cell r="L396">
            <v>25625</v>
          </cell>
          <cell r="M396">
            <v>186825</v>
          </cell>
          <cell r="N396">
            <v>45922</v>
          </cell>
          <cell r="O396">
            <v>0</v>
          </cell>
          <cell r="P396">
            <v>400000000</v>
          </cell>
          <cell r="Q396" t="str">
            <v>CUATROCIENTOS MILLONES PESOS</v>
          </cell>
          <cell r="R396" t="str">
            <v>2 PERSONA JURIDICA</v>
          </cell>
          <cell r="S396" t="str">
            <v>1 NIT</v>
          </cell>
          <cell r="T396" t="str">
            <v>-</v>
          </cell>
          <cell r="U396" t="str">
            <v>-</v>
          </cell>
          <cell r="V396">
            <v>899999004</v>
          </cell>
          <cell r="W396" t="str">
            <v>10 DV 9</v>
          </cell>
          <cell r="X396" t="str">
            <v>N-A</v>
          </cell>
          <cell r="Y396" t="str">
            <v>N-A</v>
          </cell>
          <cell r="Z396" t="str">
            <v>N-A</v>
          </cell>
          <cell r="AA396" t="str">
            <v>N-A</v>
          </cell>
          <cell r="AB396" t="str">
            <v>N-A</v>
          </cell>
          <cell r="AC396" t="str">
            <v>N-A</v>
          </cell>
          <cell r="AD396" t="str">
            <v>N-A</v>
          </cell>
          <cell r="AE396" t="str">
            <v>NO</v>
          </cell>
          <cell r="AF396" t="str">
            <v>6 NO CONSTITUYÓ GARANTÍAS</v>
          </cell>
          <cell r="AG396" t="str">
            <v>N-A</v>
          </cell>
          <cell r="AH396" t="str">
            <v>99999998 NO SE DILIGENCIA INFORMACIÓN PARA ESTE FORMULARIO EN ESTE PERÍODO DE REPORTE</v>
          </cell>
          <cell r="AI396">
            <v>2</v>
          </cell>
          <cell r="AJ396" t="str">
            <v>N-A</v>
          </cell>
          <cell r="AK396" t="str">
            <v>SAF-SUBDIRECCION ADMINISTRATIVA Y FINANCIERA</v>
          </cell>
          <cell r="AL396" t="str">
            <v>JULIA ASTRID DEL CASTILLO SABOGAL</v>
          </cell>
          <cell r="AM396">
            <v>51790514</v>
          </cell>
          <cell r="AN396" t="str">
            <v>OFICINA ASESORA JURIDICA</v>
          </cell>
          <cell r="AO396" t="str">
            <v>2 SUPERVISOR</v>
          </cell>
          <cell r="AP396" t="str">
            <v>3 CÉDULA DE CIUDADANÍA</v>
          </cell>
          <cell r="AQ396">
            <v>79058110</v>
          </cell>
          <cell r="AR396" t="str">
            <v>MANUEL AVILA OLARTE</v>
          </cell>
          <cell r="AS396">
            <v>99</v>
          </cell>
          <cell r="AT396" t="str">
            <v>3 NO PACTADOS</v>
          </cell>
          <cell r="AU396" t="str">
            <v>4 NO SE HA ADICIONADO NI EN VALOR y EN TIEMPO</v>
          </cell>
          <cell r="AV396">
            <v>0</v>
          </cell>
          <cell r="AW396">
            <v>0</v>
          </cell>
          <cell r="AX396" t="str">
            <v>-</v>
          </cell>
          <cell r="AY396">
            <v>0</v>
          </cell>
          <cell r="AZ396" t="str">
            <v>-</v>
          </cell>
          <cell r="BA396" t="str">
            <v>N/A</v>
          </cell>
          <cell r="BB396" t="str">
            <v>N/A</v>
          </cell>
          <cell r="BC396">
            <v>45922</v>
          </cell>
          <cell r="BD396">
            <v>46022</v>
          </cell>
          <cell r="BO396" t="str">
            <v xml:space="preserve">2025420501200002E </v>
          </cell>
          <cell r="BP396">
            <v>400000000</v>
          </cell>
          <cell r="BQ396" t="str">
            <v>EDNA ROCIO CASTRO</v>
          </cell>
          <cell r="BR396" t="str">
            <v>https://www.secop.gov.co/CO1BusinessLine/Tendering/BuyerWorkArea/Index?docUniqueIdentifier=CO1.BDOS.8783129</v>
          </cell>
          <cell r="BS396" t="str">
            <v>VIGENTE</v>
          </cell>
          <cell r="BU396" t="str">
            <v>https://community.secop.gov.co/Public/Tendering/OpportunityDetail/Index?noticeUID=CO1.NTC.8816785&amp;isFromPublicArea=True&amp;isModal=False</v>
          </cell>
          <cell r="CD396" t="str">
            <v>SI</v>
          </cell>
        </row>
        <row r="397">
          <cell r="A397" t="str">
            <v>CD-NC-370-2025</v>
          </cell>
          <cell r="B397" t="str">
            <v>2 NACION</v>
          </cell>
          <cell r="C397" t="str">
            <v>NC-CIA-393-2025</v>
          </cell>
          <cell r="D397" t="str">
            <v>IMPRENTA NACIONAL DE COLOMBIA</v>
          </cell>
          <cell r="E397">
            <v>45950</v>
          </cell>
          <cell r="F397" t="str">
            <v>NC01-3299060-9-020 Realizar la impresión de la línea editorial que le permita producir publicaciones e impresas, que faciliten el acceso a interlocutores de los territorios y otros sectores, en el marco de la valoración social de las áreas protegidas y la educación para la participación orientada a la conservación de las Áreas Protegidas.</v>
          </cell>
          <cell r="G397" t="str">
            <v>N-A</v>
          </cell>
          <cell r="H397" t="str">
            <v>2 CONTRATACIÓN DIRECTA</v>
          </cell>
          <cell r="I397" t="str">
            <v>20 OTROS</v>
          </cell>
          <cell r="J397" t="str">
            <v>INTERADMINISTRATIVO</v>
          </cell>
          <cell r="K397">
            <v>82121504</v>
          </cell>
          <cell r="L397">
            <v>29025</v>
          </cell>
          <cell r="M397">
            <v>209325</v>
          </cell>
          <cell r="N397">
            <v>45952</v>
          </cell>
          <cell r="O397">
            <v>0</v>
          </cell>
          <cell r="P397">
            <v>51677800</v>
          </cell>
          <cell r="Q397" t="str">
            <v>CINCUENTA Y UN MILLONES SEISCIENTOS SETENTA Y SIETE MIL OCHOCIENTOS PESOS</v>
          </cell>
          <cell r="R397" t="str">
            <v>2 PERSONA JURIDICA</v>
          </cell>
          <cell r="S397" t="str">
            <v>1 NIT</v>
          </cell>
          <cell r="T397" t="str">
            <v>-</v>
          </cell>
          <cell r="U397" t="str">
            <v>-</v>
          </cell>
          <cell r="V397">
            <v>830001113</v>
          </cell>
          <cell r="W397" t="str">
            <v>2 DV 1</v>
          </cell>
          <cell r="X397" t="str">
            <v>N-A</v>
          </cell>
          <cell r="Y397" t="str">
            <v>N-A</v>
          </cell>
          <cell r="Z397" t="str">
            <v>N-A</v>
          </cell>
          <cell r="AA397" t="str">
            <v>N-A</v>
          </cell>
          <cell r="AB397" t="str">
            <v>N-A</v>
          </cell>
          <cell r="AC397" t="str">
            <v>N-A</v>
          </cell>
          <cell r="AD397" t="str">
            <v>N-A</v>
          </cell>
          <cell r="AE397" t="str">
            <v>NO</v>
          </cell>
          <cell r="AF397" t="str">
            <v>6 NO CONSTITUYÓ GARANTÍAS</v>
          </cell>
          <cell r="AG397" t="str">
            <v>N-A</v>
          </cell>
          <cell r="AH397" t="str">
            <v>99999998 NO SE DILIGENCIA INFORMACIÓN PARA ESTE FORMULARIO EN ESTE PERÍODO DE REPORTE</v>
          </cell>
          <cell r="AI397">
            <v>2</v>
          </cell>
          <cell r="AJ397" t="str">
            <v>N-A</v>
          </cell>
          <cell r="AK397" t="str">
            <v>SAF-SUBDIRECCION ADMINISTRATIVA Y FINANCIERA</v>
          </cell>
          <cell r="AL397" t="str">
            <v>JULIA ASTRID DEL CASTILLO SABOGAL</v>
          </cell>
          <cell r="AM397">
            <v>51790514</v>
          </cell>
          <cell r="AN397" t="str">
            <v>GRUPO DE COMUNICACIONES Y EDUACIÓN AMBIENTAL</v>
          </cell>
          <cell r="AO397" t="str">
            <v>2 SUPERVISOR</v>
          </cell>
          <cell r="AP397" t="str">
            <v>3 CÉDULA DE CIUDADANÍA</v>
          </cell>
          <cell r="AQ397">
            <v>79624413</v>
          </cell>
          <cell r="AR397" t="str">
            <v>JORGE ENRIQUE PATIÑO OSPINA</v>
          </cell>
          <cell r="AS397">
            <v>75</v>
          </cell>
          <cell r="AT397" t="str">
            <v>3 NO PACTADOS</v>
          </cell>
          <cell r="AU397" t="str">
            <v>4 NO SE HA ADICIONADO NI EN VALOR y EN TIEMPO</v>
          </cell>
          <cell r="AV397">
            <v>0</v>
          </cell>
          <cell r="AW397">
            <v>0</v>
          </cell>
          <cell r="AX397" t="str">
            <v>-</v>
          </cell>
          <cell r="AY397">
            <v>0</v>
          </cell>
          <cell r="AZ397" t="str">
            <v>-</v>
          </cell>
          <cell r="BA397" t="str">
            <v>N/A</v>
          </cell>
          <cell r="BB397" t="str">
            <v>N/A</v>
          </cell>
          <cell r="BC397">
            <v>45951</v>
          </cell>
          <cell r="BD397">
            <v>46021</v>
          </cell>
          <cell r="BO397" t="str">
            <v xml:space="preserve">2025420501200004E </v>
          </cell>
          <cell r="BP397">
            <v>51677800</v>
          </cell>
          <cell r="BQ397" t="str">
            <v>ALBERTO GAONA</v>
          </cell>
          <cell r="BR397" t="str">
            <v>https://www.secop.gov.co/CO1BusinessLine/Tendering/BuyerWorkArea/Index?docUniqueIdentifier=CO1.BDOS.8928862</v>
          </cell>
          <cell r="BS397" t="str">
            <v>VIGENTE</v>
          </cell>
          <cell r="BU397" t="str">
            <v>https://community.secop.gov.co/Public/Tendering/OpportunityDetail/Index?noticeUID=CO1.NTC.8957286&amp;isFromPublicArea=True&amp;isModal=False</v>
          </cell>
          <cell r="CD397" t="str">
            <v>SI</v>
          </cell>
        </row>
        <row r="398">
          <cell r="A398" t="str">
            <v>SEL-ABREV-001-2025</v>
          </cell>
          <cell r="B398" t="str">
            <v>2 NACION</v>
          </cell>
          <cell r="C398" t="str">
            <v>NC-CSEG-326-2025</v>
          </cell>
          <cell r="D398" t="str">
            <v>LA PREVISORA S.A. COMPAÑÍA DE SEGUROS</v>
          </cell>
          <cell r="E398">
            <v>45758</v>
          </cell>
          <cell r="F398" t="str">
            <v>NC10-019 Adquirir los Seguros Obligatorios de Accidentes de Tránsito (SOAT), para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v>
          </cell>
          <cell r="G398" t="str">
            <v>N-A</v>
          </cell>
          <cell r="H398" t="str">
            <v>4 SELECCIÓN ABREVIADA</v>
          </cell>
          <cell r="I398" t="str">
            <v>18 SEGUROS</v>
          </cell>
          <cell r="J398" t="str">
            <v>N/A</v>
          </cell>
          <cell r="K398">
            <v>84131603</v>
          </cell>
          <cell r="L398">
            <v>36325</v>
          </cell>
          <cell r="M398">
            <v>70225</v>
          </cell>
          <cell r="N398">
            <v>45758</v>
          </cell>
          <cell r="O398">
            <v>0</v>
          </cell>
          <cell r="P398">
            <v>184209700</v>
          </cell>
          <cell r="Q398" t="str">
            <v>CIENTO OCHENTA Y CUATRO MILLONES DOSCIENTOS NUEVE MIL SETECIENTOS PESOS</v>
          </cell>
          <cell r="R398" t="str">
            <v>2 PERSONA JURIDICA</v>
          </cell>
          <cell r="S398" t="str">
            <v>1 NIT</v>
          </cell>
          <cell r="T398" t="str">
            <v>-</v>
          </cell>
          <cell r="U398" t="str">
            <v>-</v>
          </cell>
          <cell r="V398">
            <v>860002400</v>
          </cell>
          <cell r="W398" t="str">
            <v>3 DV 2</v>
          </cell>
          <cell r="X398" t="str">
            <v>N-A</v>
          </cell>
          <cell r="Y398" t="str">
            <v>N-A</v>
          </cell>
          <cell r="Z398" t="str">
            <v>N-A</v>
          </cell>
          <cell r="AA398" t="str">
            <v>N-A</v>
          </cell>
          <cell r="AB398" t="str">
            <v>N-A</v>
          </cell>
          <cell r="AC398" t="str">
            <v>N-A</v>
          </cell>
          <cell r="AD398" t="str">
            <v>N-A</v>
          </cell>
          <cell r="AE398" t="str">
            <v>NO</v>
          </cell>
          <cell r="AF398" t="str">
            <v>6 NO CONSTITUYÓ GARANTÍAS</v>
          </cell>
          <cell r="AG398" t="str">
            <v>N-A</v>
          </cell>
          <cell r="AH398" t="str">
            <v>99999998 NO SE DILIGENCIA INFORMACIÓN PARA ESTE FORMULARIO EN ESTE PERÍODO DE REPORTE</v>
          </cell>
          <cell r="AI398">
            <v>2</v>
          </cell>
          <cell r="AJ398" t="str">
            <v>N-A</v>
          </cell>
          <cell r="AK398" t="str">
            <v>SAF-SUBDIRECCION ADMINISTRATIVA Y FINANCIERA</v>
          </cell>
          <cell r="AL398" t="str">
            <v>JULIA ASTRID DEL CASTILLO SABOGAL</v>
          </cell>
          <cell r="AM398">
            <v>51790514</v>
          </cell>
          <cell r="AN398" t="str">
            <v>GRUPO DE PROCESOS CORPORATIVOS</v>
          </cell>
          <cell r="AO398" t="str">
            <v>2 SUPERVISOR</v>
          </cell>
          <cell r="AP398" t="str">
            <v>3 CÉDULA DE CIUDADANÍA</v>
          </cell>
          <cell r="AQ398">
            <v>1070949441</v>
          </cell>
          <cell r="AR398" t="str">
            <v>ZULMA MILENA BARRAGAN ROJAS</v>
          </cell>
          <cell r="AS398">
            <v>365</v>
          </cell>
          <cell r="AT398" t="str">
            <v>3 NO PACTADOS</v>
          </cell>
          <cell r="AU398" t="str">
            <v>4 NO SE HA ADICIONADO NI EN VALOR y EN TIEMPO</v>
          </cell>
          <cell r="AV398">
            <v>0</v>
          </cell>
          <cell r="AW398">
            <v>0</v>
          </cell>
          <cell r="AX398" t="str">
            <v>-</v>
          </cell>
          <cell r="AY398">
            <v>0</v>
          </cell>
          <cell r="AZ398" t="str">
            <v>-</v>
          </cell>
          <cell r="BA398" t="str">
            <v>N/A</v>
          </cell>
          <cell r="BB398" t="str">
            <v>N/A</v>
          </cell>
          <cell r="BC398">
            <v>45759</v>
          </cell>
          <cell r="BD398">
            <v>46123</v>
          </cell>
          <cell r="BO398" t="str">
            <v xml:space="preserve">2025420502900001E </v>
          </cell>
          <cell r="BP398">
            <v>184209700</v>
          </cell>
          <cell r="BQ398" t="str">
            <v>URIEL VALDERRAMA</v>
          </cell>
          <cell r="BR398" t="str">
            <v>https://www.secop.gov.co/CO1BusinessLine/Tendering/BuyerWorkArea/Index?docUniqueIdentifier=CO1.BDOS.7715316</v>
          </cell>
          <cell r="BS398" t="str">
            <v>VIGENTE</v>
          </cell>
          <cell r="BU398" t="str">
            <v>https://community.secop.gov.co/Public/Tendering/OpportunityDetail/Index?noticeUID=CO1.NTC.7837118&amp;isFromPublicArea=True&amp;isModal=False</v>
          </cell>
          <cell r="CD398" t="str">
            <v>SI</v>
          </cell>
        </row>
        <row r="399">
          <cell r="A399" t="str">
            <v>SEL-ABREV-008-2025</v>
          </cell>
          <cell r="B399" t="str">
            <v>2 NACION</v>
          </cell>
          <cell r="C399" t="str">
            <v>NC-CSEG-362-2025</v>
          </cell>
          <cell r="D399" t="str">
            <v>ASEGURADORA SOLIDARIA DE COLOMBIA ENTIDAD COOPERATIVA</v>
          </cell>
          <cell r="E399">
            <v>45845</v>
          </cell>
          <cell r="F399" t="str">
            <v>NC-020 Adquirir el Seguro para amparar los vehículos de propiedad de Parques Nacionales Naturales de Colombia, o que se encuentren bajo su responsabilidad, tenencia, control o custodia, así como los vehículos donados, en comodato, arriendo, administración u operados por el Asegurado o por terceros entregados o recibidos y por aquellos que llegase a ser la entidad responsable</v>
          </cell>
          <cell r="G399" t="str">
            <v>N-A</v>
          </cell>
          <cell r="H399" t="str">
            <v>4 SELECCIÓN ABREVIADA</v>
          </cell>
          <cell r="I399" t="str">
            <v>18 SEGUROS</v>
          </cell>
          <cell r="J399" t="str">
            <v>N/A</v>
          </cell>
          <cell r="K399">
            <v>84131603</v>
          </cell>
          <cell r="L399">
            <v>38725</v>
          </cell>
          <cell r="M399">
            <v>126125</v>
          </cell>
          <cell r="N399">
            <v>45845</v>
          </cell>
          <cell r="O399">
            <v>0</v>
          </cell>
          <cell r="P399">
            <v>454889407</v>
          </cell>
          <cell r="Q399" t="str">
            <v>CUATROCIENTOS CINCUENTA Y CUATRO MILLONES OCHOCIENTOS OCHENTA Y NUEVE MIL CUATROCIENTOS SIETE PESOS</v>
          </cell>
          <cell r="R399" t="str">
            <v>2 PERSONA JURIDICA</v>
          </cell>
          <cell r="S399" t="str">
            <v>1 NIT</v>
          </cell>
          <cell r="T399" t="str">
            <v>-</v>
          </cell>
          <cell r="U399" t="str">
            <v>-</v>
          </cell>
          <cell r="V399">
            <v>860524654</v>
          </cell>
          <cell r="W399" t="str">
            <v>7 DV 6</v>
          </cell>
          <cell r="X399" t="str">
            <v>N-A</v>
          </cell>
          <cell r="Y399" t="str">
            <v>N-A</v>
          </cell>
          <cell r="Z399" t="str">
            <v>N-A</v>
          </cell>
          <cell r="AA399" t="str">
            <v>N-A</v>
          </cell>
          <cell r="AB399" t="str">
            <v>N-A</v>
          </cell>
          <cell r="AC399" t="str">
            <v>N-A</v>
          </cell>
          <cell r="AD399" t="str">
            <v>N-A</v>
          </cell>
          <cell r="AE399" t="str">
            <v>NO</v>
          </cell>
          <cell r="AF399" t="str">
            <v>6 NO CONSTITUYÓ GARANTÍAS</v>
          </cell>
          <cell r="AG399" t="str">
            <v>N-A</v>
          </cell>
          <cell r="AH399" t="str">
            <v>99999998 NO SE DILIGENCIA INFORMACIÓN PARA ESTE FORMULARIO EN ESTE PERÍODO DE REPORTE</v>
          </cell>
          <cell r="AI399">
            <v>2</v>
          </cell>
          <cell r="AJ399" t="str">
            <v>N-A</v>
          </cell>
          <cell r="AK399" t="str">
            <v>SAF-SUBDIRECCION ADMINISTRATIVA Y FINANCIERA</v>
          </cell>
          <cell r="AL399" t="str">
            <v>JULIA ASTRID DEL CASTILLO SABOGAL</v>
          </cell>
          <cell r="AM399">
            <v>51790514</v>
          </cell>
          <cell r="AN399" t="str">
            <v>GRUPO DE PROCESOS CORPORATIVOS</v>
          </cell>
          <cell r="AO399" t="str">
            <v>2 SUPERVISOR</v>
          </cell>
          <cell r="AP399" t="str">
            <v>3 CÉDULA DE CIUDADANÍA</v>
          </cell>
          <cell r="AQ399">
            <v>1070949441</v>
          </cell>
          <cell r="AR399" t="str">
            <v>ZULMA MILENA BARRAGAN ROJAS</v>
          </cell>
          <cell r="AS399">
            <v>399</v>
          </cell>
          <cell r="AT399" t="str">
            <v>3 NO PACTADOS</v>
          </cell>
          <cell r="AU399" t="str">
            <v>4 NO SE HA ADICIONADO NI EN VALOR y EN TIEMPO</v>
          </cell>
          <cell r="AV399">
            <v>0</v>
          </cell>
          <cell r="AW399">
            <v>0</v>
          </cell>
          <cell r="AX399" t="str">
            <v>-</v>
          </cell>
          <cell r="AY399">
            <v>0</v>
          </cell>
          <cell r="AZ399" t="str">
            <v>-</v>
          </cell>
          <cell r="BA399" t="str">
            <v>N/A</v>
          </cell>
          <cell r="BB399" t="str">
            <v>N/A</v>
          </cell>
          <cell r="BC399">
            <v>45845</v>
          </cell>
          <cell r="BD399">
            <v>46238</v>
          </cell>
          <cell r="BP399">
            <v>454889407</v>
          </cell>
          <cell r="BQ399" t="str">
            <v>URIEL VALDERRAMA</v>
          </cell>
          <cell r="BR399" t="str">
            <v>https://www.secop.gov.co/CO1BusinessLine/Tendering/BuyerWorkArea/Index?docUniqueIdentifier=CO1.BDOS.8128737</v>
          </cell>
          <cell r="BS399" t="str">
            <v>VIGENTE</v>
          </cell>
          <cell r="BU399" t="str">
            <v>https://community.secop.gov.co/Public/Tendering/OpportunityDetail/Index?noticeUID=CO1.NTC.8239470&amp;isFromPublicArea=True&amp;isModal=False</v>
          </cell>
        </row>
        <row r="400">
          <cell r="A400" t="str">
            <v>SEL-ABREV-002-2025</v>
          </cell>
          <cell r="B400" t="str">
            <v>2 NACION</v>
          </cell>
          <cell r="C400" t="str">
            <v>NC-CO-340-2025</v>
          </cell>
          <cell r="D400" t="str">
            <v>EQUIPOS E INGENIERIA DEL CARIBE S.A.S.</v>
          </cell>
          <cell r="E400">
            <v>45789</v>
          </cell>
          <cell r="F400" t="str">
            <v>NC12-3299011-2_3-041 Realizar las obras de adecuación en infraestructura en la subsede administrativa de la Dirección Territorial Andes Occidentales en el municipio de Popayán</v>
          </cell>
          <cell r="G400" t="str">
            <v>N-A</v>
          </cell>
          <cell r="H400" t="str">
            <v>4 SELECCIÓN ABREVIADA</v>
          </cell>
          <cell r="I400" t="str">
            <v>12 OBRA PÚBLICA</v>
          </cell>
          <cell r="J400" t="str">
            <v>N/A</v>
          </cell>
          <cell r="K400">
            <v>72101500</v>
          </cell>
          <cell r="L400">
            <v>34425</v>
          </cell>
          <cell r="M400">
            <v>87425</v>
          </cell>
          <cell r="N400">
            <v>45789</v>
          </cell>
          <cell r="O400">
            <v>0</v>
          </cell>
          <cell r="P400">
            <v>405772222</v>
          </cell>
          <cell r="Q400" t="str">
            <v>CUATROCIENTOS CINCO MILLONES SETECIENTOS SETENTA Y DOS MIL DOSCIENTOS VEINTIDOS PESOS</v>
          </cell>
          <cell r="R400" t="str">
            <v>2 PERSONA JURIDICA</v>
          </cell>
          <cell r="S400" t="str">
            <v>1 NIT</v>
          </cell>
          <cell r="T400" t="str">
            <v>-</v>
          </cell>
          <cell r="U400" t="str">
            <v>-</v>
          </cell>
          <cell r="V400">
            <v>900267736</v>
          </cell>
          <cell r="W400" t="str">
            <v>3 DV 2</v>
          </cell>
          <cell r="X400" t="str">
            <v>N-A</v>
          </cell>
          <cell r="Y400" t="str">
            <v>N-A</v>
          </cell>
          <cell r="Z400" t="str">
            <v>N-A</v>
          </cell>
          <cell r="AA400" t="str">
            <v>N-A</v>
          </cell>
          <cell r="AB400" t="str">
            <v>N-A</v>
          </cell>
          <cell r="AC400" t="str">
            <v>N-A</v>
          </cell>
          <cell r="AD400" t="str">
            <v>N-A</v>
          </cell>
          <cell r="AE400" t="str">
            <v>SI</v>
          </cell>
          <cell r="AF400" t="str">
            <v>1 PÓLIZA</v>
          </cell>
          <cell r="AG400" t="str">
            <v>8 MUNDIAL SEGUROS</v>
          </cell>
          <cell r="AH400" t="str">
            <v>46 CUMPLIM+ ESTABIL_CALIDAD D OBRA+ PAGO D SALARIOS_PRESTAC SOC LEGALES</v>
          </cell>
          <cell r="AI400">
            <v>45792</v>
          </cell>
          <cell r="AJ400" t="str">
            <v>CG-1064453</v>
          </cell>
          <cell r="AK400" t="str">
            <v>SAF-SUBDIRECCION ADMINISTRATIVA Y FINANCIERA</v>
          </cell>
          <cell r="AL400" t="str">
            <v>JULIA ASTRID DEL CASTILLO SABOGAL</v>
          </cell>
          <cell r="AM400">
            <v>51790514</v>
          </cell>
          <cell r="AN400" t="str">
            <v>GRUPO DE INFRAESTRUCTURA</v>
          </cell>
          <cell r="AO400" t="str">
            <v>2 SUPERVISOR</v>
          </cell>
          <cell r="AP400" t="str">
            <v>3 CÉDULA DE CIUDADANÍA</v>
          </cell>
          <cell r="AQ400">
            <v>79787250</v>
          </cell>
          <cell r="AR400" t="str">
            <v>JUAN MANUEL HOYOS MORA</v>
          </cell>
          <cell r="AS400">
            <v>120</v>
          </cell>
          <cell r="AT400" t="str">
            <v>3 NO PACTADOS</v>
          </cell>
          <cell r="AU400" t="str">
            <v>3 ADICIÓN EN VALOR y EN TIEMPO</v>
          </cell>
          <cell r="AV400">
            <v>1</v>
          </cell>
          <cell r="AW400">
            <v>201686007</v>
          </cell>
          <cell r="AX400">
            <v>45930</v>
          </cell>
          <cell r="AY400">
            <v>60</v>
          </cell>
          <cell r="AZ400">
            <v>45930</v>
          </cell>
          <cell r="BA400" t="str">
            <v>N/A</v>
          </cell>
          <cell r="BB400">
            <v>45793</v>
          </cell>
          <cell r="BC400">
            <v>45832</v>
          </cell>
          <cell r="BD400">
            <v>45953</v>
          </cell>
          <cell r="BE400">
            <v>46014</v>
          </cell>
          <cell r="BO400" t="str">
            <v xml:space="preserve">2025420500900001E </v>
          </cell>
          <cell r="BP400">
            <v>607458229</v>
          </cell>
          <cell r="BQ400" t="str">
            <v>HECTOR ALFONSO CUESTA</v>
          </cell>
          <cell r="BR400" t="str">
            <v>https://www.secop.gov.co/CO1BusinessLine/Tendering/BuyerWorkArea/Index?docUniqueIdentifier=CO1.BDOS.7896257</v>
          </cell>
          <cell r="BS400" t="str">
            <v>VIGENTE</v>
          </cell>
          <cell r="BU400" t="str">
            <v>https://community.secop.gov.co/Public/Tendering/OpportunityDetail/Index?noticeUID=CO1.NTC.8002550&amp;isFromPublicArea=True&amp;isModal=False</v>
          </cell>
          <cell r="CD400" t="str">
            <v>SI</v>
          </cell>
        </row>
        <row r="401">
          <cell r="A401" t="str">
            <v>SEL-ABREV-003-2025</v>
          </cell>
          <cell r="B401" t="str">
            <v>1 FONAM</v>
          </cell>
          <cell r="C401" t="str">
            <v>NC-CO-346-2025</v>
          </cell>
          <cell r="D401" t="str">
            <v>INGEY CONSTRUCTORES S.A.S.</v>
          </cell>
          <cell r="E401">
            <v>45818</v>
          </cell>
          <cell r="F401" t="str">
            <v>NC12-3299016-6-064 Realizar las obras de mantenimiento de la infraestructura perteneciente al Parque Nacional Natural Tayrona</v>
          </cell>
          <cell r="G401" t="str">
            <v>N-A</v>
          </cell>
          <cell r="H401" t="str">
            <v>4 SELECCIÓN ABREVIADA</v>
          </cell>
          <cell r="I401" t="str">
            <v>12 OBRA PÚBLICA</v>
          </cell>
          <cell r="J401" t="str">
            <v>N/A</v>
          </cell>
          <cell r="K401">
            <v>72103300</v>
          </cell>
          <cell r="L401">
            <v>1025</v>
          </cell>
          <cell r="M401">
            <v>1225</v>
          </cell>
          <cell r="N401">
            <v>45818</v>
          </cell>
          <cell r="O401">
            <v>0</v>
          </cell>
          <cell r="P401">
            <v>473006918</v>
          </cell>
          <cell r="Q401" t="str">
            <v>CUATROCIENTOS SETENTA Y TRES MILLONES SEIS MIL NOVECIENTOS DIECIOCHO PESOS</v>
          </cell>
          <cell r="R401" t="str">
            <v>2 PERSONA JURIDICA</v>
          </cell>
          <cell r="S401" t="str">
            <v>1 NIT</v>
          </cell>
          <cell r="T401" t="str">
            <v>-</v>
          </cell>
          <cell r="U401" t="str">
            <v>-</v>
          </cell>
          <cell r="V401">
            <v>901201624</v>
          </cell>
          <cell r="W401" t="str">
            <v>8 DV 7</v>
          </cell>
          <cell r="X401" t="str">
            <v>N-A</v>
          </cell>
          <cell r="Y401" t="str">
            <v>N-A</v>
          </cell>
          <cell r="Z401" t="str">
            <v>N-A</v>
          </cell>
          <cell r="AA401" t="str">
            <v>N-A</v>
          </cell>
          <cell r="AB401" t="str">
            <v>N-A</v>
          </cell>
          <cell r="AC401" t="str">
            <v>N-A</v>
          </cell>
          <cell r="AD401" t="str">
            <v>N-A</v>
          </cell>
          <cell r="AE401" t="str">
            <v>SI</v>
          </cell>
          <cell r="AF401" t="str">
            <v>1 PÓLIZA</v>
          </cell>
          <cell r="AG401" t="str">
            <v>14 ASEGURADORA SOLIDARIA</v>
          </cell>
          <cell r="AH401" t="str">
            <v>46 CUMPLIM+ ESTABIL_CALIDAD D OBRA+ PAGO D SALARIOS_PRESTAC SOC LEGALES</v>
          </cell>
          <cell r="AI401">
            <v>45819</v>
          </cell>
          <cell r="AJ401" t="str">
            <v>980-47-994000030690</v>
          </cell>
          <cell r="AK401" t="str">
            <v>SAF-SUBDIRECCION ADMINISTRATIVA Y FINANCIERA</v>
          </cell>
          <cell r="AL401" t="str">
            <v>JULIA ASTRID DEL CASTILLO SABOGAL</v>
          </cell>
          <cell r="AM401">
            <v>51790514</v>
          </cell>
          <cell r="AN401" t="str">
            <v>GRUPO DE INFRAESTRUCTURA</v>
          </cell>
          <cell r="AO401" t="str">
            <v>2 SUPERVISOR</v>
          </cell>
          <cell r="AP401" t="str">
            <v>3 CÉDULA DE CIUDADANÍA</v>
          </cell>
          <cell r="AQ401">
            <v>79787250</v>
          </cell>
          <cell r="AR401" t="str">
            <v>JUAN MANUEL HOYOS MORA</v>
          </cell>
          <cell r="AS401">
            <v>180</v>
          </cell>
          <cell r="AT401" t="str">
            <v>3 NO PACTADOS</v>
          </cell>
          <cell r="AU401" t="str">
            <v>1 ADICIÓN EN VALOR (DIFERENTE A PRÓRROGAS)</v>
          </cell>
          <cell r="AV401">
            <v>0</v>
          </cell>
          <cell r="AW401">
            <v>214013143</v>
          </cell>
          <cell r="AX401">
            <v>45960</v>
          </cell>
          <cell r="AY401">
            <v>0</v>
          </cell>
          <cell r="AZ401" t="str">
            <v>-</v>
          </cell>
          <cell r="BA401" t="str">
            <v>N/A</v>
          </cell>
          <cell r="BB401">
            <v>45821</v>
          </cell>
          <cell r="BC401">
            <v>45834</v>
          </cell>
          <cell r="BD401">
            <v>46015</v>
          </cell>
          <cell r="BO401" t="str">
            <v xml:space="preserve">2025420501800001E </v>
          </cell>
          <cell r="BP401">
            <v>687020061</v>
          </cell>
          <cell r="BQ401" t="str">
            <v>HECTOR ALFONSO CUESTA</v>
          </cell>
          <cell r="BR401" t="str">
            <v>https://www.secop.gov.co/CO1BusinessLine/Tendering/BuyerWorkArea/Index?DocUniqueIdentifier=CO1.BDOS.8023047</v>
          </cell>
          <cell r="BS401" t="str">
            <v>VIGENTE</v>
          </cell>
          <cell r="BU401" t="str">
            <v>https://community.secop.gov.co/Public/Tendering/ContractNoticePhases/View?PPI=CO1.PPI.39045915&amp;isFromPublicArea=True&amp;isModal=False</v>
          </cell>
          <cell r="CD401" t="str">
            <v>SI</v>
          </cell>
        </row>
        <row r="402">
          <cell r="A402" t="str">
            <v>SEL-ABREV-005-2025</v>
          </cell>
          <cell r="B402" t="str">
            <v>1 FONAM</v>
          </cell>
          <cell r="C402" t="str">
            <v>NC-CO-347-2025</v>
          </cell>
          <cell r="D402" t="str">
            <v>FUNDACION ESPELETIA</v>
          </cell>
          <cell r="E402">
            <v>45818</v>
          </cell>
          <cell r="F402" t="str">
            <v>NC12-3299016-6-066 Realizar las obras de mantenimiento de la infraestructura perteneciente al Santuario de Fauna y Flora Los Flamencos.</v>
          </cell>
          <cell r="G402" t="str">
            <v>N-A</v>
          </cell>
          <cell r="H402" t="str">
            <v>4 SELECCIÓN ABREVIADA</v>
          </cell>
          <cell r="I402" t="str">
            <v>12 OBRA PÚBLICA</v>
          </cell>
          <cell r="J402" t="str">
            <v>N/A</v>
          </cell>
          <cell r="K402">
            <v>72103300</v>
          </cell>
          <cell r="L402">
            <v>1225</v>
          </cell>
          <cell r="M402">
            <v>1125</v>
          </cell>
          <cell r="N402">
            <v>45818</v>
          </cell>
          <cell r="O402">
            <v>0</v>
          </cell>
          <cell r="P402">
            <v>226175976</v>
          </cell>
          <cell r="Q402" t="str">
            <v>DOSCIENTOS VEINTISEIS MILLONES CIENTO SETENTA Y CINCO MIL NOVECIENTOS SETENTA Y SEIS PESOS</v>
          </cell>
          <cell r="R402" t="str">
            <v>2 PERSONA JURIDICA</v>
          </cell>
          <cell r="S402" t="str">
            <v>1 NIT</v>
          </cell>
          <cell r="T402" t="str">
            <v>-</v>
          </cell>
          <cell r="U402" t="str">
            <v>-</v>
          </cell>
          <cell r="V402">
            <v>832007417</v>
          </cell>
          <cell r="W402" t="str">
            <v>9 DV 8</v>
          </cell>
          <cell r="X402" t="str">
            <v>N-A</v>
          </cell>
          <cell r="Y402" t="str">
            <v>N-A</v>
          </cell>
          <cell r="Z402" t="str">
            <v>N-A</v>
          </cell>
          <cell r="AA402" t="str">
            <v>N-A</v>
          </cell>
          <cell r="AB402" t="str">
            <v>N-A</v>
          </cell>
          <cell r="AC402" t="str">
            <v>N-A</v>
          </cell>
          <cell r="AD402" t="str">
            <v>N-A</v>
          </cell>
          <cell r="AE402" t="str">
            <v>SI</v>
          </cell>
          <cell r="AF402" t="str">
            <v>1 PÓLIZA</v>
          </cell>
          <cell r="AG402" t="str">
            <v>12 SEGUROS DEL ESTADO</v>
          </cell>
          <cell r="AH402" t="str">
            <v>46 CUMPLIM+ ESTABIL_CALIDAD D OBRA+ PAGO D SALARIOS_PRESTAC SOC LEGALES</v>
          </cell>
          <cell r="AI402">
            <v>45820</v>
          </cell>
          <cell r="AJ402" t="str">
            <v>21-44-101472169</v>
          </cell>
          <cell r="AK402" t="str">
            <v>SAF-SUBDIRECCION ADMINISTRATIVA Y FINANCIERA</v>
          </cell>
          <cell r="AL402" t="str">
            <v>JULIA ASTRID DEL CASTILLO SABOGAL</v>
          </cell>
          <cell r="AM402">
            <v>51790514</v>
          </cell>
          <cell r="AN402" t="str">
            <v>GRUPO DE INFRAESTRUCTURA</v>
          </cell>
          <cell r="AO402" t="str">
            <v>2 SUPERVISOR</v>
          </cell>
          <cell r="AP402" t="str">
            <v>3 CÉDULA DE CIUDADANÍA</v>
          </cell>
          <cell r="AQ402" t="str">
            <v xml:space="preserve"> </v>
          </cell>
          <cell r="AR402" t="str">
            <v>CARLOS LEONARDO ABRIL BARRERA</v>
          </cell>
          <cell r="AS402">
            <v>105</v>
          </cell>
          <cell r="AT402" t="str">
            <v>3 NO PACTADOS</v>
          </cell>
          <cell r="AU402" t="str">
            <v>3 ADICIÓN EN VALOR y EN TIEMPO</v>
          </cell>
          <cell r="AV402">
            <v>1</v>
          </cell>
          <cell r="AW402">
            <v>74841285</v>
          </cell>
          <cell r="AX402">
            <v>45988</v>
          </cell>
          <cell r="AY402">
            <v>24</v>
          </cell>
          <cell r="AZ402">
            <v>45988</v>
          </cell>
          <cell r="BA402" t="str">
            <v>N/A</v>
          </cell>
          <cell r="BB402">
            <v>45826</v>
          </cell>
          <cell r="BC402">
            <v>45834</v>
          </cell>
          <cell r="BD402">
            <v>45988</v>
          </cell>
          <cell r="BE402">
            <v>46012</v>
          </cell>
          <cell r="BG402" t="str">
            <v>1. SI</v>
          </cell>
          <cell r="BH402" t="str">
            <v>01/10/2025 - 29/10/2025</v>
          </cell>
          <cell r="BI402">
            <v>47</v>
          </cell>
          <cell r="BL402" t="str">
            <v>Reinicar contrato el 01 de noviembre - Reinicar contrato el 17 de noviembre</v>
          </cell>
          <cell r="BO402" t="str">
            <v xml:space="preserve">2025420501800002E </v>
          </cell>
          <cell r="BP402">
            <v>301017261</v>
          </cell>
          <cell r="BQ402" t="str">
            <v>MARIA PAULA PEÑA</v>
          </cell>
          <cell r="BR402" t="str">
            <v>https://www.secop.gov.co/CO1BusinessLine/Tendering/BuyerWorkArea/Index?docUniqueIdentifier=CO1.BDOS.8043390</v>
          </cell>
          <cell r="BS402" t="str">
            <v>VIGENTE</v>
          </cell>
          <cell r="BU402" t="str">
            <v>https://community.secop.gov.co/Public/Tendering/OpportunityDetail/Index?noticeUID=CO1.NTC.8141826&amp;isFromPublicArea=True&amp;isModal=False</v>
          </cell>
          <cell r="CD402" t="str">
            <v>SI</v>
          </cell>
        </row>
        <row r="403">
          <cell r="A403" t="str">
            <v>SEL-ABREV-006-2025</v>
          </cell>
          <cell r="B403" t="str">
            <v>1 FONAM</v>
          </cell>
          <cell r="C403" t="str">
            <v>NC-CO-357-2025</v>
          </cell>
          <cell r="D403" t="str">
            <v>OMEKA INGENIERIA SAS</v>
          </cell>
          <cell r="E403">
            <v>45839</v>
          </cell>
          <cell r="F403" t="str">
            <v>NC12-3299016-6-065 Realizar las obras de mantenimiento de la infraestructura perteneciente al Parque Nacional Natural Corales del Rosario y de San Bernardo.</v>
          </cell>
          <cell r="G403" t="str">
            <v>N-A</v>
          </cell>
          <cell r="H403" t="str">
            <v>4 SELECCIÓN ABREVIADA</v>
          </cell>
          <cell r="I403" t="str">
            <v>12 OBRA PÚBLICA</v>
          </cell>
          <cell r="J403" t="str">
            <v>N/A</v>
          </cell>
          <cell r="K403">
            <v>72103300</v>
          </cell>
          <cell r="L403">
            <v>1425</v>
          </cell>
          <cell r="M403">
            <v>1425</v>
          </cell>
          <cell r="N403">
            <v>45839</v>
          </cell>
          <cell r="O403">
            <v>0</v>
          </cell>
          <cell r="P403">
            <v>306211675</v>
          </cell>
          <cell r="Q403" t="str">
            <v>TRESCIENTOS SEIS MILLONES DOSCIENTOS ONCE MIL SEISCIENTOS SETENTA Y CINCO PESOS</v>
          </cell>
          <cell r="R403" t="str">
            <v>2 PERSONA JURIDICA</v>
          </cell>
          <cell r="S403" t="str">
            <v>1 NIT</v>
          </cell>
          <cell r="T403" t="str">
            <v>-</v>
          </cell>
          <cell r="U403" t="str">
            <v>-</v>
          </cell>
          <cell r="V403">
            <v>901542227</v>
          </cell>
          <cell r="W403" t="str">
            <v>10 DV 9</v>
          </cell>
          <cell r="X403" t="str">
            <v>N-A</v>
          </cell>
          <cell r="Y403" t="str">
            <v>N-A</v>
          </cell>
          <cell r="Z403" t="str">
            <v>N-A</v>
          </cell>
          <cell r="AA403" t="str">
            <v>N-A</v>
          </cell>
          <cell r="AB403" t="str">
            <v>N-A</v>
          </cell>
          <cell r="AC403" t="str">
            <v>N-A</v>
          </cell>
          <cell r="AD403" t="str">
            <v>N-A</v>
          </cell>
          <cell r="AE403" t="str">
            <v>SI</v>
          </cell>
          <cell r="AF403" t="str">
            <v>1 PÓLIZA</v>
          </cell>
          <cell r="AG403" t="str">
            <v>14 ASEGURADORA SOLIDARIA</v>
          </cell>
          <cell r="AH403" t="str">
            <v>46 CUMPLIM+ ESTABIL_CALIDAD D OBRA+ PAGO D SALARIOS_PRESTAC SOC LEGALES</v>
          </cell>
          <cell r="AI403">
            <v>45847</v>
          </cell>
          <cell r="AJ403" t="str">
            <v>430 47 994000071447</v>
          </cell>
          <cell r="AK403" t="str">
            <v>SAF-SUBDIRECCION ADMINISTRATIVA Y FINANCIERA</v>
          </cell>
          <cell r="AL403" t="str">
            <v>JULIA ASTRID DEL CASTILLO SABOGAL</v>
          </cell>
          <cell r="AM403">
            <v>51790514</v>
          </cell>
          <cell r="AN403" t="str">
            <v>GRUPO DE INFRAESTRUCTURA</v>
          </cell>
          <cell r="AO403" t="str">
            <v>2 SUPERVISOR</v>
          </cell>
          <cell r="AP403" t="str">
            <v>3 CÉDULA DE CIUDADANÍA</v>
          </cell>
          <cell r="AQ403">
            <v>79787250</v>
          </cell>
          <cell r="AR403" t="str">
            <v>JUAN MANUEL HOYOS MORA</v>
          </cell>
          <cell r="AS403">
            <v>120</v>
          </cell>
          <cell r="AT403" t="str">
            <v>3 NO PACTADOS</v>
          </cell>
          <cell r="AU403" t="str">
            <v>1 ADICIÓN EN VALOR (DIFERENTE A PRÓRROGAS)</v>
          </cell>
          <cell r="AV403">
            <v>1</v>
          </cell>
          <cell r="AW403">
            <v>16620337</v>
          </cell>
          <cell r="AX403">
            <v>45974</v>
          </cell>
          <cell r="AY403">
            <v>0</v>
          </cell>
          <cell r="AZ403" t="str">
            <v>-</v>
          </cell>
          <cell r="BA403" t="str">
            <v>N/A</v>
          </cell>
          <cell r="BB403">
            <v>45848</v>
          </cell>
          <cell r="BC403">
            <v>45867</v>
          </cell>
          <cell r="BD403">
            <v>45989</v>
          </cell>
          <cell r="BO403" t="str">
            <v xml:space="preserve">2025420500900002E </v>
          </cell>
          <cell r="BP403">
            <v>322832012</v>
          </cell>
          <cell r="BQ403" t="str">
            <v>MARIA PAULA PEÑA</v>
          </cell>
          <cell r="BR403" t="str">
            <v>https://www.secop.gov.co/CO1BusinessLine/Tendering/BuyerWorkArea/Index?docUniqueIdentifier=CO1.BDOS.8087531</v>
          </cell>
          <cell r="BS403" t="str">
            <v>VIGENTE</v>
          </cell>
          <cell r="BU403" t="str">
            <v>https://community.secop.gov.co/Public/Tendering/OpportunityDetail/Index?noticeUID=CO1.NTC.8196344&amp;isFromPublicArea=True&amp;isModal=False</v>
          </cell>
          <cell r="CD403" t="str">
            <v>SI</v>
          </cell>
        </row>
        <row r="404">
          <cell r="A404" t="str">
            <v>SEL-ABREV-007-2025</v>
          </cell>
          <cell r="B404" t="str">
            <v>1 FONAM</v>
          </cell>
          <cell r="C404" t="str">
            <v>NC-CO-360-2025</v>
          </cell>
          <cell r="D404" t="str">
            <v>INGEY CONSTRUCTORES S.A.S.</v>
          </cell>
          <cell r="E404">
            <v>45841</v>
          </cell>
          <cell r="F404" t="str">
            <v>NC12-3299016-6-068 Realizar las obras de mantenimiento y adecuación de la infraestructura perteneciente al Parque Nacional Natural Utría</v>
          </cell>
          <cell r="G404" t="str">
            <v>N-A</v>
          </cell>
          <cell r="H404" t="str">
            <v>4 SELECCIÓN ABREVIADA</v>
          </cell>
          <cell r="I404" t="str">
            <v>12 OBRA PÚBLICA</v>
          </cell>
          <cell r="J404" t="str">
            <v>N/A</v>
          </cell>
          <cell r="K404">
            <v>72103300</v>
          </cell>
          <cell r="L404">
            <v>925</v>
          </cell>
          <cell r="M404">
            <v>1525</v>
          </cell>
          <cell r="N404">
            <v>45842</v>
          </cell>
          <cell r="O404">
            <v>0</v>
          </cell>
          <cell r="P404">
            <v>108138816</v>
          </cell>
          <cell r="Q404" t="str">
            <v>CIENTO OCHO MILLONES CIENTO TREINTA Y OCHO MIL OCHOCIENTOS DIECISÉIS PESOS</v>
          </cell>
          <cell r="R404" t="str">
            <v>2 PERSONA JURIDICA</v>
          </cell>
          <cell r="S404" t="str">
            <v>1 NIT</v>
          </cell>
          <cell r="T404" t="str">
            <v>-</v>
          </cell>
          <cell r="U404" t="str">
            <v>-</v>
          </cell>
          <cell r="V404">
            <v>901201624</v>
          </cell>
          <cell r="W404" t="str">
            <v>8 DV 7</v>
          </cell>
          <cell r="X404" t="str">
            <v>N-A</v>
          </cell>
          <cell r="Y404" t="str">
            <v>N-A</v>
          </cell>
          <cell r="Z404" t="str">
            <v>N-A</v>
          </cell>
          <cell r="AA404" t="str">
            <v>N-A</v>
          </cell>
          <cell r="AB404" t="str">
            <v>N-A</v>
          </cell>
          <cell r="AC404" t="str">
            <v>N-A</v>
          </cell>
          <cell r="AD404" t="str">
            <v>N-A</v>
          </cell>
          <cell r="AE404" t="str">
            <v>SI</v>
          </cell>
          <cell r="AF404" t="str">
            <v>1 PÓLIZA</v>
          </cell>
          <cell r="AG404" t="str">
            <v>14 ASEGURADORA SOLIDARIA</v>
          </cell>
          <cell r="AH404" t="str">
            <v>46 CUMPLIM+ ESTABIL_CALIDAD D OBRA+ PAGO D SALARIOS_PRESTAC SOC LEGALES</v>
          </cell>
          <cell r="AI404">
            <v>45845</v>
          </cell>
          <cell r="AJ404" t="str">
            <v>980-47-994000030810</v>
          </cell>
          <cell r="AK404" t="str">
            <v>SAF-SUBDIRECCION ADMINISTRATIVA Y FINANCIERA</v>
          </cell>
          <cell r="AL404" t="str">
            <v>JULIA ASTRID DEL CASTILLO SABOGAL</v>
          </cell>
          <cell r="AM404">
            <v>51790514</v>
          </cell>
          <cell r="AN404" t="str">
            <v>GRUPO DE INFRAESTRUCTURA</v>
          </cell>
          <cell r="AO404" t="str">
            <v>2 SUPERVISOR</v>
          </cell>
          <cell r="AP404" t="str">
            <v>3 CÉDULA DE CIUDADANÍA</v>
          </cell>
          <cell r="AQ404">
            <v>79787250</v>
          </cell>
          <cell r="AR404" t="str">
            <v>JUAN MANUEL HOYOS MORA</v>
          </cell>
          <cell r="AS404">
            <v>150</v>
          </cell>
          <cell r="AT404" t="str">
            <v>3 NO PACTADOS</v>
          </cell>
          <cell r="AU404" t="str">
            <v>4 NO SE HA ADICIONADO NI EN VALOR y EN TIEMPO</v>
          </cell>
          <cell r="AV404">
            <v>0</v>
          </cell>
          <cell r="AW404">
            <v>0</v>
          </cell>
          <cell r="AX404" t="str">
            <v>-</v>
          </cell>
          <cell r="AY404">
            <v>0</v>
          </cell>
          <cell r="AZ404" t="str">
            <v>-</v>
          </cell>
          <cell r="BA404" t="str">
            <v>N/A</v>
          </cell>
          <cell r="BB404">
            <v>45845</v>
          </cell>
          <cell r="BC404">
            <v>45867</v>
          </cell>
          <cell r="BD404">
            <v>45989</v>
          </cell>
          <cell r="BO404" t="str">
            <v xml:space="preserve">2025420501800003E </v>
          </cell>
          <cell r="BP404">
            <v>108138816</v>
          </cell>
          <cell r="BQ404" t="str">
            <v>URIEL VALDERRAMA</v>
          </cell>
          <cell r="BR404" t="str">
            <v>https://www.secop.gov.co/CO1BusinessLine/Tendering/BuyerWorkArea/Index?docUniqueIdentifier=CO1.BDOS.8118763</v>
          </cell>
          <cell r="BS404" t="str">
            <v>VIGENTE</v>
          </cell>
          <cell r="BU404" t="str">
            <v>https://community.secop.gov.co/Public/Tendering/OpportunityDetail/Index?noticeUID=CO1.NTC.8215225&amp;isFromPublicArea=True&amp;isModal=False</v>
          </cell>
          <cell r="CD404" t="str">
            <v>SI</v>
          </cell>
        </row>
        <row r="405">
          <cell r="A405" t="str">
            <v>SEL-ABREV-010-2025</v>
          </cell>
          <cell r="B405" t="str">
            <v>1 FONAM</v>
          </cell>
          <cell r="C405" t="str">
            <v>NC-CO-391-2025</v>
          </cell>
          <cell r="D405" t="str">
            <v>CYCO INGENIERIA SAS</v>
          </cell>
          <cell r="E405">
            <v>45940</v>
          </cell>
          <cell r="F405" t="str">
            <v>NC12-3299016-6-046 Realizar las obras de mantenimiento de la sede administrativa El Encino, adecuación y mantenimiento de la cabaña de alta montaña Compañía de Jesús, infraestructura perteneciente al Santuario de Flora y Fauna Guanentá Alto Río Fonce.</v>
          </cell>
          <cell r="G405" t="str">
            <v>N-A</v>
          </cell>
          <cell r="H405" t="str">
            <v>4 SELECCIÓN ABREVIADA</v>
          </cell>
          <cell r="I405" t="str">
            <v>12 OBRA PÚBLICA</v>
          </cell>
          <cell r="J405" t="str">
            <v>N/A</v>
          </cell>
          <cell r="K405">
            <v>72101500</v>
          </cell>
          <cell r="L405">
            <v>1525</v>
          </cell>
          <cell r="M405">
            <v>2225</v>
          </cell>
          <cell r="N405">
            <v>45944</v>
          </cell>
          <cell r="O405">
            <v>0</v>
          </cell>
          <cell r="P405">
            <v>173888203</v>
          </cell>
          <cell r="Q405" t="str">
            <v>CIENTO SETENTA Y TRES MILLONES OCHOCIENTOS OCHENTA Y OCHO MIL DOSCIENTOS TRES PESOS</v>
          </cell>
          <cell r="R405" t="str">
            <v>2 PERSONA JURIDICA</v>
          </cell>
          <cell r="S405" t="str">
            <v>1 NIT</v>
          </cell>
          <cell r="T405" t="str">
            <v>-</v>
          </cell>
          <cell r="U405" t="str">
            <v>-</v>
          </cell>
          <cell r="V405">
            <v>901346178</v>
          </cell>
          <cell r="W405" t="str">
            <v>6 DV 5</v>
          </cell>
          <cell r="X405" t="str">
            <v>N-A</v>
          </cell>
          <cell r="Y405" t="str">
            <v>N-A</v>
          </cell>
          <cell r="Z405" t="str">
            <v>N-A</v>
          </cell>
          <cell r="AA405" t="str">
            <v>N-A</v>
          </cell>
          <cell r="AB405" t="str">
            <v>N-A</v>
          </cell>
          <cell r="AC405" t="str">
            <v>N-A</v>
          </cell>
          <cell r="AD405" t="str">
            <v>N-A</v>
          </cell>
          <cell r="AE405" t="str">
            <v>SI</v>
          </cell>
          <cell r="AF405" t="str">
            <v>1 PÓLIZA</v>
          </cell>
          <cell r="AG405" t="str">
            <v>12 SEGUROS DEL ESTADO</v>
          </cell>
          <cell r="AH405" t="str">
            <v>46 CUMPLIM+ ESTABIL_CALIDAD D OBRA+ PAGO D SALARIOS_PRESTAC SOC LEGALES</v>
          </cell>
          <cell r="AI405">
            <v>45952</v>
          </cell>
          <cell r="AJ405" t="str">
            <v>11-44-101267011</v>
          </cell>
          <cell r="AK405" t="str">
            <v>SAF-SUBDIRECCION ADMINISTRATIVA Y FINANCIERA</v>
          </cell>
          <cell r="AL405" t="str">
            <v>JULIA ASTRID DEL CASTILLO SABOGAL</v>
          </cell>
          <cell r="AM405">
            <v>51790514</v>
          </cell>
          <cell r="AN405" t="str">
            <v>GRUPO DE INFRAESTRUCTURA</v>
          </cell>
          <cell r="AO405" t="str">
            <v>2 SUPERVISOR</v>
          </cell>
          <cell r="AP405" t="str">
            <v>3 CÉDULA DE CIUDADANÍA</v>
          </cell>
          <cell r="AQ405">
            <v>79787250</v>
          </cell>
          <cell r="AR405" t="str">
            <v>JUAN MANUEL HOYOS MORA</v>
          </cell>
          <cell r="AS405">
            <v>60</v>
          </cell>
          <cell r="AT405" t="str">
            <v>3 NO PACTADOS</v>
          </cell>
          <cell r="AU405" t="str">
            <v>4 NO SE HA ADICIONADO NI EN VALOR y EN TIEMPO</v>
          </cell>
          <cell r="AV405">
            <v>0</v>
          </cell>
          <cell r="AW405">
            <v>0</v>
          </cell>
          <cell r="AX405" t="str">
            <v>-</v>
          </cell>
          <cell r="AY405">
            <v>0</v>
          </cell>
          <cell r="AZ405" t="str">
            <v>-</v>
          </cell>
          <cell r="BA405" t="str">
            <v>N/A</v>
          </cell>
          <cell r="BB405">
            <v>45952</v>
          </cell>
          <cell r="BC405">
            <v>45957</v>
          </cell>
          <cell r="BD405">
            <v>46017</v>
          </cell>
          <cell r="BO405" t="str">
            <v>2025420500900004E</v>
          </cell>
          <cell r="BP405">
            <v>173888203</v>
          </cell>
          <cell r="BR405" t="str">
            <v>https://www.secop.gov.co/CO1BusinessLine/Tendering/BuyerWorkArea/Index?docUniqueIdentifier=CO1.BDOS.8698596</v>
          </cell>
          <cell r="BU405" t="str">
            <v>https://community.secop.gov.co/Public/Tendering/OpportunityDetail/Index?noticeUID=CO1.NTC.8808104&amp;isFromPublicArea=True&amp;isModal=False</v>
          </cell>
        </row>
        <row r="406">
          <cell r="A406" t="str">
            <v>SEL-ABREV-009-2025</v>
          </cell>
          <cell r="B406" t="str">
            <v>1 FONAM</v>
          </cell>
          <cell r="C406" t="str">
            <v>NC-CO-392-2025</v>
          </cell>
          <cell r="D406" t="str">
            <v>CONSORCIO INTEGRAL ADN</v>
          </cell>
          <cell r="E406">
            <v>45940</v>
          </cell>
          <cell r="F406" t="str">
            <v>NC12-3299011-2_1-074 NC12-3299016-6-077 Realizar las obras de mantenimiento y adecuación de la sede CALAMAR - GUAVIARE, adecuación de la cabaña de control y vigilancia y mantenimiento de las oficinas y auditorio, infraestructuras pertenecientes al PNN Serranía de Chiribiquete</v>
          </cell>
          <cell r="G406" t="str">
            <v>N-A</v>
          </cell>
          <cell r="H406" t="str">
            <v>4 SELECCIÓN ABREVIADA</v>
          </cell>
          <cell r="I406" t="str">
            <v>12 OBRA PÚBLICA</v>
          </cell>
          <cell r="J406" t="str">
            <v>N/A</v>
          </cell>
          <cell r="K406">
            <v>72101500</v>
          </cell>
          <cell r="L406">
            <v>1825</v>
          </cell>
          <cell r="M406">
            <v>2325</v>
          </cell>
          <cell r="N406">
            <v>45946</v>
          </cell>
          <cell r="O406">
            <v>0</v>
          </cell>
          <cell r="P406">
            <v>332123794</v>
          </cell>
          <cell r="Q406" t="str">
            <v>TRESCIENTOS TREINTA Y DOS MILLONES CIENTO VEINTITRES MIL SETECIENTOS NOVENTA Y CUATRO PESOS</v>
          </cell>
          <cell r="R406" t="str">
            <v>2 PERSONA JURIDICA</v>
          </cell>
          <cell r="S406" t="str">
            <v>1 NIT</v>
          </cell>
          <cell r="T406" t="str">
            <v>-</v>
          </cell>
          <cell r="U406" t="str">
            <v>-</v>
          </cell>
          <cell r="V406">
            <v>901996681</v>
          </cell>
          <cell r="W406" t="str">
            <v>9 DV 8</v>
          </cell>
          <cell r="X406" t="str">
            <v>N-A</v>
          </cell>
          <cell r="Y406" t="str">
            <v>N-A</v>
          </cell>
          <cell r="Z406" t="str">
            <v>N-A</v>
          </cell>
          <cell r="AA406" t="str">
            <v>N-A</v>
          </cell>
          <cell r="AB406" t="str">
            <v>N-A</v>
          </cell>
          <cell r="AC406" t="str">
            <v>N-A</v>
          </cell>
          <cell r="AD406" t="str">
            <v>N-A</v>
          </cell>
          <cell r="AE406" t="str">
            <v>SI</v>
          </cell>
          <cell r="AF406" t="str">
            <v>1 PÓLIZA</v>
          </cell>
          <cell r="AG406" t="str">
            <v>3 CHUBB DE COLOMBIA COMPAÑÍA DE SEGUROS</v>
          </cell>
          <cell r="AH406" t="str">
            <v>46 CUMPLIM+ ESTABIL_CALIDAD D OBRA+ PAGO D SALARIOS_PRESTAC SOC LEGALES</v>
          </cell>
          <cell r="AI406">
            <v>45944</v>
          </cell>
          <cell r="AJ406">
            <v>81555</v>
          </cell>
          <cell r="AK406" t="str">
            <v>SAF-SUBDIRECCION ADMINISTRATIVA Y FINANCIERA</v>
          </cell>
          <cell r="AL406" t="str">
            <v>JULIA ASTRID DEL CASTILLO SABOGAL</v>
          </cell>
          <cell r="AM406">
            <v>51790514</v>
          </cell>
          <cell r="AN406" t="str">
            <v>GRUPO DE INFRAESTRUCTURA</v>
          </cell>
          <cell r="AO406" t="str">
            <v>2 SUPERVISOR</v>
          </cell>
          <cell r="AP406" t="str">
            <v>3 CÉDULA DE CIUDADANÍA</v>
          </cell>
          <cell r="AQ406">
            <v>79787250</v>
          </cell>
          <cell r="AR406" t="str">
            <v>JUAN MANUEL HOYOS MORA</v>
          </cell>
          <cell r="AS406">
            <v>75</v>
          </cell>
          <cell r="AT406" t="str">
            <v>3 NO PACTADOS</v>
          </cell>
          <cell r="AU406" t="str">
            <v>4 NO SE HA ADICIONADO NI EN VALOR y EN TIEMPO</v>
          </cell>
          <cell r="AV406">
            <v>0</v>
          </cell>
          <cell r="AW406">
            <v>0</v>
          </cell>
          <cell r="AX406" t="str">
            <v>-</v>
          </cell>
          <cell r="AY406">
            <v>0</v>
          </cell>
          <cell r="AZ406" t="str">
            <v>-</v>
          </cell>
          <cell r="BA406" t="str">
            <v>N/A</v>
          </cell>
          <cell r="BB406">
            <v>45946</v>
          </cell>
          <cell r="BC406">
            <v>45946</v>
          </cell>
          <cell r="BD406">
            <v>46021</v>
          </cell>
          <cell r="BP406">
            <v>332123794</v>
          </cell>
          <cell r="BQ406" t="str">
            <v>URIEL VALDERRAMA</v>
          </cell>
          <cell r="BR406" t="str">
            <v>https://www.secop.gov.co/CO1BusinessLine/Tendering/BuyerWorkArea/Index?docUniqueIdentifier=CO1.BDOS.8638839</v>
          </cell>
          <cell r="BU406" t="str">
            <v>https://community.secop.gov.co/Public/Tendering/OpportunityDetail/Index?noticeUID=CO1.NTC.8754195&amp;isFromPublicArea=True&amp;isModal=False</v>
          </cell>
        </row>
        <row r="407">
          <cell r="A407" t="str">
            <v>SEL-ABREV-011-2025</v>
          </cell>
          <cell r="B407" t="str">
            <v>1 FONAM</v>
          </cell>
          <cell r="C407" t="str">
            <v>NC-CO-403-2025</v>
          </cell>
          <cell r="D407" t="str">
            <v>CONSORCIO ALIADOS DM</v>
          </cell>
          <cell r="E407">
            <v>45974</v>
          </cell>
          <cell r="F407" t="str">
            <v>NC12-3299016-6-076 Realizar obras de mantenimiento preventivo en las Sedes de Parques Nacionales Naturales de Colombia, localizadas en las áreas protegidas de Vía Parque Isla de Salamanca (VPIS), Parque Nacional Natural El Cocuy y Santuario de Flora y Fauna Iguaque</v>
          </cell>
          <cell r="G407" t="str">
            <v>N-A</v>
          </cell>
          <cell r="H407" t="str">
            <v>4 SELECCIÓN ABREVIADA</v>
          </cell>
          <cell r="I407" t="str">
            <v>12 OBRA PÚBLICA</v>
          </cell>
          <cell r="J407" t="str">
            <v>N/A</v>
          </cell>
          <cell r="K407">
            <v>72101500</v>
          </cell>
          <cell r="L407">
            <v>2125</v>
          </cell>
          <cell r="M407">
            <v>2825</v>
          </cell>
          <cell r="N407">
            <v>45974</v>
          </cell>
          <cell r="O407">
            <v>0</v>
          </cell>
          <cell r="P407">
            <v>540001633</v>
          </cell>
          <cell r="Q407" t="str">
            <v>QUINIENTOS CUARENTA MILLONES MIL SEISCIENTOS TREINTA Y TRES PESOS</v>
          </cell>
          <cell r="R407" t="str">
            <v>2 PERSONA JURIDICA</v>
          </cell>
          <cell r="S407" t="str">
            <v>1 NIT</v>
          </cell>
          <cell r="V407">
            <v>900104211</v>
          </cell>
          <cell r="W407" t="str">
            <v>2 DV 1</v>
          </cell>
          <cell r="X407" t="str">
            <v>N-A</v>
          </cell>
          <cell r="Y407" t="str">
            <v>N-A</v>
          </cell>
          <cell r="Z407" t="str">
            <v>N-A</v>
          </cell>
          <cell r="AA407" t="str">
            <v>N-A</v>
          </cell>
          <cell r="AB407" t="str">
            <v>N-A</v>
          </cell>
          <cell r="AC407" t="str">
            <v>N-A</v>
          </cell>
          <cell r="AD407" t="str">
            <v>N-A</v>
          </cell>
          <cell r="AE407" t="str">
            <v>SI</v>
          </cell>
          <cell r="AF407" t="str">
            <v>1 PÓLIZA</v>
          </cell>
          <cell r="AG407" t="str">
            <v>14 ASEGURADORA SOLIDARIA</v>
          </cell>
          <cell r="AH407" t="str">
            <v>46 CUMPLIM+ ESTABIL_CALIDAD D OBRA+ PAGO D SALARIOS_PRESTAC SOC LEGALES</v>
          </cell>
          <cell r="AI407">
            <v>45975</v>
          </cell>
          <cell r="AJ407" t="str">
            <v>310 47 994000019235</v>
          </cell>
          <cell r="AK407" t="str">
            <v>SAF-SUBDIRECCION ADMINISTRATIVA Y FINANCIERA</v>
          </cell>
          <cell r="AL407" t="str">
            <v>JULIA ASTRID DEL CASTILLO SABOGAL</v>
          </cell>
          <cell r="AM407">
            <v>51790514</v>
          </cell>
          <cell r="AN407" t="str">
            <v>GRUPO DE INFRAESTRUCTURA</v>
          </cell>
          <cell r="AO407" t="str">
            <v>2 SUPERVISOR</v>
          </cell>
          <cell r="AP407" t="str">
            <v>3 CÉDULA DE CIUDADANÍA</v>
          </cell>
          <cell r="AQ407">
            <v>79787250</v>
          </cell>
          <cell r="AR407" t="str">
            <v>JUAN MANUEL HOYOS MORA</v>
          </cell>
          <cell r="AS407">
            <v>48</v>
          </cell>
          <cell r="AT407" t="str">
            <v>3 NO PACTADOS</v>
          </cell>
          <cell r="AU407" t="str">
            <v>4 NO SE HA ADICIONADO NI EN VALOR y EN TIEMPO</v>
          </cell>
          <cell r="AV407">
            <v>0</v>
          </cell>
          <cell r="AW407">
            <v>0</v>
          </cell>
          <cell r="AX407" t="str">
            <v>-</v>
          </cell>
          <cell r="AY407">
            <v>0</v>
          </cell>
          <cell r="AZ407" t="str">
            <v>-</v>
          </cell>
          <cell r="BA407" t="str">
            <v>N/A</v>
          </cell>
          <cell r="BB407">
            <v>45979</v>
          </cell>
          <cell r="BP407">
            <v>540001633</v>
          </cell>
          <cell r="BQ407" t="str">
            <v>YULY ANDREA LEON BUSTOS</v>
          </cell>
          <cell r="BU407" t="str">
            <v>https://community.secop.gov.co/Public/Tendering/OpportunityDetail/Index?noticeUID=CO1.NTC.8919382&amp;isFromPublicArea=True&amp;isModal=False</v>
          </cell>
        </row>
        <row r="408">
          <cell r="A408" t="str">
            <v>AMP-001-2025</v>
          </cell>
          <cell r="B408" t="str">
            <v>2 NACION</v>
          </cell>
          <cell r="C408">
            <v>148129</v>
          </cell>
          <cell r="D408" t="str">
            <v>INVESAKK SAS</v>
          </cell>
          <cell r="E408">
            <v>45833</v>
          </cell>
          <cell r="F408" t="str">
            <v>NC10-011 Adquisición de BASCULA para el procesamiento y gestión del envió de encomiendas desde el nivel central a diferentes destinos y a las áreas de  Parques Nacionales Naturales de Colombia.</v>
          </cell>
          <cell r="G408" t="str">
            <v>N-A</v>
          </cell>
          <cell r="H408" t="str">
            <v>6 ACUERDO MARCO DE PRECIO</v>
          </cell>
          <cell r="I408" t="str">
            <v>21 ORDEN DE COMPRA</v>
          </cell>
          <cell r="J408" t="str">
            <v>N/A</v>
          </cell>
          <cell r="K408" t="str">
            <v>N-A</v>
          </cell>
          <cell r="L408">
            <v>43025</v>
          </cell>
          <cell r="M408">
            <v>119725</v>
          </cell>
          <cell r="N408">
            <v>45833</v>
          </cell>
          <cell r="O408">
            <v>0</v>
          </cell>
          <cell r="P408">
            <v>1096585</v>
          </cell>
          <cell r="Q408" t="str">
            <v>UN MILLÓN NOVENTA Y SEIS MIL QUINIENTOS OCHENTA Y CINCO PESOS</v>
          </cell>
          <cell r="R408" t="str">
            <v>2 PERSONA JURIDICA</v>
          </cell>
          <cell r="S408" t="str">
            <v>1 NIT</v>
          </cell>
          <cell r="T408" t="str">
            <v>-</v>
          </cell>
          <cell r="U408" t="str">
            <v>-</v>
          </cell>
          <cell r="V408">
            <v>802014471</v>
          </cell>
          <cell r="W408" t="str">
            <v>6 DV 5</v>
          </cell>
          <cell r="X408" t="str">
            <v>N-A</v>
          </cell>
          <cell r="Y408" t="str">
            <v>N-A</v>
          </cell>
          <cell r="Z408" t="str">
            <v>N-A</v>
          </cell>
          <cell r="AA408" t="str">
            <v>N-A</v>
          </cell>
          <cell r="AB408" t="str">
            <v>N-A</v>
          </cell>
          <cell r="AC408" t="str">
            <v>N-A</v>
          </cell>
          <cell r="AD408" t="str">
            <v>N-A</v>
          </cell>
          <cell r="AE408" t="str">
            <v>NO</v>
          </cell>
          <cell r="AF408" t="str">
            <v>6 NO CONSTITUYÓ GARANTÍAS</v>
          </cell>
          <cell r="AG408" t="str">
            <v>N-A</v>
          </cell>
          <cell r="AH408" t="str">
            <v>99999998 NO SE DILIGENCIA INFORMACIÓN PARA ESTE FORMULARIO EN ESTE PERÍODO DE REPORTE</v>
          </cell>
          <cell r="AI408">
            <v>2</v>
          </cell>
          <cell r="AJ408" t="str">
            <v>N-A</v>
          </cell>
          <cell r="AK408" t="str">
            <v>SAF-SUBDIRECCION ADMINISTRATIVA Y FINANCIERA</v>
          </cell>
          <cell r="AL408" t="str">
            <v>JULIA ASTRID DEL CASTILLO SABOGAL</v>
          </cell>
          <cell r="AM408">
            <v>51790514</v>
          </cell>
          <cell r="AN408" t="str">
            <v>GRUPO DE ATENCIÓN AL CIUDADANO</v>
          </cell>
          <cell r="AO408" t="str">
            <v>2 SUPERVISOR</v>
          </cell>
          <cell r="AP408" t="str">
            <v>3 CÉDULA DE CIUDADANÍA</v>
          </cell>
          <cell r="AQ408">
            <v>51717059</v>
          </cell>
          <cell r="AR408" t="str">
            <v>LILA CONCEPCION ZABARAIN GUERRA</v>
          </cell>
          <cell r="AS408">
            <v>30</v>
          </cell>
          <cell r="AT408" t="str">
            <v>3 NO PACTADOS</v>
          </cell>
          <cell r="AU408" t="str">
            <v>4 NO SE HA ADICIONADO NI EN VALOR y EN TIEMPO</v>
          </cell>
          <cell r="AV408">
            <v>0</v>
          </cell>
          <cell r="AW408">
            <v>0</v>
          </cell>
          <cell r="AX408" t="str">
            <v>-</v>
          </cell>
          <cell r="AY408">
            <v>0</v>
          </cell>
          <cell r="AZ408" t="str">
            <v>-</v>
          </cell>
          <cell r="BA408" t="str">
            <v>N/A</v>
          </cell>
          <cell r="BB408" t="str">
            <v>N/A</v>
          </cell>
          <cell r="BC408">
            <v>45833</v>
          </cell>
          <cell r="BD408">
            <v>45864</v>
          </cell>
          <cell r="BO408" t="str">
            <v>2025420502200009E</v>
          </cell>
          <cell r="BP408">
            <v>1096585</v>
          </cell>
          <cell r="BQ408" t="str">
            <v>HECTOR ALFONSO CUESTA</v>
          </cell>
          <cell r="BR408" t="str">
            <v>N-A</v>
          </cell>
          <cell r="BS408" t="str">
            <v>VIGENTE</v>
          </cell>
          <cell r="BU408" t="str">
            <v>https://operaciones.colombiacompra.gov.co/tienda-virtual-del-estado-colombiano/ordenes-compra/148129</v>
          </cell>
        </row>
        <row r="409">
          <cell r="A409" t="str">
            <v>AMP-002-2025</v>
          </cell>
          <cell r="B409" t="str">
            <v>2 NACION</v>
          </cell>
          <cell r="C409">
            <v>150421</v>
          </cell>
          <cell r="D409" t="str">
            <v>UNION TEMPORAL AYGEMA</v>
          </cell>
          <cell r="E409">
            <v>45890</v>
          </cell>
          <cell r="F409" t="str">
            <v>NC10-3299060-7-049 Adquisición de elementos de protección personal para las sedes de Parques Nacionales Naturales de Colombia en el marco del servicio de implementación de sistemas de gestión del proyecto de fortalecimiento de la capacidad institucional de Parques Nacionales Naturales</v>
          </cell>
          <cell r="G409" t="str">
            <v>N-A</v>
          </cell>
          <cell r="H409" t="str">
            <v>6 ACUERDO MARCO DE PRECIO</v>
          </cell>
          <cell r="I409" t="str">
            <v>21 ORDEN DE COMPRA</v>
          </cell>
          <cell r="J409" t="str">
            <v>N/A</v>
          </cell>
          <cell r="K409" t="str">
            <v>N-A</v>
          </cell>
          <cell r="L409">
            <v>41225</v>
          </cell>
          <cell r="M409">
            <v>159525</v>
          </cell>
          <cell r="N409">
            <v>45890</v>
          </cell>
          <cell r="O409">
            <v>0</v>
          </cell>
          <cell r="P409">
            <v>48261351.07</v>
          </cell>
          <cell r="Q409" t="str">
            <v>CUARENTA Y OCHO MILLONES DOSCIENTOS SESENTA Y UN MIL TRESCIENTOS CINCUENTA Y UN PESOS</v>
          </cell>
          <cell r="R409" t="str">
            <v>2 PERSONA JURIDICA</v>
          </cell>
          <cell r="S409" t="str">
            <v>1 NIT</v>
          </cell>
          <cell r="T409" t="str">
            <v>-</v>
          </cell>
          <cell r="U409" t="str">
            <v>-</v>
          </cell>
          <cell r="V409">
            <v>901518346</v>
          </cell>
          <cell r="W409" t="str">
            <v>7 DV 6</v>
          </cell>
          <cell r="X409" t="str">
            <v>N-A</v>
          </cell>
          <cell r="Y409" t="str">
            <v>N-A</v>
          </cell>
          <cell r="Z409" t="str">
            <v>N-A</v>
          </cell>
          <cell r="AA409" t="str">
            <v>N-A</v>
          </cell>
          <cell r="AB409" t="str">
            <v>N-A</v>
          </cell>
          <cell r="AC409" t="str">
            <v>N-A</v>
          </cell>
          <cell r="AD409" t="str">
            <v>N-A</v>
          </cell>
          <cell r="AE409" t="str">
            <v>SI</v>
          </cell>
          <cell r="AF409" t="str">
            <v>1 PÓLIZA</v>
          </cell>
          <cell r="AG409" t="str">
            <v>12 SEGUROS DEL ESTADO</v>
          </cell>
          <cell r="AH409" t="str">
            <v>44 CUMPLIM+ CALIDAD_CORRECTO FUNCIONAM D LOS BIENES SUMIN</v>
          </cell>
          <cell r="AI409">
            <v>45890</v>
          </cell>
          <cell r="AJ409" t="str">
            <v>14-44-101242661</v>
          </cell>
          <cell r="AK409" t="str">
            <v>SAF-SUBDIRECCION ADMINISTRATIVA Y FINANCIERA</v>
          </cell>
          <cell r="AL409" t="str">
            <v>JULIA ASTRID DEL CASTILLO SABOGAL</v>
          </cell>
          <cell r="AM409">
            <v>51790514</v>
          </cell>
          <cell r="AN409" t="str">
            <v>GRUPO DE GESTIÓN HUMANA</v>
          </cell>
          <cell r="AO409" t="str">
            <v>2 SUPERVISOR</v>
          </cell>
          <cell r="AP409" t="str">
            <v>3 CÉDULA DE CIUDADANÍA</v>
          </cell>
          <cell r="AQ409">
            <v>51790514</v>
          </cell>
          <cell r="AR409" t="str">
            <v>JULIA ASTRID DEL CASTILLO SABOGAL</v>
          </cell>
          <cell r="AS409">
            <v>30</v>
          </cell>
          <cell r="AT409" t="str">
            <v>3 NO PACTADOS</v>
          </cell>
          <cell r="AU409" t="str">
            <v>4 NO SE HA ADICIONADO NI EN VALOR y EN TIEMPO</v>
          </cell>
          <cell r="AV409">
            <v>0</v>
          </cell>
          <cell r="AW409">
            <v>0</v>
          </cell>
          <cell r="AX409" t="str">
            <v>-</v>
          </cell>
          <cell r="AY409">
            <v>0</v>
          </cell>
          <cell r="AZ409" t="str">
            <v>-</v>
          </cell>
          <cell r="BA409" t="str">
            <v>N/A</v>
          </cell>
          <cell r="BB409" t="str">
            <v>N/A</v>
          </cell>
          <cell r="BC409">
            <v>45901</v>
          </cell>
          <cell r="BD409">
            <v>45925</v>
          </cell>
          <cell r="BO409" t="str">
            <v>2025420502200010E</v>
          </cell>
          <cell r="BP409">
            <v>48261351.07</v>
          </cell>
          <cell r="BQ409" t="str">
            <v>ALBERTO GAONA</v>
          </cell>
          <cell r="BR409" t="str">
            <v>N-A</v>
          </cell>
          <cell r="BS409" t="str">
            <v>VIGENTE</v>
          </cell>
          <cell r="BU409" t="str">
            <v>https://operaciones.colombiacompra.gov.co/tienda-virtual-del-estado-colombiano/ordenes-compra/150421</v>
          </cell>
        </row>
        <row r="410">
          <cell r="A410" t="str">
            <v>AMP-003-2025</v>
          </cell>
          <cell r="B410" t="str">
            <v>2 NACION</v>
          </cell>
          <cell r="C410">
            <v>150425</v>
          </cell>
          <cell r="D410" t="str">
            <v>INVERSION Y HOGAR SAS</v>
          </cell>
          <cell r="E410">
            <v>45890</v>
          </cell>
          <cell r="F410" t="str">
            <v>NC10-3299060-7-049 Adquisición de elementos de protección personal para las sedes de Parques Nacionales Naturales de Colombia en el marco del servicio de implementación de sistemas de gestión del proyecto de fortalecimiento de la capacidad institucional de Parques Nacionales Naturales</v>
          </cell>
          <cell r="G410" t="str">
            <v>N-A</v>
          </cell>
          <cell r="H410" t="str">
            <v>6 ACUERDO MARCO DE PRECIO</v>
          </cell>
          <cell r="I410" t="str">
            <v>21 ORDEN DE COMPRA</v>
          </cell>
          <cell r="J410" t="str">
            <v>N/A</v>
          </cell>
          <cell r="K410" t="str">
            <v>N-A</v>
          </cell>
          <cell r="L410">
            <v>41225</v>
          </cell>
          <cell r="M410">
            <v>159425</v>
          </cell>
          <cell r="N410">
            <v>45890</v>
          </cell>
          <cell r="O410">
            <v>0</v>
          </cell>
          <cell r="P410">
            <v>110884501.26000001</v>
          </cell>
          <cell r="Q410" t="str">
            <v>CIENTO DIEZ MILLONES OCHOCIENTOS OCHENTA Y CUATRO MIL QUINIENTOS UN PESOS</v>
          </cell>
          <cell r="R410" t="str">
            <v>2 PERSONA JURIDICA</v>
          </cell>
          <cell r="S410" t="str">
            <v>1 NIT</v>
          </cell>
          <cell r="T410" t="str">
            <v>-</v>
          </cell>
          <cell r="U410" t="str">
            <v>-</v>
          </cell>
          <cell r="V410">
            <v>900349363</v>
          </cell>
          <cell r="W410" t="str">
            <v>3 DV 2</v>
          </cell>
          <cell r="X410" t="str">
            <v>N-A</v>
          </cell>
          <cell r="Y410" t="str">
            <v>N-A</v>
          </cell>
          <cell r="Z410" t="str">
            <v>N-A</v>
          </cell>
          <cell r="AA410" t="str">
            <v>N-A</v>
          </cell>
          <cell r="AB410" t="str">
            <v>N-A</v>
          </cell>
          <cell r="AC410" t="str">
            <v>N-A</v>
          </cell>
          <cell r="AD410" t="str">
            <v>N-A</v>
          </cell>
          <cell r="AE410" t="str">
            <v>SI</v>
          </cell>
          <cell r="AF410" t="str">
            <v>1 PÓLIZA</v>
          </cell>
          <cell r="AG410" t="str">
            <v>8 MUNDIAL SEGUROS</v>
          </cell>
          <cell r="AH410" t="str">
            <v>44 CUMPLIM+ CALIDAD_CORRECTO FUNCIONAM D LOS BIENES SUMIN</v>
          </cell>
          <cell r="AI410">
            <v>45896</v>
          </cell>
          <cell r="AJ410" t="str">
            <v>NB-100401158</v>
          </cell>
          <cell r="AK410" t="str">
            <v>SAF-SUBDIRECCION ADMINISTRATIVA Y FINANCIERA</v>
          </cell>
          <cell r="AL410" t="str">
            <v>JULIA ASTRID DEL CASTILLO SABOGAL</v>
          </cell>
          <cell r="AM410">
            <v>51790514</v>
          </cell>
          <cell r="AN410" t="str">
            <v>GRUPO DE GESTIÓN HUMANA</v>
          </cell>
          <cell r="AO410" t="str">
            <v>2 SUPERVISOR</v>
          </cell>
          <cell r="AP410" t="str">
            <v>3 CÉDULA DE CIUDADANÍA</v>
          </cell>
          <cell r="AQ410">
            <v>51790514</v>
          </cell>
          <cell r="AR410" t="str">
            <v>JULIA ASTRID DEL CASTILLO SABOGAL</v>
          </cell>
          <cell r="AS410">
            <v>30</v>
          </cell>
          <cell r="AT410" t="str">
            <v>3 NO PACTADOS</v>
          </cell>
          <cell r="AU410" t="str">
            <v>4 NO SE HA ADICIONADO NI EN VALOR y EN TIEMPO</v>
          </cell>
          <cell r="AV410">
            <v>0</v>
          </cell>
          <cell r="AW410">
            <v>0</v>
          </cell>
          <cell r="AX410" t="str">
            <v>-</v>
          </cell>
          <cell r="AY410">
            <v>0</v>
          </cell>
          <cell r="AZ410" t="str">
            <v>-</v>
          </cell>
          <cell r="BA410" t="str">
            <v>N/A</v>
          </cell>
          <cell r="BB410" t="str">
            <v>N/A</v>
          </cell>
          <cell r="BC410">
            <v>45896</v>
          </cell>
          <cell r="BD410">
            <v>45925</v>
          </cell>
          <cell r="BO410" t="str">
            <v>2025420502200011E</v>
          </cell>
          <cell r="BP410">
            <v>110884501.26000001</v>
          </cell>
          <cell r="BQ410" t="str">
            <v>ALBERTO GAONA</v>
          </cell>
          <cell r="BR410" t="str">
            <v>N-A</v>
          </cell>
          <cell r="BS410" t="str">
            <v>VIGENTE</v>
          </cell>
          <cell r="BU410" t="str">
            <v>https://operaciones.colombiacompra.gov.co/tienda-virtual-del-estado-colombiano/ordenes-compra/150425</v>
          </cell>
        </row>
        <row r="411">
          <cell r="A411" t="str">
            <v>AMP-004-2025</v>
          </cell>
          <cell r="B411" t="str">
            <v>2 NACION</v>
          </cell>
          <cell r="C411">
            <v>150388</v>
          </cell>
          <cell r="D411" t="str">
            <v>REAL TIME CONSULTING &amp; SERVICES</v>
          </cell>
          <cell r="E411">
            <v>45889</v>
          </cell>
          <cell r="F411" t="str">
            <v>Adhesión al Instrumento de agregación por demanda CCE-SNG-IAD-002-2024 para contratar la adquisición e implementación de la herramienta de Backups, en el marco de la Conservación de la diversidad biológica de las áreas protegidas.</v>
          </cell>
          <cell r="G411" t="str">
            <v>N-A</v>
          </cell>
          <cell r="H411" t="str">
            <v>6 ACUERDO MARCO DE PRECIO</v>
          </cell>
          <cell r="I411" t="str">
            <v>21 ORDEN DE COMPRA</v>
          </cell>
          <cell r="J411" t="str">
            <v>N/A</v>
          </cell>
          <cell r="K411" t="str">
            <v>N-A</v>
          </cell>
          <cell r="L411">
            <v>45725</v>
          </cell>
          <cell r="M411">
            <v>158225</v>
          </cell>
          <cell r="N411">
            <v>45889</v>
          </cell>
          <cell r="O411">
            <v>0</v>
          </cell>
          <cell r="P411">
            <v>380235514</v>
          </cell>
          <cell r="Q411" t="str">
            <v>TRESCIENTOS OCHENTA MILLONES DOSCIENTOS TREINTA Y CINCO MIL QUINIENTOS CATORCE PESOS</v>
          </cell>
          <cell r="R411" t="str">
            <v>2 PERSONA JURIDICA</v>
          </cell>
          <cell r="S411" t="str">
            <v>1 NIT</v>
          </cell>
          <cell r="T411" t="str">
            <v>-</v>
          </cell>
          <cell r="U411" t="str">
            <v>-</v>
          </cell>
          <cell r="V411">
            <v>900127417</v>
          </cell>
          <cell r="W411" t="str">
            <v>10 DV 9</v>
          </cell>
          <cell r="X411" t="str">
            <v>N-A</v>
          </cell>
          <cell r="Y411" t="str">
            <v>N-A</v>
          </cell>
          <cell r="Z411" t="str">
            <v>N-A</v>
          </cell>
          <cell r="AA411" t="str">
            <v>N-A</v>
          </cell>
          <cell r="AB411" t="str">
            <v>N-A</v>
          </cell>
          <cell r="AC411" t="str">
            <v>N-A</v>
          </cell>
          <cell r="AD411" t="str">
            <v>N-A</v>
          </cell>
          <cell r="AE411" t="str">
            <v>SI</v>
          </cell>
          <cell r="AF411" t="str">
            <v>1 PÓLIZA</v>
          </cell>
          <cell r="AG411" t="str">
            <v>12 SEGUROS DEL ESTADO</v>
          </cell>
          <cell r="AH411" t="str">
            <v>46 CUMPLIM+ ESTABIL_CALIDAD D OBRA+ PAGO D SALARIOS_PRESTAC SOC LEGALES</v>
          </cell>
          <cell r="AI411">
            <v>45891</v>
          </cell>
          <cell r="AJ411" t="str">
            <v>33-44-101266145</v>
          </cell>
          <cell r="AK411" t="str">
            <v>SAF-SUBDIRECCION ADMINISTRATIVA Y FINANCIERA</v>
          </cell>
          <cell r="AL411" t="str">
            <v>JULIA ASTRID DEL CASTILLO SABOGAL</v>
          </cell>
          <cell r="AM411">
            <v>51790514</v>
          </cell>
          <cell r="AN411" t="str">
            <v>GRUPO DE TECNOLOGÍAS DE LA INFORMACIÓN Y LAS COMUNICACIONES</v>
          </cell>
          <cell r="AO411" t="str">
            <v>2 SUPERVISOR</v>
          </cell>
          <cell r="AP411" t="str">
            <v>3 CÉDULA DE CIUDADANÍA</v>
          </cell>
          <cell r="AQ411">
            <v>1026272261</v>
          </cell>
          <cell r="AR411" t="str">
            <v>GIPSY VIVIAN ARENAS HERNANDEZ</v>
          </cell>
          <cell r="AS411">
            <v>90</v>
          </cell>
          <cell r="AT411" t="str">
            <v>3 NO PACTADOS</v>
          </cell>
          <cell r="AU411" t="str">
            <v>4 NO SE HA ADICIONADO NI EN VALOR y EN TIEMPO</v>
          </cell>
          <cell r="AV411">
            <v>0</v>
          </cell>
          <cell r="AW411">
            <v>0</v>
          </cell>
          <cell r="AX411" t="str">
            <v>-</v>
          </cell>
          <cell r="AY411">
            <v>0</v>
          </cell>
          <cell r="AZ411" t="str">
            <v>-</v>
          </cell>
          <cell r="BA411" t="str">
            <v>N/A</v>
          </cell>
          <cell r="BB411" t="str">
            <v>N/A</v>
          </cell>
          <cell r="BC411">
            <v>45896</v>
          </cell>
          <cell r="BD411">
            <v>45982</v>
          </cell>
          <cell r="BO411" t="str">
            <v xml:space="preserve">2025420502200012E </v>
          </cell>
          <cell r="BP411">
            <v>380235514</v>
          </cell>
          <cell r="BQ411" t="str">
            <v>YULY ANDREA LEON BUSTOS</v>
          </cell>
          <cell r="BR411" t="str">
            <v>N-A</v>
          </cell>
          <cell r="BS411" t="str">
            <v>VIGENTE</v>
          </cell>
          <cell r="BU411" t="str">
            <v>https://operaciones.colombiacompra.gov.co/tienda-virtual-del-estado-colombiano/ordenes-compra/150388</v>
          </cell>
        </row>
        <row r="412">
          <cell r="A412" t="str">
            <v>AMP-005-2025</v>
          </cell>
          <cell r="B412" t="str">
            <v>2 NACION</v>
          </cell>
          <cell r="C412">
            <v>152172</v>
          </cell>
          <cell r="D412" t="str">
            <v>PANAMERICANA OUTSOURCING S.A.</v>
          </cell>
          <cell r="E412">
            <v>45922</v>
          </cell>
          <cell r="F412" t="str">
            <v>NC10-3299060-7-066 Adquisición de papeleras y dispensadores para el nivel central de la entidad para mejorar el manejo de residuos orgánicos en desarrollo y cumplimiento del Plan de austeridad del gasto y gestión ambiental.</v>
          </cell>
          <cell r="G412" t="str">
            <v>N-A</v>
          </cell>
          <cell r="H412" t="str">
            <v>6 ACUERDO MARCO DE PRECIO</v>
          </cell>
          <cell r="I412" t="str">
            <v>21 ORDEN DE COMPRA</v>
          </cell>
          <cell r="J412" t="str">
            <v>N/A</v>
          </cell>
          <cell r="K412" t="str">
            <v>N-A</v>
          </cell>
          <cell r="L412">
            <v>43525</v>
          </cell>
          <cell r="M412">
            <v>189025</v>
          </cell>
          <cell r="N412">
            <v>45923</v>
          </cell>
          <cell r="O412">
            <v>0</v>
          </cell>
          <cell r="P412">
            <v>5105100</v>
          </cell>
          <cell r="Q412" t="str">
            <v>CINCO MILLONES CIENTO CINCO MIL CIEN PESOS</v>
          </cell>
          <cell r="R412" t="str">
            <v>2 PERSONA JURIDICA</v>
          </cell>
          <cell r="S412" t="str">
            <v>1 NIT</v>
          </cell>
          <cell r="T412" t="str">
            <v>-</v>
          </cell>
          <cell r="U412" t="str">
            <v>-</v>
          </cell>
          <cell r="V412">
            <v>830077655</v>
          </cell>
          <cell r="W412" t="str">
            <v>7 DV 6</v>
          </cell>
          <cell r="X412" t="str">
            <v>N-A</v>
          </cell>
          <cell r="Y412" t="str">
            <v>N-A</v>
          </cell>
          <cell r="Z412" t="str">
            <v>N-A</v>
          </cell>
          <cell r="AA412" t="str">
            <v>N-A</v>
          </cell>
          <cell r="AB412" t="str">
            <v>N-A</v>
          </cell>
          <cell r="AC412" t="str">
            <v>N-A</v>
          </cell>
          <cell r="AD412" t="str">
            <v>N-A</v>
          </cell>
          <cell r="AE412" t="str">
            <v>NO</v>
          </cell>
          <cell r="AF412" t="str">
            <v>6 NO CONSTITUYÓ GARANTÍAS</v>
          </cell>
          <cell r="AG412" t="str">
            <v>N-A</v>
          </cell>
          <cell r="AH412" t="str">
            <v>99999998 NO SE DILIGENCIA INFORMACIÓN PARA ESTE FORMULARIO EN ESTE PERÍODO DE REPORTE</v>
          </cell>
          <cell r="AI412">
            <v>2</v>
          </cell>
          <cell r="AJ412" t="str">
            <v>N-A</v>
          </cell>
          <cell r="AK412" t="str">
            <v>SAF-SUBDIRECCION ADMINISTRATIVA Y FINANCIERA</v>
          </cell>
          <cell r="AL412" t="str">
            <v>JULIA ASTRID DEL CASTILLO SABOGAL</v>
          </cell>
          <cell r="AM412">
            <v>51790514</v>
          </cell>
          <cell r="AN412" t="str">
            <v>GRUPO DE PROCESOS CORPORATIVOS</v>
          </cell>
          <cell r="AO412" t="str">
            <v>2 SUPERVISOR</v>
          </cell>
          <cell r="AP412" t="str">
            <v>3 CÉDULA DE CIUDADANÍA</v>
          </cell>
          <cell r="AQ412">
            <v>1070949441</v>
          </cell>
          <cell r="AR412" t="str">
            <v>ZULMA MILENA BARRAGAN ROJAS</v>
          </cell>
          <cell r="AS412">
            <v>30</v>
          </cell>
          <cell r="AT412" t="str">
            <v>3 NO PACTADOS</v>
          </cell>
          <cell r="AU412" t="str">
            <v>4 NO SE HA ADICIONADO NI EN VALOR y EN TIEMPO</v>
          </cell>
          <cell r="AV412">
            <v>0</v>
          </cell>
          <cell r="AW412">
            <v>0</v>
          </cell>
          <cell r="AX412" t="str">
            <v>-</v>
          </cell>
          <cell r="AY412">
            <v>0</v>
          </cell>
          <cell r="AZ412" t="str">
            <v>-</v>
          </cell>
          <cell r="BA412" t="str">
            <v>N/A</v>
          </cell>
          <cell r="BB412" t="str">
            <v>N/A</v>
          </cell>
          <cell r="BC412">
            <v>45922</v>
          </cell>
          <cell r="BD412">
            <v>45952</v>
          </cell>
          <cell r="BO412" t="str">
            <v>2025420502200013E</v>
          </cell>
          <cell r="BP412">
            <v>5105100</v>
          </cell>
          <cell r="BQ412" t="str">
            <v>YULY ANDREA LEON BUSTOS</v>
          </cell>
          <cell r="BR412" t="str">
            <v>N-A</v>
          </cell>
          <cell r="BS412" t="str">
            <v>VIGENTE</v>
          </cell>
          <cell r="BU412" t="str">
            <v>https://operaciones.colombiacompra.gov.co/tienda-virtual-del-estado-colombiano/ordenes-compra/152172</v>
          </cell>
        </row>
        <row r="413">
          <cell r="A413" t="str">
            <v>AMP-006-2025</v>
          </cell>
          <cell r="B413" t="str">
            <v>2 NACION</v>
          </cell>
          <cell r="C413">
            <v>153938</v>
          </cell>
          <cell r="D413" t="str">
            <v>PANAMERICANA OUTSOURCING S.A.</v>
          </cell>
          <cell r="E413">
            <v>45953</v>
          </cell>
          <cell r="F413" t="str">
            <v>NC01-3299060-9-028 Adquirir la suscripción de la licencia Suite Adobe Creative Cloud Gobierno (todas las aplicaciones) para Parques Nacionales Naturales de Colombia</v>
          </cell>
          <cell r="G413" t="str">
            <v>N-A</v>
          </cell>
          <cell r="H413" t="str">
            <v>6 ACUERDO MARCO DE PRECIO</v>
          </cell>
          <cell r="I413" t="str">
            <v>21 ORDEN DE COMPRA</v>
          </cell>
          <cell r="J413" t="str">
            <v>N/A</v>
          </cell>
          <cell r="K413" t="str">
            <v>N-A</v>
          </cell>
          <cell r="L413">
            <v>51625</v>
          </cell>
          <cell r="M413">
            <v>213125</v>
          </cell>
          <cell r="N413">
            <v>45953</v>
          </cell>
          <cell r="O413">
            <v>0</v>
          </cell>
          <cell r="P413">
            <v>55800000</v>
          </cell>
          <cell r="Q413" t="str">
            <v>CINCUENTA Y CINCO MILLONES OCHOCIENTOS MIL PESOS</v>
          </cell>
          <cell r="R413" t="str">
            <v>2 PERSONA JURIDICA</v>
          </cell>
          <cell r="S413" t="str">
            <v>1 NIT</v>
          </cell>
          <cell r="T413" t="str">
            <v>-</v>
          </cell>
          <cell r="U413" t="str">
            <v>-</v>
          </cell>
          <cell r="V413">
            <v>830077655</v>
          </cell>
          <cell r="W413" t="str">
            <v>7 DV 6</v>
          </cell>
          <cell r="X413" t="str">
            <v>N-A</v>
          </cell>
          <cell r="Y413" t="str">
            <v>N-A</v>
          </cell>
          <cell r="Z413" t="str">
            <v>N-A</v>
          </cell>
          <cell r="AA413" t="str">
            <v>N-A</v>
          </cell>
          <cell r="AB413" t="str">
            <v>N-A</v>
          </cell>
          <cell r="AC413" t="str">
            <v>N-A</v>
          </cell>
          <cell r="AD413" t="str">
            <v>N-A</v>
          </cell>
          <cell r="AE413" t="str">
            <v>NO</v>
          </cell>
          <cell r="AF413" t="str">
            <v>6 NO CONSTITUYÓ GARANTÍAS</v>
          </cell>
          <cell r="AG413" t="str">
            <v>N-A</v>
          </cell>
          <cell r="AH413" t="str">
            <v>99999998 NO SE DILIGENCIA INFORMACIÓN PARA ESTE FORMULARIO EN ESTE PERÍODO DE REPORTE</v>
          </cell>
          <cell r="AI413">
            <v>2</v>
          </cell>
          <cell r="AJ413" t="str">
            <v>N-A</v>
          </cell>
          <cell r="AK413" t="str">
            <v>SAF-SUBDIRECCION ADMINISTRATIVA Y FINANCIERA</v>
          </cell>
          <cell r="AL413" t="str">
            <v>JULIA ASTRID DEL CASTILLO SABOGAL</v>
          </cell>
          <cell r="AM413">
            <v>51790514</v>
          </cell>
          <cell r="AN413" t="str">
            <v>GRUPO DE COMUNICACIONES Y EDUACIÓN AMBIENTAL</v>
          </cell>
          <cell r="AO413" t="str">
            <v>2 SUPERVISOR</v>
          </cell>
          <cell r="AP413" t="str">
            <v>3 CÉDULA DE CIUDADANÍA</v>
          </cell>
          <cell r="AQ413">
            <v>79590259</v>
          </cell>
          <cell r="AR413" t="str">
            <v>JUAN CARLOS CUERVO LEON</v>
          </cell>
          <cell r="AS413">
            <v>30</v>
          </cell>
          <cell r="AT413" t="str">
            <v>3 NO PACTADOS</v>
          </cell>
          <cell r="AU413" t="str">
            <v>4 NO SE HA ADICIONADO NI EN VALOR y EN TIEMPO</v>
          </cell>
          <cell r="AV413">
            <v>0</v>
          </cell>
          <cell r="AW413">
            <v>0</v>
          </cell>
          <cell r="AX413" t="str">
            <v>-</v>
          </cell>
          <cell r="AY413">
            <v>0</v>
          </cell>
          <cell r="AZ413" t="str">
            <v>-</v>
          </cell>
          <cell r="BA413" t="str">
            <v>N/A</v>
          </cell>
          <cell r="BB413" t="str">
            <v>N/A</v>
          </cell>
          <cell r="BC413">
            <v>45954</v>
          </cell>
          <cell r="BD413">
            <v>45983</v>
          </cell>
          <cell r="BP413">
            <v>55800000</v>
          </cell>
          <cell r="BR413" t="str">
            <v>N-A</v>
          </cell>
          <cell r="BS413" t="str">
            <v>VIGENTE</v>
          </cell>
        </row>
        <row r="414">
          <cell r="A414" t="str">
            <v>AMP-007-2025</v>
          </cell>
          <cell r="B414" t="str">
            <v>2 NACION</v>
          </cell>
          <cell r="C414">
            <v>154917</v>
          </cell>
          <cell r="D414" t="str">
            <v>UNIÓN TEMPORAL MOTORYSA-CASATORO2020</v>
          </cell>
          <cell r="E414">
            <v>45968</v>
          </cell>
          <cell r="F414" t="str">
            <v>NC10-3299060-7-048 Adquisición de vehículos tipo camioneta 4x4 para nivel central de Parques Nacionales Naturales de Colombia en el marco del servicio de implementación de sistemas de gestión del proyecto de fortalecimiento de la capacidad institucional de Parques Nacionales Naturales.</v>
          </cell>
          <cell r="G414" t="str">
            <v>N-A</v>
          </cell>
          <cell r="H414" t="str">
            <v>6 ACUERDO MARCO DE PRECIO</v>
          </cell>
          <cell r="I414" t="str">
            <v>21 ORDEN DE COMPRA</v>
          </cell>
          <cell r="J414" t="str">
            <v>N/A</v>
          </cell>
          <cell r="K414" t="str">
            <v>N-A</v>
          </cell>
          <cell r="L414">
            <v>224325</v>
          </cell>
          <cell r="M414">
            <v>224325</v>
          </cell>
          <cell r="N414">
            <v>45968</v>
          </cell>
          <cell r="O414">
            <v>0</v>
          </cell>
          <cell r="P414">
            <v>258755253</v>
          </cell>
          <cell r="Q414" t="str">
            <v>DOSCIENTOS CINCUENTA Y OCHO MILLONES SETECIENTOS CINCUENTA Y CINCO MIL DOSCIENTOS CINCUENTA Y TRES PESOS</v>
          </cell>
          <cell r="R414" t="str">
            <v>2 PERSONA JURIDICA</v>
          </cell>
          <cell r="S414" t="str">
            <v>1 NIT</v>
          </cell>
          <cell r="V414">
            <v>901391005</v>
          </cell>
          <cell r="W414" t="str">
            <v>2 DV 1</v>
          </cell>
          <cell r="X414" t="str">
            <v>N-A</v>
          </cell>
          <cell r="Y414" t="str">
            <v>N-A</v>
          </cell>
          <cell r="Z414" t="str">
            <v>N-A</v>
          </cell>
          <cell r="AA414" t="str">
            <v>N-A</v>
          </cell>
          <cell r="AB414" t="str">
            <v>N-A</v>
          </cell>
          <cell r="AC414" t="str">
            <v>N-A</v>
          </cell>
          <cell r="AD414" t="str">
            <v>N-A</v>
          </cell>
          <cell r="AE414" t="str">
            <v>SI</v>
          </cell>
          <cell r="AF414" t="str">
            <v>1 PÓLIZA</v>
          </cell>
          <cell r="AG414" t="str">
            <v>11 SEGUROS BOLÍVAR</v>
          </cell>
          <cell r="AH414" t="str">
            <v>44 CUMPLIM+ CALIDAD_CORRECTO FUNCIONAM D LOS BIENES SUMIN</v>
          </cell>
          <cell r="AI414">
            <v>45974</v>
          </cell>
          <cell r="AJ414">
            <v>1505004033701</v>
          </cell>
          <cell r="AK414" t="str">
            <v>SAF-SUBDIRECCION ADMINISTRATIVA Y FINANCIERA</v>
          </cell>
          <cell r="AL414" t="str">
            <v>JULIA ASTRID DEL CASTILLO SABOGAL</v>
          </cell>
          <cell r="AM414">
            <v>51790514</v>
          </cell>
          <cell r="AN414" t="str">
            <v>GRUPO DE PROCESOS CORPORATIVOS</v>
          </cell>
          <cell r="AO414" t="str">
            <v>2 SUPERVISOR</v>
          </cell>
          <cell r="AP414" t="str">
            <v>3 CÉDULA DE CIUDADANÍA</v>
          </cell>
          <cell r="AQ414">
            <v>1070949441</v>
          </cell>
          <cell r="AR414" t="str">
            <v>ZULMA MILENA BARRAGAN ROJAS</v>
          </cell>
          <cell r="AS414">
            <v>41</v>
          </cell>
          <cell r="AT414" t="str">
            <v>3 NO PACTADOS</v>
          </cell>
          <cell r="AU414" t="str">
            <v>4 NO SE HA ADICIONADO NI EN VALOR y EN TIEMPO</v>
          </cell>
          <cell r="AV414">
            <v>0</v>
          </cell>
          <cell r="AW414">
            <v>0</v>
          </cell>
          <cell r="AX414" t="str">
            <v>-</v>
          </cell>
          <cell r="AY414">
            <v>0</v>
          </cell>
          <cell r="AZ414" t="str">
            <v>-</v>
          </cell>
          <cell r="BA414" t="str">
            <v>N/A</v>
          </cell>
          <cell r="BB414" t="str">
            <v>N/A</v>
          </cell>
          <cell r="BC414">
            <v>45981</v>
          </cell>
          <cell r="BD414">
            <v>46022</v>
          </cell>
          <cell r="BP414">
            <v>258755253</v>
          </cell>
          <cell r="BQ414" t="str">
            <v>ALBERTO GAONA</v>
          </cell>
          <cell r="BR414" t="str">
            <v>N-A</v>
          </cell>
          <cell r="BS414" t="str">
            <v>VIGENTE</v>
          </cell>
          <cell r="BU414" t="str">
            <v>https://operaciones.colombiacompra.gov.co/tienda-virtual-del-estado-colombiano/ordenes-compra/154917</v>
          </cell>
        </row>
        <row r="415">
          <cell r="A415" t="str">
            <v>SEL-ABREV-SI-002-2025</v>
          </cell>
          <cell r="B415" t="str">
            <v>2 NACION</v>
          </cell>
          <cell r="C415" t="str">
            <v>NC-CCV-361-2025</v>
          </cell>
          <cell r="D415" t="str">
            <v>EMPRESA DE COMUNICACIONES MOVILES - ECOMIL S.A.S.</v>
          </cell>
          <cell r="E415">
            <v>45842</v>
          </cell>
          <cell r="F415" t="str">
            <v>NC03-3202008-15-029 Contratar la renovación tecnológica de los equipos de Networking para el Nivel Central de Parques Nacionales Naturales de Colombia, en el marco de la Conservación de la diversidad biológica de las áreas protegidas del SINAP Nacional y el producto de servicios de administración y manejo de áreas protegidas</v>
          </cell>
          <cell r="G415" t="str">
            <v>N-A</v>
          </cell>
          <cell r="H415" t="str">
            <v>4 SELECCIÓN ABREVIADA</v>
          </cell>
          <cell r="I415" t="str">
            <v>3 COMPRAVENTA y/o SUMINISTRO</v>
          </cell>
          <cell r="J415" t="str">
            <v>SUMINISTRO</v>
          </cell>
          <cell r="K415">
            <v>81111800</v>
          </cell>
          <cell r="L415">
            <v>40025</v>
          </cell>
          <cell r="M415">
            <v>126025</v>
          </cell>
          <cell r="N415">
            <v>45845</v>
          </cell>
          <cell r="O415">
            <v>0</v>
          </cell>
          <cell r="P415">
            <v>240082500</v>
          </cell>
          <cell r="Q415" t="str">
            <v>DOSCIENTOS CUARENTA MILLONES OCHENTA Y DOS MIL QUINIENTOS PESOS</v>
          </cell>
          <cell r="R415" t="str">
            <v>2 PERSONA JURIDICA</v>
          </cell>
          <cell r="S415" t="str">
            <v>1 NIT</v>
          </cell>
          <cell r="T415" t="str">
            <v>-</v>
          </cell>
          <cell r="U415" t="str">
            <v>-</v>
          </cell>
          <cell r="V415">
            <v>830133271</v>
          </cell>
          <cell r="W415" t="str">
            <v>2 DV 1</v>
          </cell>
          <cell r="X415" t="str">
            <v>N-A</v>
          </cell>
          <cell r="Y415" t="str">
            <v>N-A</v>
          </cell>
          <cell r="Z415" t="str">
            <v>N-A</v>
          </cell>
          <cell r="AA415" t="str">
            <v>N-A</v>
          </cell>
          <cell r="AB415" t="str">
            <v>N-A</v>
          </cell>
          <cell r="AC415" t="str">
            <v>N-A</v>
          </cell>
          <cell r="AD415" t="str">
            <v>N-A</v>
          </cell>
          <cell r="AE415" t="str">
            <v>SI</v>
          </cell>
          <cell r="AF415" t="str">
            <v>1 PÓLIZA</v>
          </cell>
          <cell r="AG415" t="str">
            <v>12 SEGUROS DEL ESTADO</v>
          </cell>
          <cell r="AH415" t="str">
            <v>46 CUMPLIM+ ESTABIL_CALIDAD D OBRA+ PAGO D SALARIOS_PRESTAC SOC LEGALES</v>
          </cell>
          <cell r="AI415">
            <v>45842</v>
          </cell>
          <cell r="AJ415" t="str">
            <v>33-44-101264555</v>
          </cell>
          <cell r="AK415" t="str">
            <v>SAF-SUBDIRECCION ADMINISTRATIVA Y FINANCIERA</v>
          </cell>
          <cell r="AL415" t="str">
            <v>JULIA ASTRID DEL CASTILLO SABOGAL</v>
          </cell>
          <cell r="AM415">
            <v>51790514</v>
          </cell>
          <cell r="AN415" t="str">
            <v>GRUPO DE TECNOLOGÍAS DE LA INFORMACIÓN Y LAS COMUNICACIONES</v>
          </cell>
          <cell r="AO415" t="str">
            <v>2 SUPERVISOR</v>
          </cell>
          <cell r="AP415" t="str">
            <v>3 CÉDULA DE CIUDADANÍA</v>
          </cell>
          <cell r="AQ415">
            <v>1026272261</v>
          </cell>
          <cell r="AR415" t="str">
            <v>GIPSY VIVIAN ARENAS HERNANDEZ</v>
          </cell>
          <cell r="AS415">
            <v>90</v>
          </cell>
          <cell r="AT415" t="str">
            <v>3 NO PACTADOS</v>
          </cell>
          <cell r="AU415" t="str">
            <v>4 NO SE HA ADICIONADO NI EN VALOR y EN TIEMPO</v>
          </cell>
          <cell r="AV415">
            <v>0</v>
          </cell>
          <cell r="AW415">
            <v>0</v>
          </cell>
          <cell r="AX415" t="str">
            <v>-</v>
          </cell>
          <cell r="AY415">
            <v>0</v>
          </cell>
          <cell r="AZ415" t="str">
            <v>-</v>
          </cell>
          <cell r="BA415" t="str">
            <v>N/A</v>
          </cell>
          <cell r="BB415">
            <v>45846</v>
          </cell>
          <cell r="BC415">
            <v>45847</v>
          </cell>
          <cell r="BD415">
            <v>45933</v>
          </cell>
          <cell r="BO415" t="str">
            <v xml:space="preserve">2025420500300002E </v>
          </cell>
          <cell r="BP415">
            <v>240082500</v>
          </cell>
          <cell r="BQ415" t="str">
            <v>YULY ANDREA LEON BUSTOS</v>
          </cell>
          <cell r="BR415" t="str">
            <v>https://www.secop.gov.co/CO1BusinessLine/Tendering/BuyerWorkArea/Index?docUniqueIdentifier=CO1.BDOS.8158665</v>
          </cell>
          <cell r="BS415" t="str">
            <v>VIGENTE</v>
          </cell>
          <cell r="BU415" t="str">
            <v>https://community.secop.gov.co/Public/Tendering/OpportunityDetail/Index?noticeUID=CO1.NTC.8246388&amp;isFromPublicArea=True&amp;isModal=False</v>
          </cell>
          <cell r="CD415" t="str">
            <v>NO</v>
          </cell>
        </row>
        <row r="416">
          <cell r="A416" t="str">
            <v xml:space="preserve">IPMC-NC-005-2025 </v>
          </cell>
          <cell r="B416" t="str">
            <v>1 FONAM</v>
          </cell>
          <cell r="C416" t="str">
            <v>NC-CCV-372-2025</v>
          </cell>
          <cell r="D416" t="str">
            <v>LUIS ALEJANDRO ARIAS REYES</v>
          </cell>
          <cell r="E416">
            <v>45867</v>
          </cell>
          <cell r="F416" t="str">
            <v>NC30-3202010-24-016 Adquisición de peluches como producto institucional, relacionados con la fauna colombiana, que contribuyan a la conservación, promoción y/o divulgación de la biodiversidad de los Parques Nacionales Naturales.</v>
          </cell>
          <cell r="G416" t="str">
            <v>N-A</v>
          </cell>
          <cell r="H416" t="str">
            <v>5 MÍNIMA CUANTÍA</v>
          </cell>
          <cell r="I416" t="str">
            <v>3 COMPRAVENTA y/o SUMINISTRO</v>
          </cell>
          <cell r="J416" t="str">
            <v>SUMINISTRO</v>
          </cell>
          <cell r="K416">
            <v>60141004</v>
          </cell>
          <cell r="L416">
            <v>1725</v>
          </cell>
          <cell r="M416">
            <v>1625</v>
          </cell>
          <cell r="N416">
            <v>45867</v>
          </cell>
          <cell r="O416">
            <v>0</v>
          </cell>
          <cell r="P416">
            <v>49669410</v>
          </cell>
          <cell r="Q416" t="str">
            <v>CUARENTA Y NUEVE MILLONES SEISCIENTOS SESENTA Y NUEVE MIL CUATROCIENTOS DIEZ PESOS</v>
          </cell>
          <cell r="R416" t="str">
            <v>1 PERSONA NATURAL</v>
          </cell>
          <cell r="S416" t="str">
            <v>3 CÉDULA DE CIUDADANÍA</v>
          </cell>
          <cell r="T416">
            <v>1024576228</v>
          </cell>
          <cell r="U416" t="str">
            <v>-</v>
          </cell>
          <cell r="V416" t="str">
            <v>N-A</v>
          </cell>
          <cell r="W416" t="str">
            <v>11 NO SE DILIGENCIA INFORMACIÓN PARA ESTE FORMULARIO EN ESTE PERÍODO DE REPORTE</v>
          </cell>
          <cell r="X416" t="str">
            <v>N-A</v>
          </cell>
          <cell r="Y416" t="str">
            <v>N-A</v>
          </cell>
          <cell r="Z416" t="str">
            <v>N-A</v>
          </cell>
          <cell r="AA416" t="str">
            <v>N-A</v>
          </cell>
          <cell r="AB416" t="str">
            <v>N-A</v>
          </cell>
          <cell r="AC416" t="str">
            <v>N-A</v>
          </cell>
          <cell r="AD416" t="str">
            <v>N-A</v>
          </cell>
          <cell r="AE416" t="str">
            <v>SI</v>
          </cell>
          <cell r="AF416" t="str">
            <v>1 PÓLIZA</v>
          </cell>
          <cell r="AG416" t="str">
            <v>12 SEGUROS DEL ESTADO</v>
          </cell>
          <cell r="AH416" t="str">
            <v>44 CUMPLIM+ CALIDAD_CORRECTO FUNCIONAM D LOS BIENES SUMIN</v>
          </cell>
          <cell r="AI416">
            <v>45867</v>
          </cell>
          <cell r="AJ416" t="str">
            <v>18-44-101108089</v>
          </cell>
          <cell r="AK416" t="str">
            <v>SSNA-SUBDIRECCION DE SOSTENIBILIDAD Y NEGOCIO AMBIENTALES</v>
          </cell>
          <cell r="AL416" t="str">
            <v>JORGE ALONSO CANO RESTREPO</v>
          </cell>
          <cell r="AM416">
            <v>71616905</v>
          </cell>
          <cell r="AN416" t="str">
            <v>SUBDIRECCIÓN DE SOSTENIBILIDAD Y NEGOCIOS AMBIENTALES</v>
          </cell>
          <cell r="AO416" t="str">
            <v>2 SUPERVISOR</v>
          </cell>
          <cell r="AP416" t="str">
            <v>3 CÉDULA DE CIUDADANÍA</v>
          </cell>
          <cell r="AQ416">
            <v>1026272261</v>
          </cell>
          <cell r="AR416" t="str">
            <v>GIPSY VIVIAN ARENAS HERNANDEZ</v>
          </cell>
          <cell r="AS416">
            <v>120</v>
          </cell>
          <cell r="AT416" t="str">
            <v>3 NO PACTADOS</v>
          </cell>
          <cell r="AU416" t="str">
            <v>4 NO SE HA ADICIONADO NI EN VALOR y EN TIEMPO</v>
          </cell>
          <cell r="AV416">
            <v>0</v>
          </cell>
          <cell r="AW416">
            <v>0</v>
          </cell>
          <cell r="AX416" t="str">
            <v>-</v>
          </cell>
          <cell r="AY416">
            <v>0</v>
          </cell>
          <cell r="AZ416" t="str">
            <v>-</v>
          </cell>
          <cell r="BA416" t="str">
            <v>N/A</v>
          </cell>
          <cell r="BB416">
            <v>45870</v>
          </cell>
          <cell r="BC416">
            <v>45870</v>
          </cell>
          <cell r="BD416">
            <v>45991</v>
          </cell>
          <cell r="BO416" t="str">
            <v xml:space="preserve">2025420501400001E </v>
          </cell>
          <cell r="BP416">
            <v>49669410</v>
          </cell>
          <cell r="BQ416" t="str">
            <v>MARIA PAULA PEÑA</v>
          </cell>
          <cell r="BR416" t="str">
            <v>https://www.secop.gov.co/CO1BusinessLine/Tendering/BuyerWorkArea/Index?docUniqueIdentifier=CO1.BDOS.8373690</v>
          </cell>
          <cell r="BS416" t="str">
            <v>VIGENTE</v>
          </cell>
          <cell r="BU416" t="str">
            <v>https://community.secop.gov.co/Public/Tendering/OpportunityDetail/Index?noticeUID=CO1.NTC.8397920&amp;isFromPublicArea=True&amp;isModal=False</v>
          </cell>
          <cell r="CD416" t="str">
            <v>NO</v>
          </cell>
        </row>
        <row r="417">
          <cell r="A417" t="str">
            <v>IPMC-NC-007-2025</v>
          </cell>
          <cell r="B417" t="str">
            <v>2 NACION</v>
          </cell>
          <cell r="C417" t="str">
            <v>NC-CCV-379-2025</v>
          </cell>
          <cell r="D417" t="str">
            <v>GRAN IMAGEN S.A.S.</v>
          </cell>
          <cell r="E417">
            <v>45901</v>
          </cell>
          <cell r="F417" t="str">
            <v>NC03-3299065-20-046. Adquisición de una impresora multifuncional láser a color y blanco y negro para la sede nivel central en Bogotá de Parques Nacionales Naturales de Colombia, en el marco del proyecto de fortalecimiento de la capacidad institucional y el producto servicios tecnológicos.</v>
          </cell>
          <cell r="G417" t="str">
            <v>N-A</v>
          </cell>
          <cell r="H417" t="str">
            <v>5 MÍNIMA CUANTÍA</v>
          </cell>
          <cell r="I417" t="str">
            <v>3 COMPRAVENTA y/o SUMINISTRO</v>
          </cell>
          <cell r="J417" t="str">
            <v>SUMINISTRO</v>
          </cell>
          <cell r="K417">
            <v>81111500</v>
          </cell>
          <cell r="L417">
            <v>44725</v>
          </cell>
          <cell r="M417">
            <v>170625</v>
          </cell>
          <cell r="N417">
            <v>45901</v>
          </cell>
          <cell r="O417">
            <v>0</v>
          </cell>
          <cell r="P417">
            <v>32130000</v>
          </cell>
          <cell r="Q417" t="str">
            <v>TREINTA Y DOS MILLONES CIENTO TREINTA MIL PESOS</v>
          </cell>
          <cell r="R417" t="str">
            <v>2 PERSONA JURIDICA</v>
          </cell>
          <cell r="S417" t="str">
            <v>1 NIT</v>
          </cell>
          <cell r="T417" t="str">
            <v>-</v>
          </cell>
          <cell r="U417" t="str">
            <v>-</v>
          </cell>
          <cell r="V417">
            <v>830023178</v>
          </cell>
          <cell r="W417" t="str">
            <v>3 DV 2</v>
          </cell>
          <cell r="X417" t="str">
            <v>N-A</v>
          </cell>
          <cell r="Y417" t="str">
            <v>N-A</v>
          </cell>
          <cell r="Z417" t="str">
            <v>N-A</v>
          </cell>
          <cell r="AA417" t="str">
            <v>N-A</v>
          </cell>
          <cell r="AB417" t="str">
            <v>N-A</v>
          </cell>
          <cell r="AC417" t="str">
            <v>N-A</v>
          </cell>
          <cell r="AD417" t="str">
            <v>N-A</v>
          </cell>
          <cell r="AE417" t="str">
            <v>SI</v>
          </cell>
          <cell r="AF417" t="str">
            <v>1 PÓLIZA</v>
          </cell>
          <cell r="AG417" t="str">
            <v>8 MUNDIAL SEGUROS</v>
          </cell>
          <cell r="AH417" t="str">
            <v>44 CUMPLIM+ CALIDAD_CORRECTO FUNCIONAM D LOS BIENES SUMIN</v>
          </cell>
          <cell r="AI417">
            <v>45901</v>
          </cell>
          <cell r="AJ417" t="str">
            <v>100047564_0</v>
          </cell>
          <cell r="AK417" t="str">
            <v>SAF-SUBDIRECCION ADMINISTRATIVA Y FINANCIERA</v>
          </cell>
          <cell r="AL417" t="str">
            <v>JULIA ASTRID DEL CASTILLO SABOGAL</v>
          </cell>
          <cell r="AM417">
            <v>51790514</v>
          </cell>
          <cell r="AN417" t="str">
            <v>GRUPO DE TECNOLOGÍAS DE LA INFORMACIÓN Y LAS COMUNICACIONES</v>
          </cell>
          <cell r="AO417" t="str">
            <v>2 SUPERVISOR</v>
          </cell>
          <cell r="AP417" t="str">
            <v>3 CÉDULA DE CIUDADANÍA</v>
          </cell>
          <cell r="AQ417">
            <v>1026272261</v>
          </cell>
          <cell r="AR417" t="str">
            <v>GIPSY VIVIAN ARENAS HERNANDEZ</v>
          </cell>
          <cell r="AS417">
            <v>30</v>
          </cell>
          <cell r="AT417" t="str">
            <v>3 NO PACTADOS</v>
          </cell>
          <cell r="AU417" t="str">
            <v>2 ADICIÓN EN TIEMPO (PRÓRROGAS)</v>
          </cell>
          <cell r="AV417">
            <v>1</v>
          </cell>
          <cell r="AW417">
            <v>0</v>
          </cell>
          <cell r="AX417" t="str">
            <v>-</v>
          </cell>
          <cell r="AY417">
            <v>29</v>
          </cell>
          <cell r="AZ417">
            <v>45931</v>
          </cell>
          <cell r="BA417" t="str">
            <v>N/A</v>
          </cell>
          <cell r="BB417">
            <v>45902</v>
          </cell>
          <cell r="BC417">
            <v>45902</v>
          </cell>
          <cell r="BD417">
            <v>45931</v>
          </cell>
          <cell r="BE417">
            <v>45960</v>
          </cell>
          <cell r="BP417">
            <v>32130000</v>
          </cell>
          <cell r="BQ417" t="str">
            <v>ALBERTO GAONA</v>
          </cell>
          <cell r="BR417" t="str">
            <v>https://www.secop.gov.co/CO1BusinessLine/Tendering/BuyerWorkArea/Index?docUniqueIdentifier=CO1.BDOS.8590042</v>
          </cell>
          <cell r="BS417" t="str">
            <v>VIGENTE</v>
          </cell>
          <cell r="BU417" t="str">
            <v>https://community.secop.gov.co/Public/Tendering/OpportunityDetail/Index?noticeUID=CO1.NTC.8615964&amp;isFromPublicArea=True&amp;isModal=False</v>
          </cell>
          <cell r="CD417" t="str">
            <v>NO</v>
          </cell>
        </row>
        <row r="418">
          <cell r="A418" t="str">
            <v>IPMC-NC-010-2025</v>
          </cell>
          <cell r="B418" t="str">
            <v>2 NACION</v>
          </cell>
          <cell r="C418" t="str">
            <v>NC-CCV-389-2025</v>
          </cell>
          <cell r="D418" t="str">
            <v>CAMERFIRMA COLOMBIA SAS</v>
          </cell>
          <cell r="E418">
            <v>45932</v>
          </cell>
          <cell r="F418" t="str">
            <v>NC03-3299065-21-037 NC03-3299065-19-062 NC03-3299065-19-063 Adquisición de certificados digitales de función pública (servidor seguro HSM) y soporte técnico, para los usuarios del aplicativo Sistema Integrado de Información Financiera - SIIF NACION, aplicativo de Gestión Documental (ORFEO) y adquisición de certificado de firma digital de persona jurídica, en el marco del Fortalecimiento de la capacidad institucional y el producto servicios tecnológicos.</v>
          </cell>
          <cell r="G418" t="str">
            <v>N-A</v>
          </cell>
          <cell r="H418" t="str">
            <v>5 MÍNIMA CUANTÍA</v>
          </cell>
          <cell r="I418" t="str">
            <v>3 COMPRAVENTA y/o SUMINISTRO</v>
          </cell>
          <cell r="J418" t="str">
            <v>SUMINISTRO</v>
          </cell>
          <cell r="K418">
            <v>43233201</v>
          </cell>
          <cell r="L418">
            <v>41825</v>
          </cell>
          <cell r="M418">
            <v>196625</v>
          </cell>
          <cell r="N418">
            <v>45932</v>
          </cell>
          <cell r="O418">
            <v>0</v>
          </cell>
          <cell r="P418">
            <v>11031300</v>
          </cell>
          <cell r="Q418" t="str">
            <v>ONCE MILLONES TREINTA Y UN MIL TRESCIENTOS PESOS</v>
          </cell>
          <cell r="R418" t="str">
            <v>2 PERSONA JURIDICA</v>
          </cell>
          <cell r="S418" t="str">
            <v>1 NIT</v>
          </cell>
          <cell r="T418" t="str">
            <v>-</v>
          </cell>
          <cell r="U418" t="str">
            <v>-</v>
          </cell>
          <cell r="V418">
            <v>901312112</v>
          </cell>
          <cell r="W418" t="str">
            <v>5 DV 4</v>
          </cell>
          <cell r="X418" t="str">
            <v>N-A</v>
          </cell>
          <cell r="Y418" t="str">
            <v>N-A</v>
          </cell>
          <cell r="Z418" t="str">
            <v>N-A</v>
          </cell>
          <cell r="AA418" t="str">
            <v>N-A</v>
          </cell>
          <cell r="AB418" t="str">
            <v>N-A</v>
          </cell>
          <cell r="AC418" t="str">
            <v>N-A</v>
          </cell>
          <cell r="AD418" t="str">
            <v>N-A</v>
          </cell>
          <cell r="AE418" t="str">
            <v>SI</v>
          </cell>
          <cell r="AF418" t="str">
            <v>1 PÓLIZA</v>
          </cell>
          <cell r="AH418" t="str">
            <v>46 CUMPLIM+ ESTABIL_CALIDAD D OBRA+ PAGO D SALARIOS_PRESTAC SOC LEGALES</v>
          </cell>
          <cell r="AK418" t="str">
            <v>SAF-SUBDIRECCION ADMINISTRATIVA Y FINANCIERA</v>
          </cell>
          <cell r="AL418" t="str">
            <v>JULIA ASTRID DEL CASTILLO SABOGAL</v>
          </cell>
          <cell r="AM418">
            <v>51790514</v>
          </cell>
          <cell r="AN418" t="str">
            <v>GRUPO DE TECNOLOGÍAS DE LA INFORMACIÓN Y LAS COMUNICACIONES</v>
          </cell>
          <cell r="AO418" t="str">
            <v>2 SUPERVISOR</v>
          </cell>
          <cell r="AP418" t="str">
            <v>3 CÉDULA DE CIUDADANÍA</v>
          </cell>
          <cell r="AQ418">
            <v>1026272261</v>
          </cell>
          <cell r="AR418" t="str">
            <v>GIPSY VIVIAN ARENAS HERNANDEZ</v>
          </cell>
          <cell r="AS418">
            <v>30</v>
          </cell>
          <cell r="AT418" t="str">
            <v>3 NO PACTADOS</v>
          </cell>
          <cell r="AU418" t="str">
            <v>4 NO SE HA ADICIONADO NI EN VALOR y EN TIEMPO</v>
          </cell>
          <cell r="AV418">
            <v>0</v>
          </cell>
          <cell r="AW418">
            <v>0</v>
          </cell>
          <cell r="AX418" t="str">
            <v>-</v>
          </cell>
          <cell r="AY418">
            <v>0</v>
          </cell>
          <cell r="BA418" t="str">
            <v>N/A</v>
          </cell>
          <cell r="BP418">
            <v>11031300</v>
          </cell>
          <cell r="BR418" t="str">
            <v>https://www.secop.gov.co/CO1BusinessLine/Tendering/BuyerWorkArea/Index?docUniqueIdentifier=CO1.BDOS.8718933</v>
          </cell>
          <cell r="BU418" t="str">
            <v>https://community.secop.gov.co/Public/Tendering/OpportunityDetail/Index?noticeUID=CO1.NTC.8802706&amp;isFromPublicArea=True&amp;isModal=False</v>
          </cell>
        </row>
        <row r="419">
          <cell r="A419" t="str">
            <v>IPMC-NC-012-2025</v>
          </cell>
          <cell r="B419" t="str">
            <v>2 NACION</v>
          </cell>
          <cell r="C419" t="str">
            <v>NC-CCV-405-2025</v>
          </cell>
          <cell r="D419" t="str">
            <v>MCAD TRAINING &amp; CONSULTING S.A.S.</v>
          </cell>
          <cell r="E419">
            <v>45986</v>
          </cell>
          <cell r="F419" t="str">
            <v>NC03-3299063-22-039; NC03-3299065-19-038. Adquisición de licencias AutoCAD para el grupo de Infraestructura de la entidad, en el marco de fortalecimiento de la capacidad institucional y el producto servicios tecnológicos.</v>
          </cell>
          <cell r="G419" t="str">
            <v>N-A</v>
          </cell>
          <cell r="H419" t="str">
            <v>5 MÍNIMA CUANTÍA</v>
          </cell>
          <cell r="I419" t="str">
            <v>3 COMPRAVENTA y/o SUMINISTRO</v>
          </cell>
          <cell r="J419" t="str">
            <v>COMPRAVENTA</v>
          </cell>
          <cell r="K419">
            <v>43211903</v>
          </cell>
          <cell r="L419">
            <v>42625</v>
          </cell>
          <cell r="M419">
            <v>235825</v>
          </cell>
          <cell r="N419">
            <v>45987</v>
          </cell>
          <cell r="O419">
            <v>0</v>
          </cell>
          <cell r="P419">
            <v>28190000</v>
          </cell>
          <cell r="Q419" t="str">
            <v>VEINTIOCHO MILLONES CIENTO NOVENTA MIL PESOS</v>
          </cell>
          <cell r="R419" t="str">
            <v>2 PERSONA JURIDICA</v>
          </cell>
          <cell r="S419" t="str">
            <v>1 NIT</v>
          </cell>
          <cell r="T419" t="str">
            <v>-</v>
          </cell>
          <cell r="U419" t="str">
            <v>-</v>
          </cell>
          <cell r="V419">
            <v>901510263</v>
          </cell>
          <cell r="W419" t="str">
            <v>8 DV 7</v>
          </cell>
          <cell r="X419" t="str">
            <v>N-A</v>
          </cell>
          <cell r="Y419" t="str">
            <v>N-A</v>
          </cell>
          <cell r="Z419" t="str">
            <v>N-A</v>
          </cell>
          <cell r="AA419" t="str">
            <v>N-A</v>
          </cell>
          <cell r="AB419" t="str">
            <v>N-A</v>
          </cell>
          <cell r="AC419" t="str">
            <v>N-A</v>
          </cell>
          <cell r="AD419" t="str">
            <v>N-A</v>
          </cell>
          <cell r="AE419" t="str">
            <v>SI</v>
          </cell>
          <cell r="AF419" t="str">
            <v>1 PÓLIZA</v>
          </cell>
          <cell r="AG419" t="str">
            <v>11 SEGUROS BOLÍVAR</v>
          </cell>
          <cell r="AH419" t="str">
            <v>45 CUMPLIM+ CALIDAD DL SERVICIO</v>
          </cell>
          <cell r="AI419">
            <v>45986</v>
          </cell>
          <cell r="AJ419">
            <v>1522124221501</v>
          </cell>
          <cell r="AK419" t="str">
            <v>SAF-SUBDIRECCION ADMINISTRATIVA Y FINANCIERA</v>
          </cell>
          <cell r="AL419" t="str">
            <v>JULIA ASTRID DEL CASTILLO SABOGAL</v>
          </cell>
          <cell r="AM419">
            <v>51790514</v>
          </cell>
          <cell r="AN419" t="str">
            <v>GRUPO DE TECNOLOGÍAS DE LA INFORMACIÓN Y LAS COMUNICACIONES</v>
          </cell>
          <cell r="AO419" t="str">
            <v>2 SUPERVISOR</v>
          </cell>
          <cell r="AP419" t="str">
            <v>3 CÉDULA DE CIUDADANÍA</v>
          </cell>
          <cell r="AQ419">
            <v>1026272261</v>
          </cell>
          <cell r="AR419" t="str">
            <v>GIPSY VIVIAN ARENAS HERNANDEZ</v>
          </cell>
          <cell r="AS419">
            <v>30</v>
          </cell>
          <cell r="AT419" t="str">
            <v>3 NO PACTADOS</v>
          </cell>
          <cell r="AU419" t="str">
            <v>4 NO SE HA ADICIONADO NI EN VALOR y EN TIEMPO</v>
          </cell>
          <cell r="AV419">
            <v>0</v>
          </cell>
          <cell r="AW419">
            <v>0</v>
          </cell>
          <cell r="AX419" t="str">
            <v>-</v>
          </cell>
          <cell r="AY419">
            <v>0</v>
          </cell>
          <cell r="AZ419" t="str">
            <v>-</v>
          </cell>
          <cell r="BA419" t="str">
            <v>N/A</v>
          </cell>
          <cell r="BB419">
            <v>45987</v>
          </cell>
          <cell r="BC419">
            <v>45988</v>
          </cell>
          <cell r="BD419">
            <v>46018</v>
          </cell>
          <cell r="BP419">
            <v>28190000</v>
          </cell>
          <cell r="BQ419" t="str">
            <v>EDNA ROCIO CASTRO</v>
          </cell>
          <cell r="BR419" t="str">
            <v>https://community.secop.gov.co/Public/Tendering/OpportunityDetail/Index?noticeUID=CO1.NTC.9083685&amp;isFromPublicArea=True&amp;isModal=False</v>
          </cell>
          <cell r="BU419" t="str">
            <v>https://community.secop.gov.co/Public/Tendering/OpportunityDetail/Index?noticeUID=CO1.NTC.9083685&amp;isFromPublicArea=True&amp;isModal=False</v>
          </cell>
        </row>
        <row r="420">
          <cell r="A420" t="str">
            <v>IPMC-NC-013-2025</v>
          </cell>
          <cell r="B420" t="str">
            <v>2 NACION</v>
          </cell>
          <cell r="C420" t="str">
            <v>NC-CCV-407-2025</v>
          </cell>
          <cell r="D420" t="str">
            <v>COLSISTEC</v>
          </cell>
          <cell r="E420">
            <v>45986</v>
          </cell>
          <cell r="F420" t="str">
            <v>NC03-3202008-15-032 Adquirir la renovación de la garantía de la unidad principal de almacenamiento Unity XT380 por 1 año, en el marco de la de la diversidad biológica de las áreas protegidas del SINAP Nacional y el producto servicio de administración y manejo de áreas protegidas</v>
          </cell>
          <cell r="G420" t="str">
            <v>N-A</v>
          </cell>
          <cell r="H420" t="str">
            <v>5 MÍNIMA CUANTÍA</v>
          </cell>
          <cell r="I420" t="str">
            <v>3 COMPRAVENTA y/o SUMINISTRO</v>
          </cell>
          <cell r="J420" t="str">
            <v>COMPRAVENTA</v>
          </cell>
          <cell r="K420">
            <v>43211903</v>
          </cell>
          <cell r="L420">
            <v>51125</v>
          </cell>
          <cell r="M420">
            <v>237125</v>
          </cell>
          <cell r="N420">
            <v>45988</v>
          </cell>
          <cell r="O420">
            <v>0</v>
          </cell>
          <cell r="P420">
            <v>40818960</v>
          </cell>
          <cell r="Q420" t="str">
            <v>CUARENTA MILLONES OCHOCIENTOS DIECIOCHO MIL NOVECIENTOS SESENTA PESOS</v>
          </cell>
          <cell r="R420" t="str">
            <v>2 PERSONA JURIDICA</v>
          </cell>
          <cell r="S420" t="str">
            <v>1 NIT</v>
          </cell>
          <cell r="T420" t="str">
            <v>-</v>
          </cell>
          <cell r="U420" t="str">
            <v>-</v>
          </cell>
          <cell r="V420">
            <v>800249315</v>
          </cell>
          <cell r="W420" t="str">
            <v>8 DV 7</v>
          </cell>
          <cell r="X420" t="str">
            <v>N-A</v>
          </cell>
          <cell r="Y420" t="str">
            <v>N-A</v>
          </cell>
          <cell r="Z420" t="str">
            <v>N-A</v>
          </cell>
          <cell r="AA420" t="str">
            <v>N-A</v>
          </cell>
          <cell r="AB420" t="str">
            <v>N-A</v>
          </cell>
          <cell r="AC420" t="str">
            <v>N-A</v>
          </cell>
          <cell r="AD420" t="str">
            <v>N-A</v>
          </cell>
          <cell r="AE420" t="str">
            <v>SI</v>
          </cell>
          <cell r="AF420" t="str">
            <v>1 PÓLIZA</v>
          </cell>
          <cell r="AG420" t="str">
            <v>12 SEGUROS DEL ESTADO</v>
          </cell>
          <cell r="AH420" t="str">
            <v>45 CUMPLIM+ CALIDAD DL SERVICIO</v>
          </cell>
          <cell r="AI420">
            <v>45988</v>
          </cell>
          <cell r="AJ420" t="str">
            <v>62-44-101022434</v>
          </cell>
          <cell r="AK420" t="str">
            <v>SAF-SUBDIRECCION ADMINISTRATIVA Y FINANCIERA</v>
          </cell>
          <cell r="AL420" t="str">
            <v>JULIA ASTRID DEL CASTILLO SABOGAL</v>
          </cell>
          <cell r="AM420">
            <v>51790514</v>
          </cell>
          <cell r="AN420" t="str">
            <v>GRUPO DE TECNOLOGÍAS DE LA INFORMACIÓN Y LAS COMUNICACIONES</v>
          </cell>
          <cell r="AO420" t="str">
            <v>2 SUPERVISOR</v>
          </cell>
          <cell r="AP420" t="str">
            <v>3 CÉDULA DE CIUDADANÍA</v>
          </cell>
          <cell r="AQ420">
            <v>1026272261</v>
          </cell>
          <cell r="AR420" t="str">
            <v>GIPSY VIVIAN ARENAS HERNANDEZ</v>
          </cell>
          <cell r="AS420">
            <v>30</v>
          </cell>
          <cell r="AT420" t="str">
            <v>3 NO PACTADOS</v>
          </cell>
          <cell r="AU420" t="str">
            <v>4 NO SE HA ADICIONADO NI EN VALOR y EN TIEMPO</v>
          </cell>
          <cell r="AV420">
            <v>0</v>
          </cell>
          <cell r="AW420">
            <v>0</v>
          </cell>
          <cell r="AX420" t="str">
            <v>-</v>
          </cell>
          <cell r="AY420">
            <v>0</v>
          </cell>
          <cell r="AZ420" t="str">
            <v>-</v>
          </cell>
          <cell r="BA420" t="str">
            <v>N/A</v>
          </cell>
          <cell r="BR420" t="str">
            <v>https://www.secop.gov.co/CO1BusinessLine/Tendering/BuyerWorkArea/Index?docUniqueIdentifier=CO1.BDOS.9038605</v>
          </cell>
          <cell r="BU420" t="str">
            <v>https://community.secop.gov.co/Public/Tendering/OpportunityDetail/Index?noticeUID=CO1.NTC.9120656&amp;isFromPublicArea=True&amp;isModal=False</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A295-1310-46F6-8DEF-6FEFD0D90081}">
  <dimension ref="A1:Q378"/>
  <sheetViews>
    <sheetView tabSelected="1" topLeftCell="A361" workbookViewId="0">
      <selection activeCell="F12" sqref="F12"/>
    </sheetView>
  </sheetViews>
  <sheetFormatPr baseColWidth="10" defaultColWidth="15.140625" defaultRowHeight="15"/>
  <cols>
    <col min="1" max="1" width="20.85546875" style="5" customWidth="1"/>
    <col min="2" max="2" width="16.140625" style="5" customWidth="1"/>
    <col min="3" max="3" width="32.28515625" style="5" customWidth="1"/>
    <col min="4" max="5" width="17.28515625" style="5" customWidth="1"/>
    <col min="6" max="6" width="18.42578125" style="5" customWidth="1"/>
    <col min="7" max="7" width="15.7109375" style="5" customWidth="1"/>
    <col min="8" max="8" width="17.28515625" style="5" customWidth="1"/>
    <col min="9" max="9" width="19.28515625" style="5" customWidth="1"/>
    <col min="10" max="10" width="22.42578125" style="5" customWidth="1"/>
    <col min="11" max="11" width="37.140625" style="5" customWidth="1"/>
    <col min="12" max="12" width="10.5703125" style="5" customWidth="1"/>
    <col min="13" max="13" width="17.28515625" style="5" customWidth="1"/>
    <col min="14" max="14" width="102.5703125" style="5" customWidth="1"/>
    <col min="15" max="17" width="17.28515625" style="5" customWidth="1"/>
    <col min="18" max="16384" width="15.140625" style="5"/>
  </cols>
  <sheetData>
    <row r="1" spans="1:17" ht="73.5" customHeight="1">
      <c r="A1" s="1" t="s">
        <v>0</v>
      </c>
      <c r="B1" s="2" t="s">
        <v>1</v>
      </c>
      <c r="C1" s="3" t="s">
        <v>2</v>
      </c>
      <c r="D1" s="4" t="s">
        <v>3</v>
      </c>
      <c r="E1" s="3" t="s">
        <v>4</v>
      </c>
      <c r="F1" s="4" t="s">
        <v>5</v>
      </c>
      <c r="G1" s="3" t="s">
        <v>6</v>
      </c>
      <c r="H1" s="4" t="s">
        <v>7</v>
      </c>
      <c r="I1" s="3" t="s">
        <v>8</v>
      </c>
      <c r="J1" s="4" t="s">
        <v>9</v>
      </c>
      <c r="K1" s="3" t="s">
        <v>10</v>
      </c>
      <c r="L1" s="4" t="s">
        <v>11</v>
      </c>
      <c r="M1" s="3" t="s">
        <v>12</v>
      </c>
      <c r="N1" s="4" t="s">
        <v>13</v>
      </c>
      <c r="O1" s="3" t="s">
        <v>14</v>
      </c>
      <c r="P1" s="4" t="s">
        <v>15</v>
      </c>
      <c r="Q1" s="3" t="s">
        <v>16</v>
      </c>
    </row>
    <row r="2" spans="1:17" ht="15" customHeight="1">
      <c r="A2" s="6" t="s">
        <v>17</v>
      </c>
      <c r="B2" s="5" t="str">
        <f>VLOOKUP(A2,[1]BDD!1:22,3,0)</f>
        <v>NC-CPS-001-2025</v>
      </c>
      <c r="C2" s="5" t="str">
        <f>VLOOKUP(A2,[1]BDD!1:2,4,0)</f>
        <v>EDNA ROCIO CASTRO BOTERO</v>
      </c>
      <c r="D2" s="7" t="s">
        <v>18</v>
      </c>
      <c r="E2" s="5" t="str">
        <f>VLOOKUP(A2,[1]BDD!1:2,25,0)</f>
        <v>TOLIMA</v>
      </c>
      <c r="F2" s="5" t="str">
        <f>VLOOKUP($A$2,[1]BDD!1:2,26,0)</f>
        <v>VILLARRICA</v>
      </c>
      <c r="G2" s="5" t="str">
        <f>VLOOKUP(A2,[1]BDD!1:2,77,0)</f>
        <v>ABOGADA</v>
      </c>
      <c r="H2" s="7" t="s">
        <v>19</v>
      </c>
      <c r="I2" s="5" t="str">
        <f>VLOOKUP(A2,[1]BDD!1:2,7,0)</f>
        <v>PROFESIONAL</v>
      </c>
      <c r="J2" s="5" t="str">
        <f>VLOOKUP(A2,[1]BDD!1:2,40,0)</f>
        <v>GRUPO DE CONTRATOS</v>
      </c>
      <c r="K2" s="5" t="str">
        <f>VLOOKUP(A2,[1]BDD!1:2,76,0)</f>
        <v>edna.castro@parquesnacionales.gov.co</v>
      </c>
      <c r="L2" s="7">
        <v>3532400</v>
      </c>
      <c r="M2" s="7" t="s">
        <v>20</v>
      </c>
      <c r="N2" s="5" t="str">
        <f>VLOOKUP(A2,[1]BDD!1:2,6,0)</f>
        <v>NC10-3299060-7-002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
      <c r="O2" s="8">
        <f>VLOOKUP(A2,[1]BDD!1:2,15,0)</f>
        <v>9564018</v>
      </c>
      <c r="P2" s="9">
        <f>VLOOKUP(A2,[1]BDD!1:2,55,0)</f>
        <v>45665</v>
      </c>
      <c r="Q2" s="9">
        <f>VLOOKUP(A2,[1]BDD!1:2,56,0)</f>
        <v>46022</v>
      </c>
    </row>
    <row r="3" spans="1:17" ht="15" customHeight="1">
      <c r="A3" s="6" t="s">
        <v>21</v>
      </c>
      <c r="B3" s="5" t="str">
        <f>VLOOKUP(A3,[1]BDD!2:426,3,0)</f>
        <v>NC-CPS-002-2025</v>
      </c>
      <c r="C3" s="5" t="str">
        <f>VLOOKUP(A3,[1]BDD!2:3,4,0)</f>
        <v>IVONNE FORERO LÓPEZ</v>
      </c>
      <c r="D3" s="7" t="s">
        <v>18</v>
      </c>
      <c r="E3" s="5" t="str">
        <f>VLOOKUP(A3,[1]BDD!2:3,25,0)</f>
        <v>CUNDINAMARCA</v>
      </c>
      <c r="F3" s="5" t="str">
        <f>VLOOKUP(A3,[1]BDD!2:3,26,0)</f>
        <v>BOGOTÁ</v>
      </c>
      <c r="G3" s="5" t="str">
        <f>VLOOKUP(A3,[1]BDD!2:3,77,0)</f>
        <v>ADMINISTRADORA DE EMPRESAS</v>
      </c>
      <c r="H3" s="7" t="s">
        <v>22</v>
      </c>
      <c r="I3" s="5" t="str">
        <f>VLOOKUP(A3,[1]BDD!2:3,7,0)</f>
        <v>PROFESIONAL</v>
      </c>
      <c r="J3" s="5" t="str">
        <f>VLOOKUP(A3,[1]BDD!2:3,40,0)</f>
        <v>GRUPO DE GESTIÓN FINANCIERA</v>
      </c>
      <c r="K3" s="5" t="str">
        <f>VLOOKUP(A3,[1]BDD!2:3,76,0)</f>
        <v>ivonne.forero@parquesnacionales.gov.co</v>
      </c>
      <c r="L3" s="7">
        <v>3532400</v>
      </c>
      <c r="M3" s="7" t="s">
        <v>20</v>
      </c>
      <c r="N3" s="5" t="str">
        <f>VLOOKUP(A3,[1]BDD!2:3,6,0)</f>
        <v>NC10-3299060-7-014 Prestación de servicios profesionales con plena autonomía técnica y administrativa en el Grupo de Gestión Financiera para la verificación, liquidación, registro y control de las obligaciones financieras de la entidad en el marco del servicio de implementación de sistemas de gestión del proyecto de fortalecimiento de la capacidad institucional de Parques Nacionales Naturales a nivel nacional</v>
      </c>
      <c r="O3" s="8">
        <f>VLOOKUP(A3,[1]BDD!2:3,15,0)</f>
        <v>7014443</v>
      </c>
      <c r="P3" s="9">
        <f>VLOOKUP(A3,[1]BDD!2:3,55,0)</f>
        <v>45665</v>
      </c>
      <c r="Q3" s="9">
        <f>VLOOKUP(A3,[1]BDD!2:3,56,0)</f>
        <v>46022</v>
      </c>
    </row>
    <row r="4" spans="1:17" ht="15" customHeight="1">
      <c r="A4" s="6" t="s">
        <v>23</v>
      </c>
      <c r="B4" s="5" t="str">
        <f>VLOOKUP(A4,[1]BDD!3:427,3,0)</f>
        <v>NC-CPS-003-2025</v>
      </c>
      <c r="C4" s="5" t="str">
        <f>VLOOKUP(A4,[1]BDD!3:4,4,0)</f>
        <v>JOSE DEL CARMEN HERRERA TOVAR</v>
      </c>
      <c r="D4" s="7" t="s">
        <v>18</v>
      </c>
      <c r="E4" s="5" t="str">
        <f>VLOOKUP(A4,[1]BDD!3:4,25,0)</f>
        <v>TOLIMA</v>
      </c>
      <c r="F4" s="5" t="str">
        <f>VLOOKUP(A4,[1]BDD!3:4,26,0)</f>
        <v>PIEDRAS</v>
      </c>
      <c r="G4" s="5" t="str">
        <f>VLOOKUP(A4,[1]BDD!3:4,77,0)</f>
        <v>ECONOMISTA</v>
      </c>
      <c r="H4" s="7" t="s">
        <v>24</v>
      </c>
      <c r="I4" s="5" t="str">
        <f>VLOOKUP(A4,[1]BDD!3:4,7,0)</f>
        <v>PROFESIONAL</v>
      </c>
      <c r="J4" s="5" t="str">
        <f>VLOOKUP(A4,[1]BDD!3:4,40,0)</f>
        <v>GRUPO DE GESTIÓN FINANCIERA</v>
      </c>
      <c r="K4" s="5" t="str">
        <f>VLOOKUP(A4,[1]BDD!3:4,76,0)</f>
        <v>jose.herrera@parquesnacionales.gov.co</v>
      </c>
      <c r="L4" s="7">
        <v>3532400</v>
      </c>
      <c r="M4" s="7" t="s">
        <v>20</v>
      </c>
      <c r="N4" s="5" t="str">
        <f>VLOOKUP(A4,[1]BDD!3:4,6,0)</f>
        <v>NC10-3299060-7-012 Prestación de servicios profesionales con plena autonomía técnica y administrativa en el Grupo de Gestión Financiera para realizar las actividades financieras necesarias para la operación, manejo y control del presupuesto de la Entidad en el marco del servicio de implementación de sistemas de gestión del proyecto de fortalecimiento de la capacidad institucional de Parques Nacionales Naturales a nivel nacional.</v>
      </c>
      <c r="O4" s="8">
        <f>VLOOKUP(A4,[1]BDD!3:4,15,0)</f>
        <v>7881428</v>
      </c>
      <c r="P4" s="9">
        <f>VLOOKUP(A4,[1]BDD!3:4,55,0)</f>
        <v>45666</v>
      </c>
      <c r="Q4" s="9">
        <f>VLOOKUP(A4,[1]BDD!3:4,56,0)</f>
        <v>46022</v>
      </c>
    </row>
    <row r="5" spans="1:17" ht="15" customHeight="1">
      <c r="A5" s="6" t="s">
        <v>25</v>
      </c>
      <c r="B5" s="5" t="str">
        <f>VLOOKUP(A5,[1]BDD!4:428,3,0)</f>
        <v>NC-CPS-004-2025</v>
      </c>
      <c r="C5" s="5" t="str">
        <f>VLOOKUP(A5,[1]BDD!4:5,4,0)</f>
        <v>CARLOS AUGUSTO LORA SILVA</v>
      </c>
      <c r="D5" s="7" t="s">
        <v>18</v>
      </c>
      <c r="E5" s="5" t="str">
        <f>VLOOKUP(A5,[1]BDD!4:5,25,0)</f>
        <v>CUNDINAMARCA</v>
      </c>
      <c r="F5" s="5" t="str">
        <f>VLOOKUP(A5,[1]BDD!4:5,26,0)</f>
        <v>BOGOTÁ</v>
      </c>
      <c r="G5" s="5" t="str">
        <f>VLOOKUP(A5,[1]BDD!4:5,77,0)</f>
        <v>ADMINISTRADOR FINANCIERO</v>
      </c>
      <c r="H5" s="7" t="s">
        <v>26</v>
      </c>
      <c r="I5" s="5" t="str">
        <f>VLOOKUP(A5,[1]BDD!4:5,7,0)</f>
        <v>PROFESIONAL</v>
      </c>
      <c r="J5" s="5" t="str">
        <f>VLOOKUP(A5,[1]BDD!4:5,40,0)</f>
        <v>GRUPO DE GESTIÓN FINANCIERA</v>
      </c>
      <c r="K5" s="5" t="str">
        <f>VLOOKUP(A5,[1]BDD!4:5,76,0)</f>
        <v>carlos.lora@parquesnacionales.gov.co</v>
      </c>
      <c r="L5" s="7">
        <v>3532400</v>
      </c>
      <c r="M5" s="7" t="s">
        <v>20</v>
      </c>
      <c r="N5" s="5" t="str">
        <f>VLOOKUP(A5,[1]BDD!4:5,6,0)</f>
        <v>NC10-3299060-7-018 Prestación de servicios profesionales con plena autonomía técnica y administrativa en el Grupo de Gestión Financiera para la validación, control y monitoreo del recaudo de los ingresos de la Entidad en el marco del servicio de implementación de sistemas de gestión del proyecto de fortalecimiento de la capacidad institucional de Parques Nacionales Naturales a nivel nacional.</v>
      </c>
      <c r="O5" s="8">
        <f>VLOOKUP(A5,[1]BDD!4:5,15,0)</f>
        <v>6347912</v>
      </c>
      <c r="P5" s="9">
        <f>VLOOKUP(A5,[1]BDD!4:5,55,0)</f>
        <v>45666</v>
      </c>
      <c r="Q5" s="9">
        <f>VLOOKUP(A5,[1]BDD!4:5,56,0)</f>
        <v>46022</v>
      </c>
    </row>
    <row r="6" spans="1:17" ht="15" customHeight="1">
      <c r="A6" s="6" t="s">
        <v>27</v>
      </c>
      <c r="B6" s="5" t="str">
        <f>VLOOKUP(A6,[1]BDD!5:429,3,0)</f>
        <v>NC-CPS-005-2025</v>
      </c>
      <c r="C6" s="5" t="str">
        <f>VLOOKUP(A6,[1]BDD!5:6,4,0)</f>
        <v>MERY ACEVEDO BARRERA</v>
      </c>
      <c r="D6" s="7" t="s">
        <v>18</v>
      </c>
      <c r="E6" s="5" t="str">
        <f>VLOOKUP(A6,[1]BDD!5:6,25,0)</f>
        <v>BOYACA</v>
      </c>
      <c r="F6" s="5" t="str">
        <f>VLOOKUP(A6,[1]BDD!5:6,26,0)</f>
        <v>EL COCUY</v>
      </c>
      <c r="G6" s="5" t="str">
        <f>VLOOKUP(A6,[1]BDD!5:6,77,0)</f>
        <v>ARQUITECTA</v>
      </c>
      <c r="H6" s="7" t="s">
        <v>28</v>
      </c>
      <c r="I6" s="5" t="str">
        <f>VLOOKUP(A6,[1]BDD!5:6,7,0)</f>
        <v>PROFESIONAL</v>
      </c>
      <c r="J6" s="5" t="str">
        <f>VLOOKUP(A6,[1]BDD!5:6,40,0)</f>
        <v>SUBDIRECCIÓN ADMINISTRATIVA Y FINANCIERA</v>
      </c>
      <c r="K6" s="5" t="str">
        <f>VLOOKUP(A6,[1]BDD!5:6,76,0)</f>
        <v>mery.acevedo@parquesnacionales.gov.co</v>
      </c>
      <c r="L6" s="7">
        <v>3532400</v>
      </c>
      <c r="M6" s="7" t="s">
        <v>20</v>
      </c>
      <c r="N6" s="5" t="str">
        <f>VLOOKUP(A6,[1]BDD!5:6,6,0)</f>
        <v>NC10-3299060-7-039 Prestación de servicios profesionales con plena autonomía técnica y administrativa en la Subdirección Administrativa y Financiera para el desarrollo de los aspectos técnicos precontractuales, contractuales y administrativos y en el desarrollo de los planes y programas que requiera la dependencia en el marco del servicio de implementación de sistemas de gestión del proyecto de fortalecimiento de la capacidad institucional de Parques Nacionales Naturales a nivel nacional.</v>
      </c>
      <c r="O6" s="8">
        <f>VLOOKUP(A6,[1]BDD!5:6,15,0)</f>
        <v>8354314</v>
      </c>
      <c r="P6" s="9">
        <f>VLOOKUP(A6,[1]BDD!5:6,55,0)</f>
        <v>45666</v>
      </c>
      <c r="Q6" s="9">
        <f>VLOOKUP(A6,[1]BDD!5:6,56,0)</f>
        <v>46022</v>
      </c>
    </row>
    <row r="7" spans="1:17" ht="15" customHeight="1">
      <c r="A7" s="6" t="s">
        <v>29</v>
      </c>
      <c r="B7" s="5" t="str">
        <f>VLOOKUP(A7,[1]BDD!6:430,3,0)</f>
        <v>NC-CPS-006-2025</v>
      </c>
      <c r="C7" s="5" t="str">
        <f>VLOOKUP(A7,[1]BDD!6:7,4,0)</f>
        <v>YULY ANDREA LEON BUSTOS</v>
      </c>
      <c r="D7" s="7" t="s">
        <v>18</v>
      </c>
      <c r="E7" s="5" t="str">
        <f>VLOOKUP(A7,[1]BDD!6:7,25,0)</f>
        <v>CUNDINAMARCA</v>
      </c>
      <c r="F7" s="5" t="str">
        <f>VLOOKUP(A7,[1]BDD!6:7,26,0)</f>
        <v>EL PEÑON</v>
      </c>
      <c r="G7" s="5" t="str">
        <f>VLOOKUP(A7,[1]BDD!6:7,77,0)</f>
        <v>ABOGADA</v>
      </c>
      <c r="H7" s="7" t="s">
        <v>30</v>
      </c>
      <c r="I7" s="5" t="str">
        <f>VLOOKUP(A7,[1]BDD!6:7,7,0)</f>
        <v>PROFESIONAL</v>
      </c>
      <c r="J7" s="5" t="str">
        <f>VLOOKUP(A7,[1]BDD!6:7,40,0)</f>
        <v>GRUPO DE CONTRATOS</v>
      </c>
      <c r="K7" s="5" t="str">
        <f>VLOOKUP(A7,[1]BDD!6:7,76,0)</f>
        <v>yuli.bustos@parquesnacionales.gov.co</v>
      </c>
      <c r="L7" s="7">
        <v>3532400</v>
      </c>
      <c r="M7" s="7" t="s">
        <v>20</v>
      </c>
      <c r="N7" s="5" t="str">
        <f>VLOOKUP(A7,[1]BDD!6:7,6,0)</f>
        <v>NC10-3299060-7-003 Prestar los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
      <c r="O7" s="8">
        <f>VLOOKUP(A7,[1]BDD!6:7,15,0)</f>
        <v>9564018</v>
      </c>
      <c r="P7" s="9">
        <f>VLOOKUP(A7,[1]BDD!6:7,55,0)</f>
        <v>45666</v>
      </c>
      <c r="Q7" s="9">
        <f>VLOOKUP(A7,[1]BDD!6:7,56,0)</f>
        <v>46022</v>
      </c>
    </row>
    <row r="8" spans="1:17" ht="15" customHeight="1">
      <c r="A8" s="6" t="s">
        <v>31</v>
      </c>
      <c r="B8" s="5" t="str">
        <f>VLOOKUP(A8,[1]BDD!7:431,3,0)</f>
        <v>NC-CPS-007-2025</v>
      </c>
      <c r="C8" s="5" t="str">
        <f>VLOOKUP(A8,[1]BDD!7:8,4,0)</f>
        <v>OMAR ESNEIDER BUSTOS TRIANA</v>
      </c>
      <c r="D8" s="7" t="s">
        <v>18</v>
      </c>
      <c r="E8" s="5" t="str">
        <f>VLOOKUP(A8,[1]BDD!7:8,25,0)</f>
        <v>CUNDINAMARCA</v>
      </c>
      <c r="F8" s="5" t="str">
        <f>VLOOKUP(A8,[1]BDD!7:8,26,0)</f>
        <v>EL PEÑON</v>
      </c>
      <c r="G8" s="5" t="str">
        <f>VLOOKUP(A8,[1]BDD!7:8,77,0)</f>
        <v>INGENIERO INDUSTRIAL</v>
      </c>
      <c r="H8" s="7" t="s">
        <v>32</v>
      </c>
      <c r="I8" s="5" t="str">
        <f>VLOOKUP(A8,[1]BDD!7:8,7,0)</f>
        <v>PROFESIONAL</v>
      </c>
      <c r="J8" s="5" t="str">
        <f>VLOOKUP(A8,[1]BDD!7:8,40,0)</f>
        <v>GRUPO DE CONTRATOS</v>
      </c>
      <c r="K8" s="5" t="str">
        <f>VLOOKUP(A8,[1]BDD!7:8,76,0)</f>
        <v>omar.bustos@parquesnacionales.gov.co</v>
      </c>
      <c r="L8" s="7">
        <v>3532400</v>
      </c>
      <c r="M8" s="7" t="s">
        <v>20</v>
      </c>
      <c r="N8" s="5" t="str">
        <f>VLOOKUP(A8,[1]BDD!7:8,6,0)</f>
        <v>NC10-3299060-7-008 Prestación de servicios profesionales con plena autonomía técnica y administrativa en el Grupo de Contratos en temas relacionados con estudios de mercado e indicadores financieros en las etapa precontractual, así mismo realizar la verificación de los documentos postcontractuales que así lo requieran para su liquidación, en el marco del servicio de implementación de sistemas de gestión del proyecto de fortalecimiento de la capacidad institucional de Parques Nacionales</v>
      </c>
      <c r="O8" s="8">
        <f>VLOOKUP(A8,[1]BDD!7:8,15,0)</f>
        <v>8354314</v>
      </c>
      <c r="P8" s="9">
        <f>VLOOKUP(A8,[1]BDD!7:8,55,0)</f>
        <v>45666</v>
      </c>
      <c r="Q8" s="9">
        <f>VLOOKUP(A8,[1]BDD!7:8,56,0)</f>
        <v>46022</v>
      </c>
    </row>
    <row r="9" spans="1:17" ht="15" customHeight="1">
      <c r="A9" s="6" t="s">
        <v>33</v>
      </c>
      <c r="B9" s="5" t="str">
        <f>VLOOKUP(A9,[1]BDD!8:432,3,0)</f>
        <v>NC-CPS-008-2025</v>
      </c>
      <c r="C9" s="5" t="str">
        <f>VLOOKUP(A9,[1]BDD!8:9,4,0)</f>
        <v>HECTOR ALFONSO CUESTA OSORIO</v>
      </c>
      <c r="D9" s="7" t="s">
        <v>18</v>
      </c>
      <c r="E9" s="5" t="str">
        <f>VLOOKUP(A9,[1]BDD!8:9,25,0)</f>
        <v>CUNDINAMARCA</v>
      </c>
      <c r="F9" s="5" t="str">
        <f>VLOOKUP(A9,[1]BDD!8:9,26,0)</f>
        <v>BOGOTÁ</v>
      </c>
      <c r="G9" s="5" t="str">
        <f>VLOOKUP(A9,[1]BDD!8:9,77,0)</f>
        <v>ABOGADO</v>
      </c>
      <c r="H9" s="7" t="s">
        <v>34</v>
      </c>
      <c r="I9" s="5" t="str">
        <f>VLOOKUP(A9,[1]BDD!8:9,7,0)</f>
        <v>PROFESIONAL</v>
      </c>
      <c r="J9" s="5" t="str">
        <f>VLOOKUP(A9,[1]BDD!8:9,40,0)</f>
        <v>GRUPO DE CONTRATOS</v>
      </c>
      <c r="K9" s="5" t="str">
        <f>VLOOKUP(A9,[1]BDD!8:9,76,0)</f>
        <v>hector.cuesta@parquesnacionales.gov.co</v>
      </c>
      <c r="L9" s="7">
        <v>3532400</v>
      </c>
      <c r="M9" s="7" t="s">
        <v>20</v>
      </c>
      <c r="N9" s="5" t="str">
        <f>VLOOKUP(A9,[1]BDD!8:9,6,0)</f>
        <v>NC10-3299060-7-004 Prestación de servicios profesionales con plena autonomía técnica y administrativa al Grupo de Contratos, para adelantar las etapas precontractual, contractual y postcontractual de los procesos de selección que se soliciten por las diferentes dependencias en el marco del servicio de implementación de sistemas de gestión del proyecto de fortalecimiento de la capacidad institucional de Parques Nacionales Naturales a Nivel Nacional</v>
      </c>
      <c r="O9" s="8">
        <f>VLOOKUP(A9,[1]BDD!8:9,15,0)</f>
        <v>9564018</v>
      </c>
      <c r="P9" s="9">
        <f>VLOOKUP(A9,[1]BDD!8:9,55,0)</f>
        <v>45666</v>
      </c>
      <c r="Q9" s="9">
        <f>VLOOKUP(A9,[1]BDD!8:9,56,0)</f>
        <v>46022</v>
      </c>
    </row>
    <row r="10" spans="1:17" ht="15" customHeight="1">
      <c r="A10" s="6" t="s">
        <v>35</v>
      </c>
      <c r="B10" s="5" t="str">
        <f>VLOOKUP(A10,[1]BDD!9:433,3,0)</f>
        <v>NC-CPS-009-2025</v>
      </c>
      <c r="C10" s="5" t="str">
        <f>VLOOKUP(A10,[1]BDD!9:10,4,0)</f>
        <v>LEIDY JOHANNA SANCHEZ BONILLA</v>
      </c>
      <c r="D10" s="7" t="s">
        <v>18</v>
      </c>
      <c r="E10" s="5" t="str">
        <f>VLOOKUP(A10,[1]BDD!9:10,25,0)</f>
        <v xml:space="preserve">SANTANDER </v>
      </c>
      <c r="F10" s="5" t="str">
        <f>VLOOKUP(A10,[1]BDD!9:10,26,0)</f>
        <v>SAN GIL</v>
      </c>
      <c r="G10" s="5" t="str">
        <f>VLOOKUP(A10,[1]BDD!9:10,77,0)</f>
        <v>ABOGADA</v>
      </c>
      <c r="H10" s="7" t="s">
        <v>36</v>
      </c>
      <c r="I10" s="5" t="str">
        <f>VLOOKUP(A10,[1]BDD!9:10,7,0)</f>
        <v>PROFESIONAL</v>
      </c>
      <c r="J10" s="5" t="str">
        <f>VLOOKUP(A10,[1]BDD!9:10,40,0)</f>
        <v>GRUPO DE CONTRATOS</v>
      </c>
      <c r="K10" s="5" t="str">
        <f>VLOOKUP(A10,[1]BDD!9:10,76,0)</f>
        <v>leidy.bonilla@parquesnacionales.gov.co</v>
      </c>
      <c r="L10" s="7">
        <v>3532400</v>
      </c>
      <c r="M10" s="7" t="s">
        <v>20</v>
      </c>
      <c r="N10" s="5" t="str">
        <f>VLOOKUP(A10,[1]BDD!9:10,6,0)</f>
        <v>NC10-3299060-7-005 Prestar los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
      <c r="O10" s="8">
        <f>VLOOKUP(A10,[1]BDD!9:10,15,0)</f>
        <v>8855572</v>
      </c>
      <c r="P10" s="9">
        <f>VLOOKUP(A10,[1]BDD!9:10,55,0)</f>
        <v>45667</v>
      </c>
      <c r="Q10" s="9">
        <f>VLOOKUP(A10,[1]BDD!9:10,56,0)</f>
        <v>46022</v>
      </c>
    </row>
    <row r="11" spans="1:17" ht="15" customHeight="1">
      <c r="A11" s="6" t="s">
        <v>37</v>
      </c>
      <c r="B11" s="5" t="str">
        <f>VLOOKUP(A11,[1]BDD!10:434,3,0)</f>
        <v>NC-CPS-010-2025</v>
      </c>
      <c r="C11" s="5" t="str">
        <f>VLOOKUP(A11,[1]BDD!10:11,4,0)</f>
        <v>MARIA PAULA PEÑA GOMEZ</v>
      </c>
      <c r="D11" s="7" t="s">
        <v>18</v>
      </c>
      <c r="E11" s="5" t="str">
        <f>VLOOKUP(A11,[1]BDD!10:11,25,0)</f>
        <v>CUNDINAMARCA</v>
      </c>
      <c r="F11" s="5" t="str">
        <f>VLOOKUP(A11,[1]BDD!10:11,26,0)</f>
        <v>BOGOTÁ</v>
      </c>
      <c r="G11" s="5" t="str">
        <f>VLOOKUP(A11,[1]BDD!10:11,77,0)</f>
        <v>ABOGADA</v>
      </c>
      <c r="H11" s="7" t="s">
        <v>19</v>
      </c>
      <c r="I11" s="5" t="str">
        <f>VLOOKUP(A11,[1]BDD!10:11,7,0)</f>
        <v>PROFESIONAL</v>
      </c>
      <c r="J11" s="5" t="str">
        <f>VLOOKUP(A11,[1]BDD!10:11,40,0)</f>
        <v>GRUPO DE CONTRATOS</v>
      </c>
      <c r="K11" s="5" t="str">
        <f>VLOOKUP(A11,[1]BDD!10:11,76,0)</f>
        <v>maria.pena@parquesnacionales.gov.co</v>
      </c>
      <c r="L11" s="7">
        <v>3532400</v>
      </c>
      <c r="M11" s="7" t="s">
        <v>20</v>
      </c>
      <c r="N11" s="5" t="str">
        <f>VLOOKUP(A11,[1]BDD!10:11,6,0)</f>
        <v>NC10-3299060-7-007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
      <c r="O11" s="8">
        <f>VLOOKUP(A11,[1]BDD!10:11,15,0)</f>
        <v>8855572</v>
      </c>
      <c r="P11" s="9">
        <f>VLOOKUP(A11,[1]BDD!10:11,55,0)</f>
        <v>45666</v>
      </c>
      <c r="Q11" s="9">
        <f>VLOOKUP(A11,[1]BDD!10:11,56,0)</f>
        <v>46022</v>
      </c>
    </row>
    <row r="12" spans="1:17" ht="15" customHeight="1">
      <c r="A12" s="6" t="s">
        <v>38</v>
      </c>
      <c r="B12" s="5" t="str">
        <f>VLOOKUP(A12,[1]BDD!11:435,3,0)</f>
        <v>NC-CPS-011-2025</v>
      </c>
      <c r="C12" s="5" t="str">
        <f>VLOOKUP(A12,[1]BDD!11:12,4,0)</f>
        <v>JINETH FERNANDA AGUILAR MARULANDA</v>
      </c>
      <c r="D12" s="7" t="s">
        <v>18</v>
      </c>
      <c r="E12" s="5" t="str">
        <f>VLOOKUP(A12,[1]BDD!11:12,25,0)</f>
        <v>CUNDINAMARCA</v>
      </c>
      <c r="F12" s="5" t="str">
        <f>VLOOKUP(A12,[1]BDD!11:12,26,0)</f>
        <v>BOGOTÁ</v>
      </c>
      <c r="G12" s="5" t="str">
        <f>VLOOKUP(A12,[1]BDD!11:12,77,0)</f>
        <v>PROFESIOAL EN NEGOCIOS INTERNACIONALES</v>
      </c>
      <c r="H12" s="7" t="s">
        <v>39</v>
      </c>
      <c r="I12" s="5" t="str">
        <f>VLOOKUP(A12,[1]BDD!11:12,7,0)</f>
        <v>PROFESIONAL</v>
      </c>
      <c r="J12" s="5" t="str">
        <f>VLOOKUP(A12,[1]BDD!11:12,40,0)</f>
        <v>SUBDIRECCIÓN ADMINISTRATIVA Y FINANCIERA</v>
      </c>
      <c r="K12" s="5" t="str">
        <f>VLOOKUP(A12,[1]BDD!11:12,76,0)</f>
        <v>jineth.aguilar@parquesnacionales.gov.co</v>
      </c>
      <c r="L12" s="7">
        <v>3532400</v>
      </c>
      <c r="M12" s="7" t="s">
        <v>20</v>
      </c>
      <c r="N12" s="5" t="str">
        <f>VLOOKUP(A12,[1]BDD!11:12,6,0)</f>
        <v>NC10-3299060-7-042 Prestación de servicios profesionales con plena autonomía técnica y administrativa en la Subdirección Administrativa y Financiera para la consolidación, cargue, modificación, seguimiento y reporte del Plan Anual de Adquisiciones en el marco del servicio de implementación de sistemas de gestión del proyecto de fortalecimiento de la capacidad institucional de Parques Nacionales Naturales a nivel nacional</v>
      </c>
      <c r="O12" s="8">
        <f>VLOOKUP(A12,[1]BDD!11:12,15,0)</f>
        <v>5106004</v>
      </c>
      <c r="P12" s="9">
        <f>VLOOKUP(A12,[1]BDD!11:12,55,0)</f>
        <v>45667</v>
      </c>
      <c r="Q12" s="9">
        <f>VLOOKUP(A12,[1]BDD!11:12,56,0)</f>
        <v>46022</v>
      </c>
    </row>
    <row r="13" spans="1:17" ht="15" customHeight="1">
      <c r="A13" s="6" t="s">
        <v>40</v>
      </c>
      <c r="B13" s="5" t="str">
        <f>VLOOKUP(A13,[1]BDD!12:436,3,0)</f>
        <v>NC-CPS-012-2025</v>
      </c>
      <c r="C13" s="5" t="str">
        <f>VLOOKUP(A13,[1]BDD!12:13,4,0)</f>
        <v>YENNY MILENA AREVALO SILVA</v>
      </c>
      <c r="D13" s="7" t="s">
        <v>18</v>
      </c>
      <c r="E13" s="5" t="str">
        <f>VLOOKUP(A13,[1]BDD!12:13,25,0)</f>
        <v>CUNDINAMARCA</v>
      </c>
      <c r="F13" s="5" t="str">
        <f>VLOOKUP(A13,[1]BDD!12:13,26,0)</f>
        <v>BOGOTÁ</v>
      </c>
      <c r="G13" s="5" t="str">
        <f>VLOOKUP(A13,[1]BDD!12:13,77,0)</f>
        <v>ADMINISTRADORA DE EMPRESAS</v>
      </c>
      <c r="H13" s="7" t="s">
        <v>41</v>
      </c>
      <c r="I13" s="5" t="str">
        <f>VLOOKUP(A13,[1]BDD!12:13,7,0)</f>
        <v>PROFESIONAL</v>
      </c>
      <c r="J13" s="5" t="str">
        <f>VLOOKUP(A13,[1]BDD!12:13,40,0)</f>
        <v>GRUPO DE GESTIÓN FINANCIERA</v>
      </c>
      <c r="K13" s="5" t="str">
        <f>VLOOKUP(A13,[1]BDD!12:13,76,0)</f>
        <v>yenny.arevalo@parquesnacionales.gov.co</v>
      </c>
      <c r="L13" s="7">
        <v>3532400</v>
      </c>
      <c r="M13" s="7" t="s">
        <v>20</v>
      </c>
      <c r="N13" s="5" t="str">
        <f>VLOOKUP(A13,[1]BDD!12:13,6,0)</f>
        <v>NC10-3299060-7-017 Prestación de servicios profesionales con plena autonomía técnica y administrativa en el Grupo de Gestión Financiera para realizar los pagos y tramites de la Cuenta Única Nacional y las actividades de tesorería en el marco del servicio de implementación de sistemas de gestión del proyecto de fortalecimiento de la capacidad institucional de Parques Nacionales Naturales a nivel nacional.</v>
      </c>
      <c r="O13" s="8">
        <f>VLOOKUP(A13,[1]BDD!12:13,15,0)</f>
        <v>7014443</v>
      </c>
      <c r="P13" s="9">
        <f>VLOOKUP(A13,[1]BDD!12:13,55,0)</f>
        <v>45667</v>
      </c>
      <c r="Q13" s="9">
        <f>VLOOKUP(A13,[1]BDD!12:13,56,0)</f>
        <v>46022</v>
      </c>
    </row>
    <row r="14" spans="1:17" ht="15" customHeight="1">
      <c r="A14" s="6" t="s">
        <v>42</v>
      </c>
      <c r="B14" s="5" t="str">
        <f>VLOOKUP(A14,[1]BDD!13:437,3,0)</f>
        <v>NC-CPS-013-2025</v>
      </c>
      <c r="C14" s="5" t="str">
        <f>VLOOKUP(A14,[1]BDD!13:14,4,0)</f>
        <v>MARIO ALEJANDRO MORALES LOZADA</v>
      </c>
      <c r="D14" s="7" t="s">
        <v>18</v>
      </c>
      <c r="E14" s="5" t="str">
        <f>VLOOKUP(A14,[1]BDD!13:14,25,0)</f>
        <v>TOLIMA</v>
      </c>
      <c r="F14" s="5" t="str">
        <f>VLOOKUP(A14,[1]BDD!13:14,26,0)</f>
        <v>CHAPARRAL</v>
      </c>
      <c r="G14" s="5" t="str">
        <f>VLOOKUP(A14,[1]BDD!13:14,77,0)</f>
        <v>TECNOLOGO EN GESTION ADMINISTRATIVA</v>
      </c>
      <c r="H14" s="7" t="s">
        <v>43</v>
      </c>
      <c r="I14" s="5" t="str">
        <f>VLOOKUP(A14,[1]BDD!13:14,7,0)</f>
        <v>APOYO A LA GESTIÓN</v>
      </c>
      <c r="J14" s="5" t="str">
        <f>VLOOKUP(A14,[1]BDD!13:14,40,0)</f>
        <v>GRUPO DE GESTIÓN HUMANA</v>
      </c>
      <c r="K14" s="5" t="str">
        <f>VLOOKUP(A14,[1]BDD!13:14,76,0)</f>
        <v>mario.morales@parquesnacionales.gov.co</v>
      </c>
      <c r="L14" s="7">
        <v>3532400</v>
      </c>
      <c r="M14" s="7" t="s">
        <v>20</v>
      </c>
      <c r="N14" s="5" t="str">
        <f>VLOOKUP(A14,[1]BDD!13:14,6,0)</f>
        <v>NC10-3299060-7-030 Prestación de servicios de apoyo a la gestión con plena autonomía técnica y administrativa en el Grupo de Gestión Humana para el desarrollo de las actividades administrativas relacionadas con la administración de personal y de expedición de certificaciones de insuficiencia e inexistencia en el marco del servicio de implementación de sistemas de gestión del proyecto de fortalecimiento de la capacidad institucional de Parques Nacionales Naturales a nivel nacional.</v>
      </c>
      <c r="O14" s="8">
        <f>VLOOKUP(A14,[1]BDD!13:14,15,0)</f>
        <v>3670920</v>
      </c>
      <c r="P14" s="9">
        <f>VLOOKUP(A14,[1]BDD!13:14,55,0)</f>
        <v>45667</v>
      </c>
      <c r="Q14" s="9">
        <f>VLOOKUP(A14,[1]BDD!13:14,56,0)</f>
        <v>46022</v>
      </c>
    </row>
    <row r="15" spans="1:17" ht="15" customHeight="1">
      <c r="A15" s="6" t="s">
        <v>44</v>
      </c>
      <c r="B15" s="5" t="str">
        <f>VLOOKUP(A15,[1]BDD!14:438,3,0)</f>
        <v>NC-CPS-014-2025</v>
      </c>
      <c r="C15" s="5" t="str">
        <f>VLOOKUP(A15,[1]BDD!14:15,4,0)</f>
        <v>EVELYN STEPHANY OLARTE RODRIGUEZ</v>
      </c>
      <c r="D15" s="7" t="s">
        <v>18</v>
      </c>
      <c r="E15" s="5" t="str">
        <f>VLOOKUP(A15,[1]BDD!14:15,25,0)</f>
        <v>CUNDINAMARCA</v>
      </c>
      <c r="F15" s="5" t="str">
        <f>VLOOKUP(A15,[1]BDD!14:15,26,0)</f>
        <v>BOGOTÁ</v>
      </c>
      <c r="G15" s="5" t="str">
        <f>VLOOKUP(A15,[1]BDD!14:15,77,0)</f>
        <v>ABOGADA</v>
      </c>
      <c r="H15" s="7" t="s">
        <v>45</v>
      </c>
      <c r="I15" s="5" t="str">
        <f>VLOOKUP(A15,[1]BDD!14:15,7,0)</f>
        <v>APOYO A LA GESTIÓN</v>
      </c>
      <c r="J15" s="5" t="str">
        <f>VLOOKUP(A15,[1]BDD!14:15,40,0)</f>
        <v>GRUPO DE CONTRATOS</v>
      </c>
      <c r="K15" s="5" t="str">
        <f>VLOOKUP(A15,[1]BDD!14:15,76,0)</f>
        <v>evelyn.olarte@parquesnacionales.gov.co</v>
      </c>
      <c r="L15" s="7">
        <v>3532400</v>
      </c>
      <c r="M15" s="7" t="s">
        <v>20</v>
      </c>
      <c r="N15" s="5" t="str">
        <f>VLOOKUP(A15,[1]BDD!14:15,6,0)</f>
        <v>NC10-3299060-7-010 Prestación de servicios de apoyo a la gestión con plena autonomía técnica y administrativa al Grupo de Contratos en la verificación de los documentos y demás trámites requeridos relacionados con las gestiones a cargo del grupo en el marco del servicio de implementación de sistemas de gestión del proyecto de fortalecimiento de la capacidad institucional de Parques Nacionales Naturales a nivel nacional.</v>
      </c>
      <c r="O15" s="8">
        <f>VLOOKUP(A15,[1]BDD!14:15,15,0)</f>
        <v>3670920</v>
      </c>
      <c r="P15" s="9">
        <f>VLOOKUP(A15,[1]BDD!14:15,55,0)</f>
        <v>45667</v>
      </c>
      <c r="Q15" s="9">
        <f>VLOOKUP(A15,[1]BDD!14:15,56,0)</f>
        <v>46022</v>
      </c>
    </row>
    <row r="16" spans="1:17" ht="15" customHeight="1">
      <c r="A16" s="6" t="s">
        <v>46</v>
      </c>
      <c r="B16" s="5" t="str">
        <f>VLOOKUP(A16,[1]BDD!15:439,3,0)</f>
        <v>NC-CPS-015-2025</v>
      </c>
      <c r="C16" s="5" t="str">
        <f>VLOOKUP(A16,[1]BDD!15:16,4,0)</f>
        <v>KATHERINNE RODRIGUEZ LOZANO</v>
      </c>
      <c r="D16" s="7" t="s">
        <v>18</v>
      </c>
      <c r="E16" s="5" t="str">
        <f>VLOOKUP(A16,[1]BDD!15:16,25,0)</f>
        <v>CUNDINAMARCA</v>
      </c>
      <c r="F16" s="5" t="str">
        <f>VLOOKUP(A16,[1]BDD!15:16,26,0)</f>
        <v>BOGOTÁ</v>
      </c>
      <c r="G16" s="5" t="str">
        <f>VLOOKUP(A16,[1]BDD!15:16,77,0)</f>
        <v>ECONOMISTA</v>
      </c>
      <c r="H16" s="7" t="s">
        <v>47</v>
      </c>
      <c r="I16" s="5" t="str">
        <f>VLOOKUP(A16,[1]BDD!15:16,7,0)</f>
        <v>PROFESIONAL</v>
      </c>
      <c r="J16" s="5" t="str">
        <f>VLOOKUP(A16,[1]BDD!15:16,40,0)</f>
        <v>SUBDIRECCIÓN ADMINISTRATIVA Y FINANCIERA</v>
      </c>
      <c r="K16" s="5" t="str">
        <f>VLOOKUP(A16,[1]BDD!15:16,76,0)</f>
        <v>katherinne.rodriguez@parquesnacionales.gov.co</v>
      </c>
      <c r="L16" s="7">
        <v>3532400</v>
      </c>
      <c r="M16" s="7" t="s">
        <v>20</v>
      </c>
      <c r="N16" s="5" t="str">
        <f>VLOOKUP(A16,[1]BDD!15:16,6,0)</f>
        <v>NC10-3299060-7-040 Prestación de servicios profesionales con plena autonomía técnica y administrativa en la Subdirección Administrativa y Financiera para acompañar la planeación, ejecución, análisis y seguimiento del presupuesto y la estructuración y evaluación financiera de los procesos contractuales que lo requieran en el marco del servicio de implementación de sistemas de gestión del proyecto de fortalecimiento de la capacidad institucional de Parques Nacionales Naturales a nivel nacional.</v>
      </c>
      <c r="O16" s="8">
        <f>VLOOKUP(A16,[1]BDD!15:16,15,0)</f>
        <v>7881428</v>
      </c>
      <c r="P16" s="9">
        <f>VLOOKUP(A16,[1]BDD!15:16,55,0)</f>
        <v>45667</v>
      </c>
      <c r="Q16" s="9">
        <f>VLOOKUP(A16,[1]BDD!15:16,56,0)</f>
        <v>46022</v>
      </c>
    </row>
    <row r="17" spans="1:17" ht="15" customHeight="1">
      <c r="A17" s="6" t="s">
        <v>48</v>
      </c>
      <c r="B17" s="5" t="str">
        <f>VLOOKUP(A17,[1]BDD!16:440,3,0)</f>
        <v>NC-CPS-016-2025</v>
      </c>
      <c r="C17" s="5" t="str">
        <f>VLOOKUP(A17,[1]BDD!16:17,4,0)</f>
        <v>ERIKA YORLEY BUSTOS RUIZ</v>
      </c>
      <c r="D17" s="7" t="s">
        <v>18</v>
      </c>
      <c r="E17" s="5" t="str">
        <f>VLOOKUP(A17,[1]BDD!16:17,25,0)</f>
        <v>CUNDINAMARCA</v>
      </c>
      <c r="F17" s="5" t="str">
        <f>VLOOKUP(A17,[1]BDD!16:17,26,0)</f>
        <v>PACHO</v>
      </c>
      <c r="G17" s="5" t="str">
        <f>VLOOKUP(A17,[1]BDD!16:17,77,0)</f>
        <v>INGENIERIA CIVIL</v>
      </c>
      <c r="H17" s="7" t="s">
        <v>49</v>
      </c>
      <c r="I17" s="5" t="str">
        <f>VLOOKUP(A17,[1]BDD!16:17,7,0)</f>
        <v>PROFESIONAL</v>
      </c>
      <c r="J17" s="5" t="str">
        <f>VLOOKUP(A17,[1]BDD!16:17,40,0)</f>
        <v>GRUPO DE INFRAESTRUCTURA</v>
      </c>
      <c r="K17" s="5" t="str">
        <f>VLOOKUP(A17,[1]BDD!16:17,76,0)</f>
        <v>erika.bustos@parquesnacionales.gov.co</v>
      </c>
      <c r="L17" s="7">
        <v>3532400</v>
      </c>
      <c r="M17" s="7" t="s">
        <v>20</v>
      </c>
      <c r="N17" s="5" t="str">
        <f>VLOOKUP(A17,[1]BDD!16:17,6,0)</f>
        <v>NC12-3299011-1_2-001 NC12-3299016-5-002 Prestación de servicios profesionales como ingeniera civil con plena autonomía técnica y administrativa en el Grupo de Infraestructura, para el seguimiento del avance en las cantidades de obra, presupuestos y ejecución de los proyectos; así como la elaboración y proyección técnica de los estudios previos y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17" s="8">
        <f>VLOOKUP(A17,[1]BDD!16:17,15,0)</f>
        <v>7014443</v>
      </c>
      <c r="P17" s="9">
        <f>VLOOKUP(A17,[1]BDD!16:17,55,0)</f>
        <v>45670</v>
      </c>
      <c r="Q17" s="9">
        <f>VLOOKUP(A17,[1]BDD!16:17,56,0)</f>
        <v>46022</v>
      </c>
    </row>
    <row r="18" spans="1:17" ht="15" customHeight="1">
      <c r="A18" s="6" t="s">
        <v>50</v>
      </c>
      <c r="B18" s="5" t="str">
        <f>VLOOKUP(A18,[1]BDD!17:441,3,0)</f>
        <v>NC-CPS-017-2025</v>
      </c>
      <c r="C18" s="5" t="str">
        <f>VLOOKUP(A18,[1]BDD!17:18,4,0)</f>
        <v>LILIAN ALEXANDRA HURTADO BUITRAGO</v>
      </c>
      <c r="D18" s="7" t="s">
        <v>18</v>
      </c>
      <c r="E18" s="5" t="str">
        <f>VLOOKUP(A18,[1]BDD!17:18,25,0)</f>
        <v>CUNDINAMARCA</v>
      </c>
      <c r="F18" s="5" t="str">
        <f>VLOOKUP(A18,[1]BDD!17:18,26,0)</f>
        <v>BOGOTÁ</v>
      </c>
      <c r="G18" s="5" t="str">
        <f>VLOOKUP(A18,[1]BDD!17:18,77,0)</f>
        <v>ABOGADA</v>
      </c>
      <c r="H18" s="7" t="s">
        <v>51</v>
      </c>
      <c r="I18" s="5" t="str">
        <f>VLOOKUP(A18,[1]BDD!17:18,7,0)</f>
        <v>PROFESIONAL</v>
      </c>
      <c r="J18" s="5" t="str">
        <f>VLOOKUP(A18,[1]BDD!17:18,40,0)</f>
        <v>GRUPO DE GESTIÓN HUMANA</v>
      </c>
      <c r="K18" s="5" t="str">
        <f>VLOOKUP(A18,[1]BDD!17:18,76,0)</f>
        <v>lilian.hurtado@parquesnacionales.gov.co</v>
      </c>
      <c r="L18" s="7">
        <v>3532400</v>
      </c>
      <c r="M18" s="7" t="s">
        <v>20</v>
      </c>
      <c r="N18" s="5" t="str">
        <f>VLOOKUP(A18,[1]BDD!17:18,6,0)</f>
        <v>NC10-3299060-7-022 Prestación de servicios profesionales con plena autonomía técnica y administrativa en el Grupo de Gestión Humana para la elaboración, implementación, desarrollo, seguimiento y evaluación del Plan Estratégico de Gestión Humana de la entidad, en el marco del servicio de implementación de sistemas de gestión del proyecto de fortalecimiento de la capacidad institucional de Parques Nacionales Naturales a nivel nacional.</v>
      </c>
      <c r="O18" s="8">
        <f>VLOOKUP(A18,[1]BDD!17:18,15,0)</f>
        <v>10530551</v>
      </c>
      <c r="P18" s="9">
        <f>VLOOKUP(A18,[1]BDD!17:18,55,0)</f>
        <v>45667</v>
      </c>
      <c r="Q18" s="9">
        <f>VLOOKUP(A18,[1]BDD!17:18,56,0)</f>
        <v>46022</v>
      </c>
    </row>
    <row r="19" spans="1:17" ht="15" customHeight="1">
      <c r="A19" s="6" t="s">
        <v>52</v>
      </c>
      <c r="B19" s="5" t="str">
        <f>VLOOKUP(A19,[1]BDD!19:443,3,0)</f>
        <v>NC-CPS-018-2025</v>
      </c>
      <c r="C19" s="5" t="str">
        <f>VLOOKUP(A19,[1]BDD!19:20,4,0)</f>
        <v>HIEFER URIEL FONSECA MORENO</v>
      </c>
      <c r="D19" s="7" t="s">
        <v>18</v>
      </c>
      <c r="E19" s="5" t="str">
        <f>VLOOKUP(A19,[1]BDD!19:20,25,0)</f>
        <v>CUNDINAMARCA</v>
      </c>
      <c r="F19" s="5" t="str">
        <f>VLOOKUP(A19,[1]BDD!19:20,26,0)</f>
        <v>BOGOTÁ</v>
      </c>
      <c r="G19" s="5" t="str">
        <f>VLOOKUP(A19,[1]BDD!18:19,77,0)</f>
        <v>INGENIERO FINANCIERO</v>
      </c>
      <c r="H19" s="7" t="s">
        <v>53</v>
      </c>
      <c r="I19" s="5" t="str">
        <f>VLOOKUP(A19,[1]BDD!19:20,7,0)</f>
        <v>PROFESIONAL</v>
      </c>
      <c r="J19" s="5" t="str">
        <f>VLOOKUP(A19,[1]BDD!18:19,40,0)</f>
        <v xml:space="preserve">OFICINA ASESORA DE PLANEACIÓN </v>
      </c>
      <c r="K19" s="5" t="str">
        <f>VLOOKUP(A19,[1]BDD!18:19,76,0)</f>
        <v>uriel.fonseca@parquesnacionales.gov.co</v>
      </c>
      <c r="L19" s="7">
        <v>3532400</v>
      </c>
      <c r="M19" s="7" t="s">
        <v>20</v>
      </c>
      <c r="N19" s="5" t="str">
        <f>VLOOKUP(A19,[1]BDD!19:20,6,0)</f>
        <v>NC04-3299054-4-004 Prestar los servicios profesionales con plena autonomía técnica y administrativa a la oficina asesora de planeación en la revisión de documentos presupuestales requeridos por las dependencias del nivel central y territorial, así como en la revisión y generación de reportes presupuestales para el seguimiento a la ejecución de los recursos de inversión por las diversas fuentes de financiación, acorde con los lineamientos del modelo integrado de planeación y gestión y en el marco del fortalecimiento de la capacidad institucional de Parques Nacionales Naturales</v>
      </c>
      <c r="O19" s="8">
        <f>VLOOKUP(A19,[1]BDD!19:20,15,0)</f>
        <v>9981565</v>
      </c>
      <c r="P19" s="9">
        <f>VLOOKUP(A19,[1]BDD!18:19,55,0)</f>
        <v>45667</v>
      </c>
      <c r="Q19" s="9">
        <f>VLOOKUP(A19,[1]BDD!18:19,56,0)</f>
        <v>46022</v>
      </c>
    </row>
    <row r="20" spans="1:17" ht="15" customHeight="1">
      <c r="A20" s="6" t="s">
        <v>54</v>
      </c>
      <c r="B20" s="5" t="str">
        <f>VLOOKUP(A20,[1]BDD!20:444,3,0)</f>
        <v>NC-CPS-019-2025</v>
      </c>
      <c r="C20" s="5" t="str">
        <f>VLOOKUP(A20,[1]BDD!20:21,4,0)</f>
        <v>MARLA VANESSA QUINTERO MORENO</v>
      </c>
      <c r="D20" s="7" t="s">
        <v>18</v>
      </c>
      <c r="E20" s="5" t="str">
        <f>VLOOKUP(A20,[1]BDD!20:21,25,0)</f>
        <v>CUNDINAMARCA</v>
      </c>
      <c r="F20" s="5" t="str">
        <f>VLOOKUP(A20,[1]BDD!20:21,26,0)</f>
        <v>BOGOTÁ</v>
      </c>
      <c r="G20" s="5" t="str">
        <f>VLOOKUP(A20,[1]BDD!19:20,77,0)</f>
        <v>ABOGADA</v>
      </c>
      <c r="H20" s="7" t="s">
        <v>55</v>
      </c>
      <c r="I20" s="5" t="str">
        <f>VLOOKUP(A20,[1]BDD!20:21,7,0)</f>
        <v>PROFESIONAL</v>
      </c>
      <c r="J20" s="5" t="str">
        <f>VLOOKUP(A20,[1]BDD!19:20,40,0)</f>
        <v>GRUPO DE GESTIÓN HUMANA</v>
      </c>
      <c r="K20" s="5" t="str">
        <f>VLOOKUP(A20,[1]BDD!19:20,76,0)</f>
        <v>marla.quintero@parquesnacionales.gov.co</v>
      </c>
      <c r="L20" s="7">
        <v>3532400</v>
      </c>
      <c r="M20" s="7" t="s">
        <v>20</v>
      </c>
      <c r="N20" s="5" t="str">
        <f>VLOOKUP(A20,[1]BDD!20:21,6,0)</f>
        <v>NC10-3299060-7-026 Prestación de servicios profesionales con plena autonomía técnica y administrativa en el Grupo de Gestión Humana para la realización de las actividades requeridas en desarrollo del proceso de gestión humana, en especial en temas relacionados con la administración de personal en el marco del servicio de implementación de sistemas de gestión del proyecto de fortalecimiento de la capacidad institucional de Parques Nacionales Naturales a nivel nacional</v>
      </c>
      <c r="O20" s="8">
        <f>VLOOKUP(A20,[1]BDD!20:21,15,0)</f>
        <v>7014443</v>
      </c>
      <c r="P20" s="9">
        <f>VLOOKUP(A20,[1]BDD!19:20,55,0)</f>
        <v>45667</v>
      </c>
      <c r="Q20" s="9">
        <f>VLOOKUP(A20,[1]BDD!19:20,56,0)</f>
        <v>46022</v>
      </c>
    </row>
    <row r="21" spans="1:17" ht="15" customHeight="1">
      <c r="A21" s="6" t="s">
        <v>56</v>
      </c>
      <c r="B21" s="5" t="str">
        <f>VLOOKUP(A21,[1]BDD!21:445,3,0)</f>
        <v>NC-CPS-020-2025</v>
      </c>
      <c r="C21" s="5" t="str">
        <f>VLOOKUP(A21,[1]BDD!21:22,4,0)</f>
        <v>ANGÉLICA MARIA PINTO DUARTE</v>
      </c>
      <c r="D21" s="7" t="s">
        <v>18</v>
      </c>
      <c r="E21" s="5" t="str">
        <f>VLOOKUP(A21,[1]BDD!21:22,25,0)</f>
        <v>TOLIMA</v>
      </c>
      <c r="F21" s="5" t="str">
        <f>VLOOKUP(A21,[1]BDD!21:22,26,0)</f>
        <v>IBAGUE</v>
      </c>
      <c r="G21" s="5" t="str">
        <f>VLOOKUP(A21,[1]BDD!20:21,77,0)</f>
        <v>PSICOLOGA</v>
      </c>
      <c r="H21" s="7" t="s">
        <v>57</v>
      </c>
      <c r="I21" s="5" t="str">
        <f>VLOOKUP(A21,[1]BDD!21:22,7,0)</f>
        <v>PROFESIONAL</v>
      </c>
      <c r="J21" s="5" t="str">
        <f>VLOOKUP(A21,[1]BDD!20:21,40,0)</f>
        <v>GRUPO DE GESTIÓN HUMANA</v>
      </c>
      <c r="K21" s="5" t="str">
        <f>VLOOKUP(A21,[1]BDD!20:21,76,0)</f>
        <v>angelica.pinto@parquesnacionales.gov.co</v>
      </c>
      <c r="L21" s="7">
        <v>3532400</v>
      </c>
      <c r="M21" s="7" t="s">
        <v>20</v>
      </c>
      <c r="N21" s="5" t="str">
        <f>VLOOKUP(A21,[1]BDD!21:22,6,0)</f>
        <v>NC10-3299060-7-029 Prestación de servicios profesionales con plena autonomía técnica y administrativa en el Grupo de Gestión Humana para la elaboración, implementación y seguimiento del plan anual de seguridad y salud en el trabajo y el plan de vigilancia epidemiológica psicosocial, de acuerdo con el plan estratégico de gestión humana de la entidad en el marco del fortalecimiento de la capacidad institucional de Parques Nacionales Naturales de Colombia.</v>
      </c>
      <c r="O21" s="8">
        <f>VLOOKUP(A21,[1]BDD!21:22,15,0)</f>
        <v>5693195</v>
      </c>
      <c r="P21" s="9">
        <f>VLOOKUP(A21,[1]BDD!20:21,55,0)</f>
        <v>45670</v>
      </c>
      <c r="Q21" s="9">
        <f>VLOOKUP(A21,[1]BDD!20:21,56,0)</f>
        <v>46022</v>
      </c>
    </row>
    <row r="22" spans="1:17" ht="15" customHeight="1">
      <c r="A22" s="6" t="s">
        <v>58</v>
      </c>
      <c r="B22" s="5" t="str">
        <f>VLOOKUP(A22,[1]BDD!22:446,3,0)</f>
        <v>NC-CPS-021-2025</v>
      </c>
      <c r="C22" s="5" t="str">
        <f>VLOOKUP(A22,[1]BDD!22:426,4,0)</f>
        <v>HERLY GARCIA DUARTE</v>
      </c>
      <c r="D22" s="7" t="s">
        <v>18</v>
      </c>
      <c r="E22" s="5" t="str">
        <f>VLOOKUP(A22,[1]BDD!22:426,25,0)</f>
        <v>CUNDINAMARCA</v>
      </c>
      <c r="F22" s="5" t="str">
        <f>VLOOKUP(A22,[1]BDD!22:426,26,0)</f>
        <v>BOGOTÁ</v>
      </c>
      <c r="G22" s="5" t="str">
        <f>VLOOKUP(A22,[1]BDD!21:22,77,0)</f>
        <v>CONTADORA PUBLICA</v>
      </c>
      <c r="H22" s="7" t="s">
        <v>59</v>
      </c>
      <c r="I22" s="5" t="str">
        <f>VLOOKUP(A22,[1]BDD!22:426,7,0)</f>
        <v>PROFESIONAL</v>
      </c>
      <c r="J22" s="5" t="str">
        <f>VLOOKUP(A22,[1]BDD!21:22,40,0)</f>
        <v>GRUPO DE GESTIÓN FINANCIERA</v>
      </c>
      <c r="K22" s="5" t="str">
        <f>VLOOKUP(A22,[1]BDD!21:22,76,0)</f>
        <v>herly.garcia@parquesnacionales.gov.co</v>
      </c>
      <c r="L22" s="7">
        <v>3532400</v>
      </c>
      <c r="M22" s="7" t="s">
        <v>20</v>
      </c>
      <c r="N22" s="5" t="str">
        <f>VLOOKUP(A22,[1]BDD!22:426,6,0)</f>
        <v>NC10-3299060-7-015-Prestar los servicios profesionales con plena autonomía técnica y administrativa en el Grupo de Gestión Financiera para realizar las actividades tendientes al cumplimiento de las obligaciones formales e instrumentales en materia tributaria en relación con los impuestos nacionales y territoriales, tasas, contribuciones y la conciliación de saldos contables y operaciones recíprocas asociadas a las obligaciones tributarias a cargo a cargo de Parques Nacionales Naturales y la Subcuenta FONAM PNNC, en el marco del servicio de implementación de sistemas de gestión del proyecto de fortalecimiento de la capacidad institucional de Parques Nacionales Naturales a Nivel Nacional</v>
      </c>
      <c r="O22" s="8">
        <f>VLOOKUP(A22,[1]BDD!22:426,15,0)</f>
        <v>7014443</v>
      </c>
      <c r="P22" s="9">
        <f>VLOOKUP(A22,[1]BDD!21:22,55,0)</f>
        <v>45671</v>
      </c>
      <c r="Q22" s="9">
        <f>VLOOKUP(A22,[1]BDD!21:22,56,0)</f>
        <v>46022</v>
      </c>
    </row>
    <row r="23" spans="1:17" ht="15" customHeight="1">
      <c r="A23" s="6" t="s">
        <v>60</v>
      </c>
      <c r="B23" s="5" t="str">
        <f>VLOOKUP(A23,[1]BDD!23:447,3,0)</f>
        <v>NC-CPS-022-2025</v>
      </c>
      <c r="C23" s="5" t="str">
        <f>VLOOKUP(A23,[1]BDD!23:427,4,0)</f>
        <v>CHRISTIAN CAMILO DE ZUBIRIA LOZANO</v>
      </c>
      <c r="D23" s="7" t="s">
        <v>18</v>
      </c>
      <c r="E23" s="5" t="str">
        <f>VLOOKUP(A23,[1]BDD!23:427,25,0)</f>
        <v>CUNDINAMARCA</v>
      </c>
      <c r="F23" s="5" t="str">
        <f>VLOOKUP(A23,[1]BDD!23:427,26,0)</f>
        <v>BOGOTÁ</v>
      </c>
      <c r="G23" s="5" t="str">
        <f>VLOOKUP(A23,[1]BDD!22:23,77,0)</f>
        <v>DISEÑADOR INDUSTRIAL</v>
      </c>
      <c r="H23" s="7" t="s">
        <v>61</v>
      </c>
      <c r="I23" s="5" t="str">
        <f>VLOOKUP(A23,[1]BDD!23:427,7,0)</f>
        <v>PROFESIONAL</v>
      </c>
      <c r="J23" s="5" t="str">
        <f>VLOOKUP(A23,[1]BDD!22:23,40,0)</f>
        <v>GRUPO DE INFRAESTRUCTURA</v>
      </c>
      <c r="K23" s="5" t="str">
        <f>VLOOKUP(A23,[1]BDD!22:23,76,0)</f>
        <v>christian.dezubiria@parquesnacionales.gov.co</v>
      </c>
      <c r="L23" s="7">
        <v>3532400</v>
      </c>
      <c r="M23" s="7" t="s">
        <v>20</v>
      </c>
      <c r="N23" s="5" t="str">
        <f>VLOOKUP(A23,[1]BDD!23:427,6,0)</f>
        <v>NC12-3299011-1_2-007 NC12-3299016-5-008 Prestación de servicios profesionales como diseñador industrial con plena autonomía técnica y administrativa en el Grupo de Infraestructura, para la actualización de fichas técnicas y la actualización de los datos técnicos relacionados con la infraestructura física, en el marco de las sedes adecuadas y las sedes mantenidas del proyecto de mejoramiento de la infraestructura física en los Parques Nacionales Naturales de Colombia y sus áreas protegidas a nivivel nacional</v>
      </c>
      <c r="O23" s="8">
        <f>VLOOKUP(A23,[1]BDD!23:427,15,0)</f>
        <v>5106004</v>
      </c>
      <c r="P23" s="9">
        <f>VLOOKUP(A23,[1]BDD!22:23,55,0)</f>
        <v>45670</v>
      </c>
      <c r="Q23" s="9">
        <f>VLOOKUP(A23,[1]BDD!22:23,56,0)</f>
        <v>46022</v>
      </c>
    </row>
    <row r="24" spans="1:17" ht="15" customHeight="1">
      <c r="A24" s="6" t="s">
        <v>62</v>
      </c>
      <c r="B24" s="5" t="str">
        <f>VLOOKUP(A24,[1]BDD!24:448,3,0)</f>
        <v>NC-CPS-023-2025</v>
      </c>
      <c r="C24" s="5" t="str">
        <f>VLOOKUP(A24,[1]BDD!24:428,4,0)</f>
        <v>DANIEL FELIPE QUIÑONES MORENO</v>
      </c>
      <c r="D24" s="7" t="s">
        <v>18</v>
      </c>
      <c r="E24" s="5" t="str">
        <f>VLOOKUP(A24,[1]BDD!24:428,25,0)</f>
        <v>CUNDINAMARCA</v>
      </c>
      <c r="F24" s="5" t="str">
        <f>VLOOKUP(A24,[1]BDD!24:428,26,0)</f>
        <v>BOGOTÁ</v>
      </c>
      <c r="G24" s="5" t="str">
        <f>VLOOKUP(A24,[1]BDD!23:24,77,0)</f>
        <v>CONTADOR PUBLICO</v>
      </c>
      <c r="H24" s="7" t="s">
        <v>63</v>
      </c>
      <c r="I24" s="5" t="str">
        <f>VLOOKUP(A24,[1]BDD!24:428,7,0)</f>
        <v>PROFESIONAL</v>
      </c>
      <c r="J24" s="5" t="str">
        <f>VLOOKUP(A24,[1]BDD!23:24,40,0)</f>
        <v>GRUPO DE GESTIÓN FINANCIERA</v>
      </c>
      <c r="K24" s="5" t="str">
        <f>VLOOKUP(A24,[1]BDD!23:24,76,0)</f>
        <v>daniel.quinones@parquesnacionales.gov.co</v>
      </c>
      <c r="L24" s="7">
        <v>3532400</v>
      </c>
      <c r="M24" s="7" t="s">
        <v>20</v>
      </c>
      <c r="N24" s="5" t="str">
        <f>VLOOKUP(A24,[1]BDD!24:428,6,0)</f>
        <v>NC10-3299060-7-021 Prestación de servicios profesionales con plena autonomía técnica y administrativa en el Grupo de Gestión Financiera para registrar, revisar, conciliar y ajustar la información contable de la entidad en el marco del servicio de implementación de sistemas de gestión del proyecto de fortalecimiento de la capacidad institucional de Parques Nacionales Naturales a nivel nacional</v>
      </c>
      <c r="O24" s="8">
        <f>VLOOKUP(A24,[1]BDD!24:428,15,0)</f>
        <v>5693195</v>
      </c>
      <c r="P24" s="9">
        <f>VLOOKUP(A24,[1]BDD!23:24,55,0)</f>
        <v>45671</v>
      </c>
      <c r="Q24" s="9">
        <f>VLOOKUP(A24,[1]BDD!23:24,56,0)</f>
        <v>46022</v>
      </c>
    </row>
    <row r="25" spans="1:17" ht="15" customHeight="1">
      <c r="A25" s="6" t="s">
        <v>64</v>
      </c>
      <c r="B25" s="5" t="str">
        <f>VLOOKUP(A25,[1]BDD!25:449,3,0)</f>
        <v>NC-CPS-024-2025</v>
      </c>
      <c r="C25" s="5" t="str">
        <f>VLOOKUP(A25,[1]BDD!25:429,4,0)</f>
        <v>MARÍA ALEJANDRA FONTECHA HERNÁNDEZ</v>
      </c>
      <c r="D25" s="7" t="s">
        <v>18</v>
      </c>
      <c r="E25" s="5" t="str">
        <f>VLOOKUP(A25,[1]BDD!25:429,25,0)</f>
        <v>CUNDINAMARCA</v>
      </c>
      <c r="F25" s="5" t="str">
        <f>VLOOKUP(A25,[1]BDD!25:429,26,0)</f>
        <v>BOGOTÁ</v>
      </c>
      <c r="G25" s="5" t="str">
        <f>VLOOKUP(A25,[1]BDD!24:25,77,0)</f>
        <v>ARQUITECTA</v>
      </c>
      <c r="H25" s="7" t="s">
        <v>65</v>
      </c>
      <c r="I25" s="5" t="str">
        <f>VLOOKUP(A25,[1]BDD!25:429,7,0)</f>
        <v>PROFESIONAL</v>
      </c>
      <c r="J25" s="5" t="str">
        <f>VLOOKUP(A25,[1]BDD!24:25,40,0)</f>
        <v>GRUPO DE INFRAESTRUCTURA</v>
      </c>
      <c r="K25" s="5" t="str">
        <f>VLOOKUP(A25,[1]BDD!24:25,76,0)</f>
        <v>alejandra.fontecha@parquesnacionales.gov.co</v>
      </c>
      <c r="L25" s="7">
        <v>3532400</v>
      </c>
      <c r="M25" s="7" t="s">
        <v>20</v>
      </c>
      <c r="N25" s="5" t="str">
        <f>VLOOKUP(A25,[1]BDD!25:429,6,0)</f>
        <v>NC12-3299011-1_2-003 NC12-3299016-5-004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25" s="8">
        <f>VLOOKUP(A25,[1]BDD!25:429,15,0)</f>
        <v>7014443</v>
      </c>
      <c r="P25" s="9">
        <f>VLOOKUP(A25,[1]BDD!24:25,55,0)</f>
        <v>45670</v>
      </c>
      <c r="Q25" s="9">
        <f>VLOOKUP(A25,[1]BDD!24:25,56,0)</f>
        <v>46022</v>
      </c>
    </row>
    <row r="26" spans="1:17" ht="15" customHeight="1">
      <c r="A26" s="6" t="s">
        <v>66</v>
      </c>
      <c r="B26" s="5" t="str">
        <f>VLOOKUP(A26,[1]BDD!26:450,3,0)</f>
        <v>NC-CPS-025-2025</v>
      </c>
      <c r="C26" s="5" t="str">
        <f>VLOOKUP(A26,[1]BDD!26:430,4,0)</f>
        <v>ANGELICA LILIANA RUIZ NIETO</v>
      </c>
      <c r="D26" s="7" t="s">
        <v>18</v>
      </c>
      <c r="E26" s="5" t="str">
        <f>VLOOKUP(A26,[1]BDD!26:430,25,0)</f>
        <v>CUNDINAMARCA</v>
      </c>
      <c r="F26" s="5" t="str">
        <f>VLOOKUP(A26,[1]BDD!26:430,26,0)</f>
        <v>BOGOTÁ</v>
      </c>
      <c r="G26" s="5" t="str">
        <f>VLOOKUP(A26,[1]BDD!25:26,77,0)</f>
        <v>ARQUITECTA</v>
      </c>
      <c r="H26" s="7" t="s">
        <v>67</v>
      </c>
      <c r="I26" s="5" t="str">
        <f>VLOOKUP(A26,[1]BDD!26:430,7,0)</f>
        <v>PROFESIONAL</v>
      </c>
      <c r="J26" s="5" t="str">
        <f>VLOOKUP(A26,[1]BDD!25:26,40,0)</f>
        <v>GRUPO DE INFRAESTRUCTURA</v>
      </c>
      <c r="K26" s="5" t="str">
        <f>VLOOKUP(A26,[1]BDD!25:26,76,0)</f>
        <v>angelica.ruiz@parquesnacionales.gov.co</v>
      </c>
      <c r="L26" s="7">
        <v>3532400</v>
      </c>
      <c r="M26" s="7" t="s">
        <v>20</v>
      </c>
      <c r="N26" s="5" t="str">
        <f>VLOOKUP(A26,[1]BDD!26:430,6,0)</f>
        <v>NC12-3299011-1_2-005 NC12-3299016-5-006 Prestación de servicios profesionales como arquitecta con plena autonomía técnica y administrativa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26" s="8">
        <f>VLOOKUP(A26,[1]BDD!26:430,15,0)</f>
        <v>7014443</v>
      </c>
      <c r="P26" s="9">
        <f>VLOOKUP(A26,[1]BDD!25:26,55,0)</f>
        <v>45670</v>
      </c>
      <c r="Q26" s="9">
        <f>VLOOKUP(A26,[1]BDD!25:26,56,0)</f>
        <v>46022</v>
      </c>
    </row>
    <row r="27" spans="1:17" ht="15" customHeight="1">
      <c r="A27" s="6" t="s">
        <v>68</v>
      </c>
      <c r="B27" s="5" t="str">
        <f>VLOOKUP(A27,[1]BDD!27:451,3,0)</f>
        <v>NC-CPS-026-2025</v>
      </c>
      <c r="C27" s="5" t="str">
        <f>VLOOKUP(A27,[1]BDD!27:431,4,0)</f>
        <v>AMAURY GONZALEZ BEDOYA</v>
      </c>
      <c r="D27" s="7" t="s">
        <v>18</v>
      </c>
      <c r="E27" s="5" t="str">
        <f>VLOOKUP(A27,[1]BDD!27:431,25,0)</f>
        <v>CORDOBA</v>
      </c>
      <c r="F27" s="5" t="str">
        <f>VLOOKUP(A27,[1]BDD!27:431,26,0)</f>
        <v>MONTERÍA</v>
      </c>
      <c r="G27" s="5" t="str">
        <f>VLOOKUP(A27,[1]BDD!26:27,77,0)</f>
        <v>ADMINISTRADOR DE EMPRESAS</v>
      </c>
      <c r="H27" s="7" t="s">
        <v>69</v>
      </c>
      <c r="I27" s="5" t="str">
        <f>VLOOKUP(A27,[1]BDD!27:431,7,0)</f>
        <v>PROFESIONAL</v>
      </c>
      <c r="J27" s="5" t="str">
        <f>VLOOKUP(A27,[1]BDD!26:27,40,0)</f>
        <v>GRUPO DE CONTRATOS</v>
      </c>
      <c r="K27" s="5" t="str">
        <f>VLOOKUP(A27,[1]BDD!26:27,76,0)</f>
        <v>amaury.gonzalez@parquesnacionales.gov.co</v>
      </c>
      <c r="L27" s="7">
        <v>3532400</v>
      </c>
      <c r="M27" s="7" t="s">
        <v>20</v>
      </c>
      <c r="N27" s="5" t="str">
        <f>VLOOKUP(A27,[1]BDD!27:431,6,0)</f>
        <v>NC10-3299060-7-011 Prestar los servicios profesionales con plena autonomía técnica y administrativa para soportar la gestión administrativa del Grupo de Contratos en el marco del servicio de implementación de sistemas de gestión del proyecto de fortalecimiento de la capacidad institucional de Parques Nacionales Naturales a nivel nacional.</v>
      </c>
      <c r="O27" s="8">
        <f>VLOOKUP(A27,[1]BDD!27:431,15,0)</f>
        <v>3670921</v>
      </c>
      <c r="P27" s="9">
        <f>VLOOKUP(A27,[1]BDD!26:27,55,0)</f>
        <v>45670</v>
      </c>
      <c r="Q27" s="9">
        <f>VLOOKUP(A27,[1]BDD!26:27,56,0)</f>
        <v>46022</v>
      </c>
    </row>
    <row r="28" spans="1:17" ht="15" customHeight="1">
      <c r="A28" s="6" t="s">
        <v>70</v>
      </c>
      <c r="B28" s="5" t="str">
        <f>VLOOKUP(A28,[1]BDD!28:452,3,0)</f>
        <v>NC-CPS-027-2025</v>
      </c>
      <c r="C28" s="5" t="str">
        <f>VLOOKUP(A28,[1]BDD!28:432,4,0)</f>
        <v>JUAN CAMILO ALARCON JARAMILLO</v>
      </c>
      <c r="D28" s="7" t="s">
        <v>18</v>
      </c>
      <c r="E28" s="5" t="str">
        <f>VLOOKUP(A28,[1]BDD!28:432,25,0)</f>
        <v>VALLE DEL CAUCA</v>
      </c>
      <c r="F28" s="5" t="str">
        <f>VLOOKUP(A28,[1]BDD!28:432,26,0)</f>
        <v>CALI</v>
      </c>
      <c r="G28" s="5" t="str">
        <f>VLOOKUP(A28,[1]BDD!27:28,77,0)</f>
        <v>INGENIERO MECATRONICO</v>
      </c>
      <c r="H28" s="7" t="s">
        <v>71</v>
      </c>
      <c r="I28" s="5" t="str">
        <f>VLOOKUP(A28,[1]BDD!28:432,7,0)</f>
        <v>PROFESIONAL</v>
      </c>
      <c r="J28" s="5" t="str">
        <f>VLOOKUP(A28,[1]BDD!27:28,40,0)</f>
        <v xml:space="preserve">OFICINA ASESORA DE PLANEACIÓN </v>
      </c>
      <c r="K28" s="5" t="str">
        <f>VLOOKUP(A28,[1]BDD!27:28,76,0)</f>
        <v>juan.alarcon@parquesnacionales.gov.co</v>
      </c>
      <c r="L28" s="7">
        <v>3532400</v>
      </c>
      <c r="M28" s="7" t="s">
        <v>20</v>
      </c>
      <c r="N28" s="5" t="str">
        <f>VLOOKUP(A28,[1]BDD!28:432,6,0)</f>
        <v>NC04-3299054-4-008 Prestar los servicios profesionales con plena autonomía técnica y administrativa a la oficina asesora de planeación en el uso y manejo de la plataforma SENDA, generación de bases de datos e informes requeridos por la entidad, así como en la revisión y ejecución de los movimientos presupuestales internos de los Proyectos de Inversión, acorde con los lineamientos del Modelo Integrado de Planeación y Gestión y en el marco del fortalecimiento de la capacidad institucional de Parques Nacionales Naturales</v>
      </c>
      <c r="O28" s="8">
        <f>VLOOKUP(A28,[1]BDD!28:432,15,0)</f>
        <v>4620818</v>
      </c>
      <c r="P28" s="9">
        <f>VLOOKUP(A28,[1]BDD!27:28,55,0)</f>
        <v>45670</v>
      </c>
      <c r="Q28" s="9">
        <f>VLOOKUP(A28,[1]BDD!27:28,56,0)</f>
        <v>46022</v>
      </c>
    </row>
    <row r="29" spans="1:17" ht="15" customHeight="1">
      <c r="A29" s="6" t="s">
        <v>72</v>
      </c>
      <c r="B29" s="5" t="str">
        <f>VLOOKUP(A29,[1]BDD!29:453,3,0)</f>
        <v>NC-CPS-028-2025</v>
      </c>
      <c r="C29" s="5" t="str">
        <f>VLOOKUP(A29,[1]BDD!29:433,4,0)</f>
        <v>MARCO TOVAR BARRAGÁN</v>
      </c>
      <c r="D29" s="7" t="s">
        <v>18</v>
      </c>
      <c r="E29" s="5" t="str">
        <f>VLOOKUP(A29,[1]BDD!29:433,25,0)</f>
        <v>CUNDINAMARCA</v>
      </c>
      <c r="F29" s="5" t="str">
        <f>VLOOKUP(A29,[1]BDD!29:433,26,0)</f>
        <v>BOGOTÁ</v>
      </c>
      <c r="G29" s="5" t="str">
        <f>VLOOKUP(A29,[1]BDD!28:29,77,0)</f>
        <v>ADMINISTRADOR PUBLICO</v>
      </c>
      <c r="H29" s="7" t="s">
        <v>73</v>
      </c>
      <c r="I29" s="5" t="str">
        <f>VLOOKUP(A29,[1]BDD!29:433,7,0)</f>
        <v>PROFESIONAL</v>
      </c>
      <c r="J29" s="5" t="str">
        <f>VLOOKUP(A29,[1]BDD!28:29,40,0)</f>
        <v>GRUPO DE CONTRATOS</v>
      </c>
      <c r="K29" s="5" t="str">
        <f>VLOOKUP(A29,[1]BDD!28:29,76,0)</f>
        <v>marco.tovar@parquesnacionales.gov.co</v>
      </c>
      <c r="L29" s="7">
        <v>3532400</v>
      </c>
      <c r="M29" s="7" t="s">
        <v>20</v>
      </c>
      <c r="N29" s="5" t="str">
        <f>VLOOKUP(A29,[1]BDD!29:433,6,0)</f>
        <v>NC10-3299060-7-009 Prestación de servicios profesionales con plena autonomía técnica y administrativa en el Grupo de Contratos para brindar acompañamiento en la utilización de las diferentes plataformas de contratación pública del Estado Colombiano y en la realización de las actividades requeridas para la adecuada gestión de la información contractual de la entidad, en el marco del servicio de implementación de sistemas de gestión del proyecto de fortalecimiento de la capacidad institucional de Parques Nacionales Naturales a nivel nacional</v>
      </c>
      <c r="O29" s="8">
        <f>VLOOKUP(A29,[1]BDD!29:433,15,0)</f>
        <v>7435309</v>
      </c>
      <c r="P29" s="9">
        <f>VLOOKUP(A29,[1]BDD!28:29,55,0)</f>
        <v>45670</v>
      </c>
      <c r="Q29" s="9">
        <f>VLOOKUP(A29,[1]BDD!28:29,56,0)</f>
        <v>46022</v>
      </c>
    </row>
    <row r="30" spans="1:17" ht="15" customHeight="1">
      <c r="A30" s="6" t="s">
        <v>74</v>
      </c>
      <c r="B30" s="5" t="str">
        <f>VLOOKUP(A30,[1]BDD!30:454,3,0)</f>
        <v>NC-CPS-029-2025</v>
      </c>
      <c r="C30" s="5" t="str">
        <f>VLOOKUP(A30,[1]BDD!30:434,4,0)</f>
        <v>MIGUEL ÁNGEL RICO RAMÍREZ</v>
      </c>
      <c r="D30" s="7" t="s">
        <v>18</v>
      </c>
      <c r="E30" s="5" t="str">
        <f>VLOOKUP(A30,[1]BDD!30:434,25,0)</f>
        <v>CUNDINAMARCA</v>
      </c>
      <c r="F30" s="5" t="str">
        <f>VLOOKUP(A30,[1]BDD!30:434,26,0)</f>
        <v>BOGOTÁ</v>
      </c>
      <c r="G30" s="5" t="str">
        <f>VLOOKUP(A30,[1]BDD!29:30,77,0)</f>
        <v>COMUNICADOR SOCIAL</v>
      </c>
      <c r="H30" s="7" t="s">
        <v>75</v>
      </c>
      <c r="I30" s="5" t="str">
        <f>VLOOKUP(A30,[1]BDD!30:434,7,0)</f>
        <v>PROFESIONAL</v>
      </c>
      <c r="J30" s="5" t="str">
        <f>VLOOKUP(A30,[1]BDD!29:30,40,0)</f>
        <v>GRUPO DE ATENCIÓN AL CIUDADANO</v>
      </c>
      <c r="K30" s="5" t="str">
        <f>VLOOKUP(A30,[1]BDD!29:30,76,0)</f>
        <v>miguel.rico@parquesnacionales.gov.co</v>
      </c>
      <c r="L30" s="7">
        <v>3532400</v>
      </c>
      <c r="M30" s="7" t="s">
        <v>20</v>
      </c>
      <c r="N30" s="5" t="str">
        <f>VLOOKUP(A30,[1]BDD!30:434,6,0)</f>
        <v>NC10-3299060-7-001 Prestación de servicios profesionales con plena autonomía técnica y administrativa en el Grupo de Atención al Ciudadano para articular la recepción, control, verificación, seguimiento y reporte de las PQRSDF recibidas por la entidad en el marco del servicio de implementación de sistemas de gestión del proyecto de fortalecimiento de la capacidad institucional de Parques Nacionales Naturales a nivel nacional.</v>
      </c>
      <c r="O30" s="8">
        <f>VLOOKUP(A30,[1]BDD!30:434,15,0)</f>
        <v>5693195</v>
      </c>
      <c r="P30" s="9">
        <f>VLOOKUP(A30,[1]BDD!29:30,55,0)</f>
        <v>45672</v>
      </c>
      <c r="Q30" s="9">
        <f>VLOOKUP(A30,[1]BDD!29:30,56,0)</f>
        <v>46022</v>
      </c>
    </row>
    <row r="31" spans="1:17" ht="15" customHeight="1">
      <c r="A31" s="6" t="s">
        <v>76</v>
      </c>
      <c r="B31" s="5" t="str">
        <f>VLOOKUP(A31,[1]BDD!31:455,3,0)</f>
        <v>NC-CPS-030-2025</v>
      </c>
      <c r="C31" s="5" t="str">
        <f>VLOOKUP(A31,[1]BDD!31:435,4,0)</f>
        <v>GINA LYNETH CIFUENTES SILVA</v>
      </c>
      <c r="D31" s="7" t="s">
        <v>18</v>
      </c>
      <c r="E31" s="5" t="str">
        <f>VLOOKUP(A31,[1]BDD!31:435,25,0)</f>
        <v>CUNDINAMARCA</v>
      </c>
      <c r="F31" s="5" t="str">
        <f>VLOOKUP(A31,[1]BDD!31:435,26,0)</f>
        <v>PACHO</v>
      </c>
      <c r="G31" s="5" t="str">
        <f>VLOOKUP(A31,[1]BDD!30:31,77,0)</f>
        <v>ADMINISTRADORA DE EMPRESAS</v>
      </c>
      <c r="H31" s="7" t="s">
        <v>77</v>
      </c>
      <c r="I31" s="5" t="str">
        <f>VLOOKUP(A31,[1]BDD!31:435,7,0)</f>
        <v>PROFESIONAL</v>
      </c>
      <c r="J31" s="5" t="str">
        <f>VLOOKUP(A31,[1]BDD!30:31,40,0)</f>
        <v>GRUPO DE GESTIÓN FINANCIERA</v>
      </c>
      <c r="K31" s="5" t="str">
        <f>VLOOKUP(A31,[1]BDD!30:31,76,0)</f>
        <v>gina.cifuentes@parquesnacionales.gov.co</v>
      </c>
      <c r="L31" s="7">
        <v>3532400</v>
      </c>
      <c r="M31" s="7" t="s">
        <v>20</v>
      </c>
      <c r="N31" s="5" t="str">
        <f>VLOOKUP(A31,[1]BDD!31:435,6,0)</f>
        <v>NC10-3299060-7-016-Prestación de servicios profesionales con plena autonomía técnica y administrativa en el Grupo de Gestión Financiera para la verificación y seguimiento de los reportes de planes de mejoramiento, procedimientos y requerimientos de calidad, y realización de las actividades que hacen parte de la cadena presupuestal en el marco del servicio de implementación de sistemas de gestión del proyecto de fortalecimiento de la capacidad institucional de Parques Nacionales Naturales a nivela nacional</v>
      </c>
      <c r="O31" s="8">
        <f>VLOOKUP(A31,[1]BDD!31:435,15,0)</f>
        <v>7014443</v>
      </c>
      <c r="P31" s="9">
        <f>VLOOKUP(A31,[1]BDD!30:31,55,0)</f>
        <v>45671</v>
      </c>
      <c r="Q31" s="9">
        <f>VLOOKUP(A31,[1]BDD!30:31,56,0)</f>
        <v>46022</v>
      </c>
    </row>
    <row r="32" spans="1:17" ht="15" customHeight="1">
      <c r="A32" s="6" t="s">
        <v>78</v>
      </c>
      <c r="B32" s="5" t="str">
        <f>VLOOKUP(A32,[1]BDD!32:456,3,0)</f>
        <v>NC-CPS-031-2025</v>
      </c>
      <c r="C32" s="5" t="str">
        <f>VLOOKUP(A32,[1]BDD!32:436,4,0)</f>
        <v>FERNEY DARIO GUERRERO ANTONIO</v>
      </c>
      <c r="D32" s="7" t="s">
        <v>18</v>
      </c>
      <c r="E32" s="5" t="str">
        <f>VLOOKUP(A32,[1]BDD!32:436,25,0)</f>
        <v>BOYACA</v>
      </c>
      <c r="F32" s="5" t="str">
        <f>VLOOKUP(A32,[1]BDD!32:436,26,0)</f>
        <v>CHIQUINQUIRA</v>
      </c>
      <c r="G32" s="5" t="str">
        <f>VLOOKUP(A32,[1]BDD!31:32,77,0)</f>
        <v xml:space="preserve">UNIVERSITARIO </v>
      </c>
      <c r="H32" s="7" t="s">
        <v>79</v>
      </c>
      <c r="I32" s="5" t="str">
        <f>VLOOKUP(A32,[1]BDD!32:436,7,0)</f>
        <v>APOYO A LA GESTIÓN</v>
      </c>
      <c r="J32" s="5" t="str">
        <f>VLOOKUP(A32,[1]BDD!31:32,40,0)</f>
        <v>GRUPO DE GESTIÓN HUMANA</v>
      </c>
      <c r="K32" s="5" t="str">
        <f>VLOOKUP(A32,[1]BDD!31:32,76,0)</f>
        <v>ferney.guerrero@parquesnacionales.gov.co</v>
      </c>
      <c r="L32" s="7">
        <v>3532400</v>
      </c>
      <c r="M32" s="7" t="s">
        <v>20</v>
      </c>
      <c r="N32" s="5" t="str">
        <f>VLOOKUP(A32,[1]BDD!32:436,6,0)</f>
        <v>NC10-3299060-7-031 Prestación de servicios de apoyo a la gestión con plena autonomía técnica y administrativa en el Grupo de Gestión Humana para el desarrollo de las actividades propias de la ejecución del Plan de Bienestar e Incentivos de la entidad, en el marco del servicio de implementación de sistemas de gestión del proyecto de fortalecimiento de la capacidad institucional de Parques Nacionales Naturales a nivel nacional</v>
      </c>
      <c r="O32" s="8">
        <f>VLOOKUP(A32,[1]BDD!32:436,15,0)</f>
        <v>3670920</v>
      </c>
      <c r="P32" s="9">
        <f>VLOOKUP(A32,[1]BDD!31:32,55,0)</f>
        <v>45671</v>
      </c>
      <c r="Q32" s="9">
        <f>VLOOKUP(A32,[1]BDD!31:32,56,0)</f>
        <v>46022</v>
      </c>
    </row>
    <row r="33" spans="1:17" ht="15" customHeight="1">
      <c r="A33" s="6" t="s">
        <v>80</v>
      </c>
      <c r="B33" s="5" t="str">
        <f>VLOOKUP(A33,[1]BDD!33:457,3,0)</f>
        <v>NC-CPS-032-2025</v>
      </c>
      <c r="C33" s="5" t="str">
        <f>VLOOKUP(A33,[1]BDD!33:437,4,0)</f>
        <v>ANDREA CAROLINA PAEZ MALDONADO</v>
      </c>
      <c r="D33" s="7" t="s">
        <v>18</v>
      </c>
      <c r="E33" s="5" t="str">
        <f>VLOOKUP(A33,[1]BDD!33:437,25,0)</f>
        <v>CUNDINAMARCA</v>
      </c>
      <c r="F33" s="5" t="str">
        <f>VLOOKUP(A33,[1]BDD!33:437,26,0)</f>
        <v>BOGOTÁ</v>
      </c>
      <c r="G33" s="5" t="str">
        <f>VLOOKUP(A33,[1]BDD!32:33,77,0)</f>
        <v>INGENIERA AMBIENTAL Y SANITARIA</v>
      </c>
      <c r="H33" s="7" t="s">
        <v>81</v>
      </c>
      <c r="I33" s="5" t="str">
        <f>VLOOKUP(A33,[1]BDD!33:437,7,0)</f>
        <v>PROFESIONAL</v>
      </c>
      <c r="J33" s="5" t="str">
        <f>VLOOKUP(A33,[1]BDD!32:33,40,0)</f>
        <v>OFICINA GESTION DEL RIESGO</v>
      </c>
      <c r="K33" s="5" t="str">
        <f>VLOOKUP(A33,[1]BDD!32:33,76,0)</f>
        <v>andrea.maldonado@parquesnacionales.gov.co</v>
      </c>
      <c r="L33" s="7">
        <v>3532400</v>
      </c>
      <c r="M33" s="7" t="s">
        <v>20</v>
      </c>
      <c r="N33" s="5" t="str">
        <f>VLOOKUP(A33,[1]BDD!33:437,6,0)</f>
        <v>NC07-3202032-1-001 Prestar los servicios profesionales con plena autonomía técnica y administrativa en la Oficina Gestión del Riesgo, para el acompañamiento de la planeación estratégica, seguimiento de planes, programas, proyectos e indicadores y gestión presupuestal establecidos por la entidad, en el marco del servicio de prevención, vigilancia y control de las áreas protegidas del proyecto de conservación de la diversidad biológica de las áreas protegidas del SINAP Nacional.</v>
      </c>
      <c r="O33" s="8">
        <f>VLOOKUP(A33,[1]BDD!33:437,15,0)</f>
        <v>7881428</v>
      </c>
      <c r="P33" s="9">
        <f>VLOOKUP(A33,[1]BDD!32:33,55,0)</f>
        <v>45671</v>
      </c>
      <c r="Q33" s="9">
        <f>VLOOKUP(A33,[1]BDD!32:33,56,0)</f>
        <v>46022</v>
      </c>
    </row>
    <row r="34" spans="1:17" ht="15" customHeight="1">
      <c r="A34" s="6" t="s">
        <v>82</v>
      </c>
      <c r="B34" s="5" t="str">
        <f>VLOOKUP(A34,[1]BDD!34:458,3,0)</f>
        <v>NC-CPS-033-2025</v>
      </c>
      <c r="C34" s="5" t="str">
        <f>VLOOKUP(A34,[1]BDD!34:438,4,0)</f>
        <v>JUAN CAMILO CASALLAS ANDRADE</v>
      </c>
      <c r="D34" s="7" t="s">
        <v>18</v>
      </c>
      <c r="E34" s="5" t="str">
        <f>VLOOKUP(A34,[1]BDD!34:438,25,0)</f>
        <v>CUNDINAMARCA</v>
      </c>
      <c r="F34" s="5" t="str">
        <f>VLOOKUP(A34,[1]BDD!34:438,26,0)</f>
        <v>PACHO</v>
      </c>
      <c r="G34" s="5" t="str">
        <f>VLOOKUP(A34,[1]BDD!33:34,77,0)</f>
        <v>CONTADOR PUBLICO</v>
      </c>
      <c r="H34" s="7" t="s">
        <v>83</v>
      </c>
      <c r="I34" s="5" t="str">
        <f>VLOOKUP(A34,[1]BDD!34:438,7,0)</f>
        <v>PROFESIONAL</v>
      </c>
      <c r="J34" s="5" t="str">
        <f>VLOOKUP(A34,[1]BDD!33:34,40,0)</f>
        <v>GRUPO DE GESTIÓN FINANCIERA</v>
      </c>
      <c r="K34" s="5" t="str">
        <f>VLOOKUP(A34,[1]BDD!33:34,76,0)</f>
        <v>juan.casallas@parquesnacionales.gov.co</v>
      </c>
      <c r="L34" s="7">
        <v>3532400</v>
      </c>
      <c r="M34" s="7" t="s">
        <v>20</v>
      </c>
      <c r="N34" s="5" t="str">
        <f>VLOOKUP(A34,[1]BDD!34:438,6,0)</f>
        <v>NC10-3299060-7-019 Prestación de servicios profesionales con plena autonomía técnica y administrativa en el Grupo de Gestión Financiera para la revisión y registro de los ingresos y recaudo de la entidad en el marco del servicio de implementación de sistemas de gestión del proyecto de fortalecimiento de la capacidad institucional de Parques Nacionales Naturales a nivel nacional.</v>
      </c>
      <c r="O34" s="8">
        <f>VLOOKUP(A34,[1]BDD!34:438,15,0)</f>
        <v>5693195</v>
      </c>
      <c r="P34" s="9">
        <f>VLOOKUP(A34,[1]BDD!33:34,55,0)</f>
        <v>45671</v>
      </c>
      <c r="Q34" s="9">
        <f>VLOOKUP(A34,[1]BDD!33:34,56,0)</f>
        <v>46022</v>
      </c>
    </row>
    <row r="35" spans="1:17" ht="15" customHeight="1">
      <c r="A35" s="6" t="s">
        <v>84</v>
      </c>
      <c r="B35" s="5" t="str">
        <f>VLOOKUP(A35,[1]BDD!35:459,3,0)</f>
        <v>NC-CPS-034-2025</v>
      </c>
      <c r="C35" s="5" t="str">
        <f>VLOOKUP(A35,[1]BDD!35:439,4,0)</f>
        <v>GINA DANIELA GONZALEZ SARMIENTO</v>
      </c>
      <c r="D35" s="7" t="s">
        <v>18</v>
      </c>
      <c r="E35" s="5" t="str">
        <f>VLOOKUP(A35,[1]BDD!35:439,25,0)</f>
        <v>CUNDINAMARCA</v>
      </c>
      <c r="F35" s="5" t="str">
        <f>VLOOKUP(A35,[1]BDD!35:439,26,0)</f>
        <v>BOGOTÁ</v>
      </c>
      <c r="G35" s="5" t="str">
        <f>VLOOKUP(A35,[1]BDD!34:35,77,0)</f>
        <v>INGENIERA INDUSTRIAL</v>
      </c>
      <c r="H35" s="7" t="s">
        <v>85</v>
      </c>
      <c r="I35" s="5" t="str">
        <f>VLOOKUP(A35,[1]BDD!35:439,7,0)</f>
        <v>PROFESIONAL</v>
      </c>
      <c r="J35" s="5" t="str">
        <f>VLOOKUP(A35,[1]BDD!34:35,40,0)</f>
        <v xml:space="preserve">OFICINA ASESORA DE PLANEACIÓN </v>
      </c>
      <c r="K35" s="5" t="str">
        <f>VLOOKUP(A35,[1]BDD!34:35,76,0)</f>
        <v>gina.gonzalez@parquesnacionales.gov.co</v>
      </c>
      <c r="L35" s="7">
        <v>3532400</v>
      </c>
      <c r="M35" s="7" t="s">
        <v>20</v>
      </c>
      <c r="N35" s="5" t="str">
        <f>VLOOKUP(A35,[1]BDD!35:439,6,0)</f>
        <v>NC04-3299054-4-006 Prestar los servicios profesionales con plena autonomía técnica y administrativa a la oficina asesora de planeación en la formulación y actualización de los planes de gestión que requiera la entidad, así como en la elaboración de informes sobre en avance en la gestión física y financiera de la entidad, acorde con los lineamientos del modelo integrado de planeación y gestión y en el marco del fortalecimiento de la capacidad institucional de Parques Nacionales Naturales</v>
      </c>
      <c r="O35" s="8">
        <f>VLOOKUP(A35,[1]BDD!35:439,15,0)</f>
        <v>7435309</v>
      </c>
      <c r="P35" s="9">
        <f>VLOOKUP(A35,[1]BDD!34:35,55,0)</f>
        <v>45672</v>
      </c>
      <c r="Q35" s="9">
        <f>VLOOKUP(A35,[1]BDD!34:35,56,0)</f>
        <v>46022</v>
      </c>
    </row>
    <row r="36" spans="1:17" ht="15" customHeight="1">
      <c r="A36" s="6" t="s">
        <v>86</v>
      </c>
      <c r="B36" s="5" t="str">
        <f>VLOOKUP(A36,[1]BDD!36:460,3,0)</f>
        <v>NC-CPS-035-2025</v>
      </c>
      <c r="C36" s="5" t="str">
        <f>VLOOKUP(A36,[1]BDD!36:440,4,0)</f>
        <v>BEATRIZ ANDREA ALVAREZ VELEZ</v>
      </c>
      <c r="D36" s="7" t="s">
        <v>18</v>
      </c>
      <c r="E36" s="5" t="str">
        <f>VLOOKUP(A36,[1]BDD!36:440,25,0)</f>
        <v>VENEZUELA</v>
      </c>
      <c r="F36" s="5" t="str">
        <f>VLOOKUP(A36,[1]BDD!36:440,26,0)</f>
        <v>VENEZUELA</v>
      </c>
      <c r="G36" s="5" t="str">
        <f>VLOOKUP(A36,[1]BDD!35:36,77,0)</f>
        <v>PSICOLOGA</v>
      </c>
      <c r="H36" s="7" t="s">
        <v>87</v>
      </c>
      <c r="I36" s="5" t="str">
        <f>VLOOKUP(A36,[1]BDD!36:440,7,0)</f>
        <v>PROFESIONAL</v>
      </c>
      <c r="J36" s="5" t="str">
        <f>VLOOKUP(A36,[1]BDD!35:36,40,0)</f>
        <v>GRUPO DE GESTIÓN HUMANA</v>
      </c>
      <c r="K36" s="5" t="str">
        <f>VLOOKUP(A36,[1]BDD!35:36,76,0)</f>
        <v>beatriz.alvarez@parquesnacionales.gov.co</v>
      </c>
      <c r="L36" s="7">
        <v>3532400</v>
      </c>
      <c r="M36" s="7" t="s">
        <v>20</v>
      </c>
      <c r="N36" s="5" t="str">
        <f>VLOOKUP(A36,[1]BDD!36:440,6,0)</f>
        <v>NC10-3299060-7-027 Prestar los servicios profesionales con plena autonomía técnica y administrativa en el Grupo de Gestión Humana en la realización de las actividades propias del Plan de Bienestar e Incentivos, con énfasis en los ejes de Equilibrio Psicosocial, de Salud Mental y Diversidad e Inclusión e identidad y vocación por el servicio público para la consolidación del clima laboral, en el marco del servicio e implementación del sistemas de gestión del proyecto de fortalecimiento de la capacidad institucional de Parques Nacionales Naturales a nivel nacional.</v>
      </c>
      <c r="O36" s="8">
        <f>VLOOKUP(A36,[1]BDD!36:440,15,0)</f>
        <v>6347912</v>
      </c>
      <c r="P36" s="9">
        <f>VLOOKUP(A36,[1]BDD!35:36,55,0)</f>
        <v>45672</v>
      </c>
      <c r="Q36" s="9">
        <f>VLOOKUP(A36,[1]BDD!35:36,56,0)</f>
        <v>46022</v>
      </c>
    </row>
    <row r="37" spans="1:17" ht="15" customHeight="1">
      <c r="A37" s="6" t="s">
        <v>88</v>
      </c>
      <c r="B37" s="5" t="str">
        <f>VLOOKUP(A37,[1]BDD!37:461,3,0)</f>
        <v>NC-CPS-036-2025</v>
      </c>
      <c r="C37" s="5" t="str">
        <f>VLOOKUP(A37,[1]BDD!37:441,4,0)</f>
        <v>HEIMUNTH ALEXANDER DUARTE CUBILLOS</v>
      </c>
      <c r="D37" s="7" t="s">
        <v>18</v>
      </c>
      <c r="E37" s="5" t="str">
        <f>VLOOKUP(A37,[1]BDD!37:441,25,0)</f>
        <v>CUNDINAMARCA</v>
      </c>
      <c r="F37" s="5" t="str">
        <f>VLOOKUP(A37,[1]BDD!37:441,26,0)</f>
        <v>FUSAGASUGA</v>
      </c>
      <c r="G37" s="5" t="str">
        <f>VLOOKUP(A37,[1]BDD!36:37,77,0)</f>
        <v>INGENIERO AGRONOMO</v>
      </c>
      <c r="H37" s="7" t="s">
        <v>89</v>
      </c>
      <c r="I37" s="5" t="str">
        <f>VLOOKUP(A37,[1]BDD!37:441,7,0)</f>
        <v>PROFESIONAL</v>
      </c>
      <c r="J37" s="5" t="str">
        <f>VLOOKUP(A37,[1]BDD!36:37,40,0)</f>
        <v>GRUPO DE PLANEACIÓN Y MANEJO</v>
      </c>
      <c r="K37" s="5" t="str">
        <f>VLOOKUP(A37,[1]BDD!36:37,76,0)</f>
        <v>heimunth.duarte@parquesnacionales.gov.co</v>
      </c>
      <c r="L37" s="7">
        <v>3532400</v>
      </c>
      <c r="M37" s="7" t="s">
        <v>20</v>
      </c>
      <c r="N37" s="5" t="str">
        <f>VLOOKUP(A37,[1]BDD!37:441,6,0)</f>
        <v>NC23-3202053-26-026 Prestación de servicios profesionales con plena autonomía técnica y administrativa para el Grupo de Planeación y Manejo con el fin de orientar técnicamente entre los equipos de las áreas protegidas y las comunidades campesinas para el establecimiento de acuerdos de conservación con bienestar en el marco del producto Documentos de Lineamientos Técnicos realizados del proyecto de conservación.</v>
      </c>
      <c r="O37" s="8">
        <f>VLOOKUP(A37,[1]BDD!37:441,15,0)</f>
        <v>8855572</v>
      </c>
      <c r="P37" s="9">
        <f>VLOOKUP(A37,[1]BDD!36:37,55,0)</f>
        <v>45673</v>
      </c>
      <c r="Q37" s="9">
        <f>VLOOKUP(A37,[1]BDD!36:37,56,0)</f>
        <v>45999</v>
      </c>
    </row>
    <row r="38" spans="1:17" ht="15" customHeight="1">
      <c r="A38" s="6" t="s">
        <v>90</v>
      </c>
      <c r="B38" s="5" t="str">
        <f>VLOOKUP(A38,[1]BDD!38:462,3,0)</f>
        <v>NC-CPS-037-2025</v>
      </c>
      <c r="C38" s="5" t="str">
        <f>VLOOKUP(A38,[1]BDD!38:442,4,0)</f>
        <v>SANDRA YANETH PEREZ SALAZAR</v>
      </c>
      <c r="D38" s="7" t="s">
        <v>18</v>
      </c>
      <c r="E38" s="5" t="str">
        <f>VLOOKUP(A38,[1]BDD!38:442,25,0)</f>
        <v>BOYACA</v>
      </c>
      <c r="F38" s="5" t="str">
        <f>VLOOKUP(A38,[1]BDD!38:442,26,0)</f>
        <v>DUITAMA</v>
      </c>
      <c r="G38" s="5" t="str">
        <f>VLOOKUP(A38,[1]BDD!37:38,77,0)</f>
        <v>ADMINISTRADORA DE EMPRESAS</v>
      </c>
      <c r="H38" s="7" t="s">
        <v>91</v>
      </c>
      <c r="I38" s="5" t="str">
        <f>VLOOKUP(A38,[1]BDD!38:442,7,0)</f>
        <v>PROFESIONAL</v>
      </c>
      <c r="J38" s="5" t="str">
        <f>VLOOKUP(A38,[1]BDD!37:38,40,0)</f>
        <v>SUBDIRECCIÓN DE GESTIÓN Y MANEJO DE ÁREAS PROTEGIDAS</v>
      </c>
      <c r="K38" s="5" t="str">
        <f>VLOOKUP(A38,[1]BDD!37:38,76,0)</f>
        <v>sandra.perez@parquesnacionales.gov.co</v>
      </c>
      <c r="L38" s="7">
        <v>3532400</v>
      </c>
      <c r="M38" s="7" t="s">
        <v>20</v>
      </c>
      <c r="N38" s="5" t="str">
        <f>VLOOKUP(A38,[1]BDD!38:442,6,0)</f>
        <v>NC20-3202008-15-002 Prestar los servicios profesionales con plena autonomía técnica y administrativa para realizar las acciones de seguimiento administrativo y financiero a los recursos asignados, en la Subdirección de Gestión y Manejo en el marco del producto Servicio de administración y manejo de áreas protegidas, del proyecto de conservación</v>
      </c>
      <c r="O38" s="8">
        <f>VLOOKUP(A38,[1]BDD!38:442,15,0)</f>
        <v>9564018</v>
      </c>
      <c r="P38" s="9">
        <f>VLOOKUP(A38,[1]BDD!37:38,55,0)</f>
        <v>45672</v>
      </c>
      <c r="Q38" s="9">
        <f>VLOOKUP(A38,[1]BDD!37:38,56,0)</f>
        <v>46014</v>
      </c>
    </row>
    <row r="39" spans="1:17" ht="15" customHeight="1">
      <c r="A39" s="6" t="s">
        <v>92</v>
      </c>
      <c r="B39" s="5" t="str">
        <f>VLOOKUP(A39,[1]BDD!39:463,3,0)</f>
        <v>NC-CPS-038-2025</v>
      </c>
      <c r="C39" s="5" t="str">
        <f>VLOOKUP(A39,[1]BDD!39:443,4,0)</f>
        <v>LADY JOHANA POLANCO CHAPARRO</v>
      </c>
      <c r="D39" s="7" t="s">
        <v>18</v>
      </c>
      <c r="E39" s="5" t="str">
        <f>VLOOKUP(A39,[1]BDD!39:443,25,0)</f>
        <v>CUNDINAMARCA</v>
      </c>
      <c r="F39" s="5" t="str">
        <f>VLOOKUP(A39,[1]BDD!39:443,26,0)</f>
        <v>BOGOTÁ</v>
      </c>
      <c r="G39" s="5" t="str">
        <f>VLOOKUP(A39,[1]BDD!38:39,77,0)</f>
        <v>INGENIERA INDUSTRIAL</v>
      </c>
      <c r="H39" s="7" t="s">
        <v>93</v>
      </c>
      <c r="I39" s="5" t="str">
        <f>VLOOKUP(A39,[1]BDD!39:443,7,0)</f>
        <v>PROFESIONAL</v>
      </c>
      <c r="J39" s="5" t="str">
        <f>VLOOKUP(A39,[1]BDD!38:39,40,0)</f>
        <v xml:space="preserve">OFICINA ASESORA DE PLANEACIÓN </v>
      </c>
      <c r="K39" s="5" t="str">
        <f>VLOOKUP(A39,[1]BDD!38:39,76,0)</f>
        <v>johana.polanco@parquesnacionales.gov.co</v>
      </c>
      <c r="L39" s="7">
        <v>3532400</v>
      </c>
      <c r="M39" s="7" t="s">
        <v>20</v>
      </c>
      <c r="N39" s="5" t="str">
        <f>VLOOKUP(A39,[1]BDD!39:443,6,0)</f>
        <v>NC04-3299054-1-002 Prestar los servicios profesionales con plena autonomía técnica y administrativa, a la oficina asesora de planeación en el seguimiento de los compromisos institucionales adquiridos en el marco del plan nacional de desarrollo 2022-2026 de los programas y alianzas estratégicas de la entidad, y de los espacios de concertación priorizados, orientados al desarrollo de documentos de política, en el marco del fortalecimiento institucional.</v>
      </c>
      <c r="O39" s="8">
        <f>VLOOKUP(A39,[1]BDD!39:443,15,0)</f>
        <v>7435309</v>
      </c>
      <c r="P39" s="9">
        <f>VLOOKUP(A39,[1]BDD!38:39,55,0)</f>
        <v>45672</v>
      </c>
      <c r="Q39" s="9">
        <f>VLOOKUP(A39,[1]BDD!38:39,56,0)</f>
        <v>46022</v>
      </c>
    </row>
    <row r="40" spans="1:17" ht="16.5">
      <c r="A40" s="6" t="s">
        <v>94</v>
      </c>
      <c r="B40" s="5" t="str">
        <f>VLOOKUP(A40,[1]BDD!40:464,3,0)</f>
        <v>NC-CPS-039-2025</v>
      </c>
      <c r="C40" s="5" t="str">
        <f>VLOOKUP(A40,[1]BDD!40:444,4,0)</f>
        <v>MAYRA DANIELA GONZALEZ SANABRIA</v>
      </c>
      <c r="D40" s="7" t="s">
        <v>18</v>
      </c>
      <c r="E40" s="5" t="str">
        <f>VLOOKUP(A40,[1]BDD!40:444,25,0)</f>
        <v>CUNDINAMARCA</v>
      </c>
      <c r="F40" s="5" t="str">
        <f>VLOOKUP(A40,[1]BDD!40:444,26,0)</f>
        <v>BOGOTÁ</v>
      </c>
      <c r="G40" s="5" t="str">
        <f>VLOOKUP(A40,[1]BDD!39:40,77,0)</f>
        <v>INGENIERA FORESTAL</v>
      </c>
      <c r="H40" s="7" t="s">
        <v>95</v>
      </c>
      <c r="I40" s="5" t="str">
        <f>VLOOKUP(A40,[1]BDD!40:444,7,0)</f>
        <v>PROFESIONAL</v>
      </c>
      <c r="J40" s="5" t="str">
        <f>VLOOKUP(A40,[1]BDD!39:40,40,0)</f>
        <v xml:space="preserve">OFICINA ASESORA DE PLANEACIÓN </v>
      </c>
      <c r="K40" s="5" t="str">
        <f>VLOOKUP(A40,[1]BDD!39:40,76,0)</f>
        <v>daniela.gonzalez@parquesnacionales.gov.co</v>
      </c>
      <c r="L40" s="7">
        <v>3532400</v>
      </c>
      <c r="M40" s="7" t="s">
        <v>20</v>
      </c>
      <c r="N40" s="5" t="str">
        <f>VLOOKUP(A40,[1]BDD!40:444,6,0)</f>
        <v>NC04-3299054-1-015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orientados al desarrollo de documento de política en el marco del fortalecimiento institucional.</v>
      </c>
      <c r="O40" s="8">
        <f>VLOOKUP(A40,[1]BDD!40:444,15,0)</f>
        <v>7881428</v>
      </c>
      <c r="P40" s="9">
        <f>VLOOKUP(A40,[1]BDD!39:40,55,0)</f>
        <v>45672</v>
      </c>
      <c r="Q40" s="9">
        <f>VLOOKUP(A40,[1]BDD!39:40,56,0)</f>
        <v>46022</v>
      </c>
    </row>
    <row r="41" spans="1:17" ht="16.5">
      <c r="A41" s="6" t="s">
        <v>96</v>
      </c>
      <c r="B41" s="5" t="str">
        <f>VLOOKUP(A41,[1]BDD!41:465,3,0)</f>
        <v>NC-CPS-040-2025</v>
      </c>
      <c r="C41" s="5" t="str">
        <f>VLOOKUP(A41,[1]BDD!41:445,4,0)</f>
        <v>MARIA CAMILA CORDOBA PERAFAN</v>
      </c>
      <c r="D41" s="7" t="s">
        <v>18</v>
      </c>
      <c r="E41" s="5" t="str">
        <f>VLOOKUP(A41,[1]BDD!41:445,25,0)</f>
        <v>CAUCA</v>
      </c>
      <c r="F41" s="5" t="str">
        <f>VLOOKUP(A41,[1]BDD!41:445,26,0)</f>
        <v>POPAYAN</v>
      </c>
      <c r="G41" s="5" t="str">
        <f>VLOOKUP(A41,[1]BDD!40:41,77,0)</f>
        <v>ABOGADA</v>
      </c>
      <c r="H41" s="7" t="s">
        <v>97</v>
      </c>
      <c r="I41" s="5" t="str">
        <f>VLOOKUP(A41,[1]BDD!41:445,7,0)</f>
        <v>PROFESIONAL</v>
      </c>
      <c r="J41" s="5" t="str">
        <f>VLOOKUP(A41,[1]BDD!40:41,40,0)</f>
        <v>OFICINA DE CONTROL DISCIPLINARIO INTERNO</v>
      </c>
      <c r="K41" s="5" t="str">
        <f>VLOOKUP(A41,[1]BDD!40:41,76,0)</f>
        <v>maria.cordoba@parquesnacionales.gov.co</v>
      </c>
      <c r="L41" s="7">
        <v>3532400</v>
      </c>
      <c r="M41" s="7" t="s">
        <v>20</v>
      </c>
      <c r="N41" s="5" t="str">
        <f>VLOOKUP(A41,[1]BDD!41:445,6,0)</f>
        <v>NC06-3299060-7-002. Prestar servicios profesionales con plena autonomía técnica y administrativa a la Oficina de Control Disciplinario en las actividades relacionadas con las actuaciones a adelantar dentro de los expedientes disciplinarios, así como organizar las evidencias necesarias para el reporte de las metas PAA y matrices del Sistema de Gestión de Calidad, en el marco del Proyecto de Fortalecimiento Institucional de Parques Nacionales Naturales de Colombia.</v>
      </c>
      <c r="O41" s="8">
        <f>VLOOKUP(A41,[1]BDD!41:445,15,0)</f>
        <v>3670921</v>
      </c>
      <c r="P41" s="9">
        <f>VLOOKUP(A41,[1]BDD!40:41,55,0)</f>
        <v>45673</v>
      </c>
      <c r="Q41" s="9">
        <f>VLOOKUP(A41,[1]BDD!40:41,56,0)</f>
        <v>46020</v>
      </c>
    </row>
    <row r="42" spans="1:17" ht="16.5">
      <c r="A42" s="6" t="s">
        <v>98</v>
      </c>
      <c r="B42" s="5" t="str">
        <f>VLOOKUP(A42,[1]BDD!42:466,3,0)</f>
        <v>NC-CPS-041-2025</v>
      </c>
      <c r="C42" s="5" t="str">
        <f>VLOOKUP(A42,[1]BDD!42:446,4,0)</f>
        <v>CLAUDIA MILENA SALCEDO ACERO</v>
      </c>
      <c r="D42" s="7" t="s">
        <v>18</v>
      </c>
      <c r="E42" s="5" t="str">
        <f>VLOOKUP(A42,[1]BDD!42:446,25,0)</f>
        <v>CUNDINAMARCA</v>
      </c>
      <c r="F42" s="5" t="str">
        <f>VLOOKUP(A42,[1]BDD!42:446,26,0)</f>
        <v>BOGOTÁ</v>
      </c>
      <c r="G42" s="5" t="str">
        <f>VLOOKUP(A42,[1]BDD!41:42,77,0)</f>
        <v>ECONOMISTA</v>
      </c>
      <c r="H42" s="7" t="s">
        <v>99</v>
      </c>
      <c r="I42" s="5" t="str">
        <f>VLOOKUP(A42,[1]BDD!42:446,7,0)</f>
        <v>PROFESIONAL</v>
      </c>
      <c r="J42" s="5" t="str">
        <f>VLOOKUP(A42,[1]BDD!41:42,40,0)</f>
        <v xml:space="preserve">OFICINA ASESORA DE PLANEACIÓN </v>
      </c>
      <c r="K42" s="5" t="str">
        <f>VLOOKUP(A42,[1]BDD!41:42,76,0)</f>
        <v>claudia.salcedo@parquesnacionales.gov.co</v>
      </c>
      <c r="L42" s="7">
        <v>3532400</v>
      </c>
      <c r="M42" s="7" t="s">
        <v>20</v>
      </c>
      <c r="N42" s="5" t="str">
        <f>VLOOKUP(A42,[1]BDD!42:446,6,0)</f>
        <v>NC04-3299054-4-003 Prestar los servicios profesionales con plena autonomía técnica y administrativa a la oficina asesora de planeación en el desarrollo de actividades de planeación estratégica, formulación de planes, programas y proyectos, gestión presupuestal y gestión de la información, acorde con los lineamientos del modelo integrado de planeación y gestión y en el marco del fortalecimiento de la capacidad institucional de Parques Nacionales Naturales.</v>
      </c>
      <c r="O42" s="8">
        <f>VLOOKUP(A42,[1]BDD!42:446,15,0)</f>
        <v>11079537</v>
      </c>
      <c r="P42" s="9">
        <f>VLOOKUP(A42,[1]BDD!41:42,55,0)</f>
        <v>45673</v>
      </c>
      <c r="Q42" s="9">
        <f>VLOOKUP(A42,[1]BDD!41:42,56,0)</f>
        <v>46022</v>
      </c>
    </row>
    <row r="43" spans="1:17" ht="16.5">
      <c r="A43" s="6" t="s">
        <v>100</v>
      </c>
      <c r="B43" s="5" t="str">
        <f>VLOOKUP(A43,[1]BDD!43:467,3,0)</f>
        <v>NC-CPS-042-2025</v>
      </c>
      <c r="C43" s="5" t="str">
        <f>VLOOKUP(A43,[1]BDD!43:447,4,0)</f>
        <v>ROBIN DAVID ROZO AVENDAÑO</v>
      </c>
      <c r="D43" s="7" t="s">
        <v>18</v>
      </c>
      <c r="E43" s="5" t="str">
        <f>VLOOKUP(A43,[1]BDD!43:447,25,0)</f>
        <v>CUNDINAMARCA</v>
      </c>
      <c r="F43" s="5" t="str">
        <f>VLOOKUP(A43,[1]BDD!43:447,26,0)</f>
        <v>BOGOTÁ</v>
      </c>
      <c r="G43" s="5" t="str">
        <f>VLOOKUP(A43,[1]BDD!42:43,77,0)</f>
        <v>INGENIERO INDUSTRIAL</v>
      </c>
      <c r="H43" s="7" t="s">
        <v>101</v>
      </c>
      <c r="I43" s="5" t="str">
        <f>VLOOKUP(A43,[1]BDD!43:447,7,0)</f>
        <v>PROFESIONAL</v>
      </c>
      <c r="J43" s="5" t="str">
        <f>VLOOKUP(A43,[1]BDD!42:43,40,0)</f>
        <v>GRUPO DE GESTIÓN HUMANA</v>
      </c>
      <c r="K43" s="5" t="str">
        <f>VLOOKUP(A43,[1]BDD!42:43,76,0)</f>
        <v>robin.rozo@parquesnacionales.gov.co</v>
      </c>
      <c r="L43" s="7">
        <v>3532400</v>
      </c>
      <c r="M43" s="7" t="s">
        <v>20</v>
      </c>
      <c r="N43" s="5" t="str">
        <f>VLOOKUP(A43,[1]BDD!43:447,6,0)</f>
        <v>NC10-3299060-7-023 Prestar los servicios profesionales con plena autonomía técnica y administrativa en el Grupo de Gestión Humana para la realización de las actividades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v>
      </c>
      <c r="O43" s="8">
        <f>VLOOKUP(A43,[1]BDD!43:447,15,0)</f>
        <v>7014443</v>
      </c>
      <c r="P43" s="9">
        <f>VLOOKUP(A43,[1]BDD!42:43,55,0)</f>
        <v>45672</v>
      </c>
      <c r="Q43" s="9">
        <f>VLOOKUP(A43,[1]BDD!42:43,56,0)</f>
        <v>46022</v>
      </c>
    </row>
    <row r="44" spans="1:17" ht="16.5">
      <c r="A44" s="6" t="s">
        <v>102</v>
      </c>
      <c r="B44" s="5" t="str">
        <f>VLOOKUP(A44,[1]BDD!44:468,3,0)</f>
        <v>NC-CPS-043-2025</v>
      </c>
      <c r="C44" s="5" t="str">
        <f>VLOOKUP(A44,[1]BDD!44:448,4,0)</f>
        <v>JULIE ANDREA MARTINEZ MENDEZ</v>
      </c>
      <c r="D44" s="7" t="s">
        <v>18</v>
      </c>
      <c r="E44" s="5" t="str">
        <f>VLOOKUP(A44,[1]BDD!44:448,25,0)</f>
        <v>CUNDINAMARCA</v>
      </c>
      <c r="F44" s="5" t="str">
        <f>VLOOKUP(A44,[1]BDD!44:448,26,0)</f>
        <v>BOGOTÁ</v>
      </c>
      <c r="G44" s="5" t="str">
        <f>VLOOKUP(A44,[1]BDD!43:44,77,0)</f>
        <v>INGENIERA INDUSTRIAL</v>
      </c>
      <c r="H44" s="7" t="s">
        <v>103</v>
      </c>
      <c r="I44" s="5" t="str">
        <f>VLOOKUP(A44,[1]BDD!44:448,7,0)</f>
        <v>PROFESIONAL</v>
      </c>
      <c r="J44" s="5" t="str">
        <f>VLOOKUP(A44,[1]BDD!43:44,40,0)</f>
        <v>SUBDIRECCIÓN ADMINISTRATIVA Y FINANCIERA</v>
      </c>
      <c r="K44" s="5" t="str">
        <f>VLOOKUP(A44,[1]BDD!43:44,76,0)</f>
        <v>julie.martinez@parquesnacionales.gov.co</v>
      </c>
      <c r="L44" s="7">
        <v>3532400</v>
      </c>
      <c r="M44" s="7" t="s">
        <v>20</v>
      </c>
      <c r="N44" s="5" t="str">
        <f>VLOOKUP(A44,[1]BDD!44:448,6,0)</f>
        <v>NC10-3299060-7-041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v>
      </c>
      <c r="O44" s="8">
        <f>VLOOKUP(A44,[1]BDD!44:448,15,0)</f>
        <v>7014443</v>
      </c>
      <c r="P44" s="9">
        <f>VLOOKUP(A44,[1]BDD!43:44,55,0)</f>
        <v>45673</v>
      </c>
      <c r="Q44" s="9">
        <f>VLOOKUP(A44,[1]BDD!43:44,56,0)</f>
        <v>46022</v>
      </c>
    </row>
    <row r="45" spans="1:17" ht="16.5">
      <c r="A45" s="6" t="s">
        <v>104</v>
      </c>
      <c r="B45" s="5" t="str">
        <f>VLOOKUP(A45,[1]BDD!45:469,3,0)</f>
        <v>NC-CPS-044-2025</v>
      </c>
      <c r="C45" s="5" t="str">
        <f>VLOOKUP(A45,[1]BDD!45:449,4,0)</f>
        <v>LAURA JULIANA PEÑUELA MOJICA</v>
      </c>
      <c r="D45" s="7" t="s">
        <v>18</v>
      </c>
      <c r="E45" s="5" t="str">
        <f>VLOOKUP(A45,[1]BDD!45:449,25,0)</f>
        <v>CUNDINAMARCA</v>
      </c>
      <c r="F45" s="5" t="str">
        <f>VLOOKUP(A45,[1]BDD!45:449,26,0)</f>
        <v>BOGOTÁ</v>
      </c>
      <c r="G45" s="5" t="str">
        <f>VLOOKUP(A45,[1]BDD!44:45,77,0)</f>
        <v>INGENIERA AGRONOMICA</v>
      </c>
      <c r="H45" s="7" t="s">
        <v>105</v>
      </c>
      <c r="I45" s="5" t="str">
        <f>VLOOKUP(A45,[1]BDD!45:449,7,0)</f>
        <v>PROFESIONAL</v>
      </c>
      <c r="J45" s="5" t="str">
        <f>VLOOKUP(A45,[1]BDD!44:45,40,0)</f>
        <v xml:space="preserve">OFICINA ASESORA DE PLANEACIÓN </v>
      </c>
      <c r="K45" s="5" t="str">
        <f>VLOOKUP(A45,[1]BDD!44:45,76,0)</f>
        <v>laura.penuela@parquesnacionales.gov.co</v>
      </c>
      <c r="L45" s="7">
        <v>3532400</v>
      </c>
      <c r="M45" s="7" t="s">
        <v>20</v>
      </c>
      <c r="N45" s="5" t="str">
        <f>VLOOKUP(A45,[1]BDD!45:449,6,0)</f>
        <v>NC04-3299054-4-007 Prestar los servicios profesionales con plena autonomía técnica y administrativa a la oficina asesora de planeación en la formulación y seguimiento de políticas y planes definidos por la entidad, así como en la estructuración y análisis de indicadores requeridos para la programación y seguimiento de objetivos y metas, acorde con los ineamientos del modelo integrado de planeación y gestión y en el marco del fortalecimiento de la capacidad institucional de Parques Nacionales Naturales</v>
      </c>
      <c r="O45" s="8">
        <f>VLOOKUP(A45,[1]BDD!45:449,15,0)</f>
        <v>3818858</v>
      </c>
      <c r="P45" s="9">
        <f>VLOOKUP(A45,[1]BDD!44:45,55,0)</f>
        <v>45673</v>
      </c>
      <c r="Q45" s="9">
        <f>VLOOKUP(A45,[1]BDD!44:45,56,0)</f>
        <v>46022</v>
      </c>
    </row>
    <row r="46" spans="1:17" ht="16.5">
      <c r="A46" s="6" t="s">
        <v>106</v>
      </c>
      <c r="B46" s="5" t="str">
        <f>VLOOKUP(A46,[1]BDD!46:470,3,0)</f>
        <v>NC-CPS-045-2025</v>
      </c>
      <c r="C46" s="5" t="str">
        <f>VLOOKUP(A46,[1]BDD!46:450,4,0)</f>
        <v>PEDRO ANTONIO PARDO LAGOS</v>
      </c>
      <c r="D46" s="7" t="s">
        <v>18</v>
      </c>
      <c r="E46" s="5" t="str">
        <f>VLOOKUP(A46,[1]BDD!46:450,25,0)</f>
        <v>CUNDINAMARCA</v>
      </c>
      <c r="F46" s="5" t="str">
        <f>VLOOKUP(A46,[1]BDD!46:450,26,0)</f>
        <v>BOGOTÁ</v>
      </c>
      <c r="G46" s="5" t="str">
        <f>VLOOKUP(A46,[1]BDD!45:46,77,0)</f>
        <v>CONTADOR PUBLICO</v>
      </c>
      <c r="H46" s="7" t="s">
        <v>107</v>
      </c>
      <c r="I46" s="5" t="str">
        <f>VLOOKUP(A46,[1]BDD!46:450,7,0)</f>
        <v>PROFESIONAL</v>
      </c>
      <c r="J46" s="5" t="str">
        <f>VLOOKUP(A46,[1]BDD!45:46,40,0)</f>
        <v xml:space="preserve">OFICINA ASESORA DE PLANEACIÓN </v>
      </c>
      <c r="K46" s="5" t="str">
        <f>VLOOKUP(A46,[1]BDD!45:46,76,0)</f>
        <v>pedro.pardo@parquesnacionales.gov.co</v>
      </c>
      <c r="L46" s="7">
        <v>3532400</v>
      </c>
      <c r="M46" s="7" t="s">
        <v>20</v>
      </c>
      <c r="N46" s="5" t="str">
        <f>VLOOKUP(A46,[1]BDD!46:450,6,0)</f>
        <v>NC04-3299060-7-010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junto con las de relación a transparencia, participación ciudadana y eficiencia administrativa en el marco del fortalecimiento organizacional</v>
      </c>
      <c r="O46" s="8">
        <f>VLOOKUP(A46,[1]BDD!46:450,15,0)</f>
        <v>7435309</v>
      </c>
      <c r="P46" s="9">
        <f>VLOOKUP(A46,[1]BDD!45:46,55,0)</f>
        <v>45673</v>
      </c>
      <c r="Q46" s="9">
        <f>VLOOKUP(A46,[1]BDD!45:46,56,0)</f>
        <v>46022</v>
      </c>
    </row>
    <row r="47" spans="1:17" ht="16.5">
      <c r="A47" s="6" t="s">
        <v>108</v>
      </c>
      <c r="B47" s="5" t="str">
        <f>VLOOKUP(A47,[1]BDD!47:471,3,0)</f>
        <v>NC-CPS-046-2025</v>
      </c>
      <c r="C47" s="5" t="str">
        <f>VLOOKUP(A47,[1]BDD!47:451,4,0)</f>
        <v>JUAN CARLOS MEJIA NARIÑO</v>
      </c>
      <c r="D47" s="7" t="s">
        <v>18</v>
      </c>
      <c r="E47" s="5" t="str">
        <f>VLOOKUP(A47,[1]BDD!47:451,25,0)</f>
        <v>CALDAS</v>
      </c>
      <c r="F47" s="5" t="str">
        <f>VLOOKUP(A47,[1]BDD!47:451,26,0)</f>
        <v>MANIZALES</v>
      </c>
      <c r="G47" s="5" t="str">
        <f>VLOOKUP(A47,[1]BDD!46:47,77,0)</f>
        <v>INGENIERO AGRONOMO</v>
      </c>
      <c r="H47" s="7" t="s">
        <v>109</v>
      </c>
      <c r="I47" s="5" t="str">
        <f>VLOOKUP(A47,[1]BDD!47:451,7,0)</f>
        <v>PROFESIONAL</v>
      </c>
      <c r="J47" s="5" t="str">
        <f>VLOOKUP(A47,[1]BDD!46:47,40,0)</f>
        <v xml:space="preserve">OFICINA ASESORA DE PLANEACIÓN </v>
      </c>
      <c r="K47" s="5" t="str">
        <f>VLOOKUP(A47,[1]BDD!46:47,76,0)</f>
        <v>juan.mejia@parquesnacionales.gov.co</v>
      </c>
      <c r="L47" s="7">
        <v>3532400</v>
      </c>
      <c r="M47" s="7" t="s">
        <v>20</v>
      </c>
      <c r="N47" s="5" t="str">
        <f>VLOOKUP(A47,[1]BDD!47:451,6,0)</f>
        <v>NC04-3299054-1-013 Prestar los servicios profesionales con plena autonomía técnica y administrativa a la oficina asesora de planeación para fortalecer las capacidades institucionales en la planificación de programas y proyectos presentados ante las diferentes fuentes de financiamiento, orientados al desarrollo de documento de política en el marco del fortalecimiento instituciona</v>
      </c>
      <c r="O47" s="8">
        <f>VLOOKUP(A47,[1]BDD!47:451,15,0)</f>
        <v>10530551</v>
      </c>
      <c r="P47" s="9">
        <f>VLOOKUP(A47,[1]BDD!46:47,55,0)</f>
        <v>45673</v>
      </c>
      <c r="Q47" s="9">
        <f>VLOOKUP(A47,[1]BDD!46:47,56,0)</f>
        <v>46022</v>
      </c>
    </row>
    <row r="48" spans="1:17" ht="16.5">
      <c r="A48" s="6" t="s">
        <v>110</v>
      </c>
      <c r="B48" s="5" t="str">
        <f>VLOOKUP(A48,[1]BDD!48:472,3,0)</f>
        <v>NC-CPS-047-2025</v>
      </c>
      <c r="C48" s="5" t="str">
        <f>VLOOKUP(A48,[1]BDD!48:452,4,0)</f>
        <v>NURY OMAIRA RODRIGUEZ RODRIGUEZ</v>
      </c>
      <c r="D48" s="7" t="s">
        <v>18</v>
      </c>
      <c r="E48" s="5" t="str">
        <f>VLOOKUP(A48,[1]BDD!48:452,25,0)</f>
        <v>CUNDINAMARCA</v>
      </c>
      <c r="F48" s="5" t="str">
        <f>VLOOKUP(A48,[1]BDD!48:452,26,0)</f>
        <v>CHOACHI</v>
      </c>
      <c r="G48" s="5" t="str">
        <f>VLOOKUP(A48,[1]BDD!47:48,77,0)</f>
        <v>ABOGADA</v>
      </c>
      <c r="H48" s="7" t="s">
        <v>111</v>
      </c>
      <c r="I48" s="5" t="str">
        <f>VLOOKUP(A48,[1]BDD!48:452,7,0)</f>
        <v>PROFESIONAL</v>
      </c>
      <c r="J48" s="5" t="str">
        <f>VLOOKUP(A48,[1]BDD!47:48,40,0)</f>
        <v>GRUPO DE GESTIÓN HUMANA</v>
      </c>
      <c r="K48" s="5" t="str">
        <f>VLOOKUP(A48,[1]BDD!47:48,76,0)</f>
        <v>nury.rodriguez@parquesnacionales.gov.co</v>
      </c>
      <c r="L48" s="7">
        <v>3532400</v>
      </c>
      <c r="M48" s="7" t="s">
        <v>20</v>
      </c>
      <c r="N48" s="5" t="str">
        <f>VLOOKUP(A48,[1]BDD!48:452,6,0)</f>
        <v>NC10-3299060-7-028 Prestar los servicios profesionales con plena autonomía técnica y administrativa en el Grupo de Gestión Humana para la realización de las actividades jurídicas requeridas en desarrollo del proceso de gestión humana, de acuerdo con el Plan Estratégico de Gestión humana de la entidad en el marco del servicio de implementación de sistemas de gestión del proyecto de fortalecimiento de la capacidad institucional de Parques Nacionales Naturales a nivel nacional.</v>
      </c>
      <c r="O48" s="8">
        <f>VLOOKUP(A48,[1]BDD!48:452,15,0)</f>
        <v>6347912</v>
      </c>
      <c r="P48" s="9">
        <f>VLOOKUP(A48,[1]BDD!47:48,55,0)</f>
        <v>45673</v>
      </c>
      <c r="Q48" s="9">
        <f>VLOOKUP(A48,[1]BDD!47:48,56,0)</f>
        <v>46022</v>
      </c>
    </row>
    <row r="49" spans="1:17" ht="16.5">
      <c r="A49" s="6" t="s">
        <v>112</v>
      </c>
      <c r="B49" s="5" t="str">
        <f>VLOOKUP(A49,[1]BDD!49:473,3,0)</f>
        <v>NC-CPS-048-2025</v>
      </c>
      <c r="C49" s="5" t="str">
        <f>VLOOKUP(A49,[1]BDD!49:453,4,0)</f>
        <v>JOSE MARIO LOPEZ RAMIREZ</v>
      </c>
      <c r="D49" s="7" t="s">
        <v>18</v>
      </c>
      <c r="E49" s="5" t="str">
        <f>VLOOKUP(A49,[1]BDD!49:453,25,0)</f>
        <v>CUNDINAMARCA</v>
      </c>
      <c r="F49" s="5" t="str">
        <f>VLOOKUP(A49,[1]BDD!49:453,26,0)</f>
        <v>BOGOTÁ</v>
      </c>
      <c r="G49" s="5" t="str">
        <f>VLOOKUP(A49,[1]BDD!48:49,77,0)</f>
        <v>BIOLOGO</v>
      </c>
      <c r="H49" s="7" t="s">
        <v>113</v>
      </c>
      <c r="I49" s="5" t="str">
        <f>VLOOKUP(A49,[1]BDD!49:453,7,0)</f>
        <v>PROFESIONAL</v>
      </c>
      <c r="J49" s="5" t="str">
        <f>VLOOKUP(A49,[1]BDD!48:49,40,0)</f>
        <v xml:space="preserve">OFICINA ASESORA DE PLANEACIÓN </v>
      </c>
      <c r="K49" s="5" t="str">
        <f>VLOOKUP(A49,[1]BDD!48:49,76,0)</f>
        <v>jose.lopez@parquesnacionales.gov.co</v>
      </c>
      <c r="L49" s="7">
        <v>3532400</v>
      </c>
      <c r="M49" s="7" t="s">
        <v>20</v>
      </c>
      <c r="N49" s="5" t="str">
        <f>VLOOKUP(A49,[1]BDD!49:453,6,0)</f>
        <v>NC04-3299054-1-001 Prestar los servicios profesionales con plena autonomía técnica y administrativa para asistir a la oficina asesora de planeación en la gestión y seguimiento de los programas y alianzas estratégicas el marco del fortalecimiento de la capacidad institucional de Parques Nacionales Naturales.</v>
      </c>
      <c r="O49" s="8">
        <f>VLOOKUP(A49,[1]BDD!49:453,15,0)</f>
        <v>11079537</v>
      </c>
      <c r="P49" s="9">
        <f>VLOOKUP(A49,[1]BDD!48:49,55,0)</f>
        <v>45674</v>
      </c>
      <c r="Q49" s="9">
        <f>VLOOKUP(A49,[1]BDD!48:49,56,0)</f>
        <v>46022</v>
      </c>
    </row>
    <row r="50" spans="1:17" ht="16.5">
      <c r="A50" s="6" t="s">
        <v>114</v>
      </c>
      <c r="B50" s="5" t="str">
        <f>VLOOKUP(A50,[1]BDD!50:474,3,0)</f>
        <v>NC-CPS-049-2025</v>
      </c>
      <c r="C50" s="5" t="str">
        <f>VLOOKUP(A50,[1]BDD!50:454,4,0)</f>
        <v>ERWIN MAURICIO BARRETO VACA</v>
      </c>
      <c r="D50" s="7" t="s">
        <v>18</v>
      </c>
      <c r="E50" s="5" t="str">
        <f>VLOOKUP(A50,[1]BDD!50:454,25,0)</f>
        <v>CUNDINAMARCA</v>
      </c>
      <c r="F50" s="5" t="str">
        <f>VLOOKUP(A50,[1]BDD!50:454,26,0)</f>
        <v>BOGOTÁ</v>
      </c>
      <c r="G50" s="5" t="str">
        <f>VLOOKUP(A50,[1]BDD!49:50,77,0)</f>
        <v>INGENIERO FORESTAL</v>
      </c>
      <c r="H50" s="7" t="s">
        <v>115</v>
      </c>
      <c r="I50" s="5" t="str">
        <f>VLOOKUP(A50,[1]BDD!50:454,7,0)</f>
        <v>PROFESIONAL</v>
      </c>
      <c r="J50" s="5" t="str">
        <f>VLOOKUP(A50,[1]BDD!49:50,40,0)</f>
        <v>OFICINA GESTION DEL RIESGO</v>
      </c>
      <c r="K50" s="5" t="str">
        <f>VLOOKUP(A50,[1]BDD!49:50,76,0)</f>
        <v>erwin.barreto@parquesnacionales.gov.co</v>
      </c>
      <c r="L50" s="7">
        <v>3532400</v>
      </c>
      <c r="M50" s="7" t="s">
        <v>20</v>
      </c>
      <c r="N50" s="5" t="str">
        <f>VLOOKUP(A50,[1]BDD!50:454,6,0)</f>
        <v>NC07-3202032-1-004 Prestar los servicios profesionales con plena autonomía técnica y administrativa en la Oficina Gestión del Riesgo, para el seguimiento, captura y análisis de información geográfica de los procesos de gestión del riesgo de desastres asociados a la variabilidad climática, en el marco del servicio de prevención, vigilancia y control de las áreas protegidas del proyecto de conservación de la diversidad biológica de las áreas protegidas del SINAP Nacional</v>
      </c>
      <c r="O50" s="8">
        <f>VLOOKUP(A50,[1]BDD!50:454,15,0)</f>
        <v>7014443</v>
      </c>
      <c r="P50" s="9">
        <f>VLOOKUP(A50,[1]BDD!49:50,55,0)</f>
        <v>45674</v>
      </c>
      <c r="Q50" s="9">
        <f>VLOOKUP(A50,[1]BDD!49:50,56,0)</f>
        <v>46022</v>
      </c>
    </row>
    <row r="51" spans="1:17" ht="16.5">
      <c r="A51" s="6" t="s">
        <v>116</v>
      </c>
      <c r="B51" s="5" t="str">
        <f>VLOOKUP(A51,[1]BDD!51:475,3,0)</f>
        <v>NC-CPS-050-2025</v>
      </c>
      <c r="C51" s="5" t="str">
        <f>VLOOKUP(A51,[1]BDD!51:455,4,0)</f>
        <v>JOHN EDWARD TORRES PINILLA</v>
      </c>
      <c r="D51" s="7" t="s">
        <v>18</v>
      </c>
      <c r="E51" s="5" t="str">
        <f>VLOOKUP(A51,[1]BDD!51:455,25,0)</f>
        <v>CUNDINAMARCA</v>
      </c>
      <c r="F51" s="5" t="str">
        <f>VLOOKUP(A51,[1]BDD!51:455,26,0)</f>
        <v>BOGOTÁ</v>
      </c>
      <c r="G51" s="5" t="str">
        <f>VLOOKUP(A51,[1]BDD!50:51,77,0)</f>
        <v>CONTADOR PUBLICO</v>
      </c>
      <c r="H51" s="7" t="s">
        <v>117</v>
      </c>
      <c r="I51" s="5" t="str">
        <f>VLOOKUP(A51,[1]BDD!51:455,7,0)</f>
        <v>PROFESIONAL</v>
      </c>
      <c r="J51" s="5" t="str">
        <f>VLOOKUP(A51,[1]BDD!50:51,40,0)</f>
        <v>GRUPO DE GESTIÓN FINANCIERA</v>
      </c>
      <c r="K51" s="5" t="str">
        <f>VLOOKUP(A51,[1]BDD!50:51,76,0)</f>
        <v>john.torres@parquesnacionales.gov.co</v>
      </c>
      <c r="L51" s="7">
        <v>3532400</v>
      </c>
      <c r="M51" s="7" t="s">
        <v>20</v>
      </c>
      <c r="N51" s="5" t="str">
        <f>VLOOKUP(A51,[1]BDD!51:455,6,0)</f>
        <v>NC10-3299060-7-013-Prestación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
      <c r="O51" s="8">
        <f>VLOOKUP(A51,[1]BDD!51:455,15,0)</f>
        <v>7435309</v>
      </c>
      <c r="P51" s="9">
        <f>VLOOKUP(A51,[1]BDD!50:51,55,0)</f>
        <v>45674</v>
      </c>
      <c r="Q51" s="9">
        <f>VLOOKUP(A51,[1]BDD!50:51,56,0)</f>
        <v>46022</v>
      </c>
    </row>
    <row r="52" spans="1:17" ht="16.5">
      <c r="A52" s="6" t="s">
        <v>118</v>
      </c>
      <c r="B52" s="5" t="str">
        <f>VLOOKUP(A52,[1]BDD!52:476,3,0)</f>
        <v>NC-CPS-051-2025</v>
      </c>
      <c r="C52" s="5" t="str">
        <f>VLOOKUP(A52,[1]BDD!52:456,4,0)</f>
        <v>NATALIA ALVARINO CAIPA</v>
      </c>
      <c r="D52" s="7" t="s">
        <v>18</v>
      </c>
      <c r="E52" s="5" t="str">
        <f>VLOOKUP(A52,[1]BDD!52:456,25,0)</f>
        <v>CAUCA</v>
      </c>
      <c r="F52" s="5" t="str">
        <f>VLOOKUP(A52,[1]BDD!52:456,26,0)</f>
        <v>POPAYAN</v>
      </c>
      <c r="G52" s="5" t="str">
        <f>VLOOKUP(A52,[1]BDD!51:52,77,0)</f>
        <v>INGENIERIA AMBIENTAL</v>
      </c>
      <c r="H52" s="7" t="s">
        <v>119</v>
      </c>
      <c r="I52" s="5" t="str">
        <f>VLOOKUP(A52,[1]BDD!52:456,7,0)</f>
        <v>PROFESIONAL</v>
      </c>
      <c r="J52" s="5" t="str">
        <f>VLOOKUP(A52,[1]BDD!51:52,40,0)</f>
        <v>GRUPO DE COMUNICACIONES Y EDUACIÓN AMBIENTAL</v>
      </c>
      <c r="K52" s="5" t="str">
        <f>VLOOKUP(A52,[1]BDD!51:52,76,0)</f>
        <v>natalia.alvarino@parquesnacionales.gov.co</v>
      </c>
      <c r="L52" s="7">
        <v>3532400</v>
      </c>
      <c r="M52" s="7" t="s">
        <v>20</v>
      </c>
      <c r="N52" s="5" t="str">
        <f>VLOOKUP(A52,[1]BDD!52:456,6,0)</f>
        <v>NC01-3299060-9-005 Prestar los servicios profesionales con plena autonomía técnica y administrativa al Grupo de Comunicaciones y Educación Ambiental, para realizar el seguimiento de indicadores del proceso de Educación Ambiental y Comunicación, seguimiento presupuestal de los recursos asignados al Grupo de Comunicaciones y Educación Ambiental, así como la implementación, mejora y fortalecimiento del Sistema de Gestión Integrado implementado en la Entidad, mediante el Modelo Integrado de Planeación y Gestión - MIPG, en el marco del servicio de implementación sistemas de gestión del proyecto de Fortalecimiento de la capacidad institucional de Parques Nacionales Naturales a Nivel Nacional.</v>
      </c>
      <c r="O52" s="8">
        <f>VLOOKUP(A52,[1]BDD!52:456,15,0)</f>
        <v>7014443</v>
      </c>
      <c r="P52" s="9">
        <f>VLOOKUP(A52,[1]BDD!51:52,55,0)</f>
        <v>45674</v>
      </c>
      <c r="Q52" s="9">
        <f>VLOOKUP(A52,[1]BDD!51:52,56,0)</f>
        <v>46022</v>
      </c>
    </row>
    <row r="53" spans="1:17" ht="16.5">
      <c r="A53" s="6" t="s">
        <v>120</v>
      </c>
      <c r="B53" s="5" t="str">
        <f>VLOOKUP(A53,[1]BDD!53:477,3,0)</f>
        <v>NC-CPS-052-2025</v>
      </c>
      <c r="C53" s="5" t="str">
        <f>VLOOKUP(A53,[1]BDD!53:457,4,0)</f>
        <v>LEIDY CAROLINA PARRA SILVA</v>
      </c>
      <c r="D53" s="7" t="s">
        <v>18</v>
      </c>
      <c r="E53" s="5" t="str">
        <f>VLOOKUP(A53,[1]BDD!53:457,25,0)</f>
        <v>CAQUETA</v>
      </c>
      <c r="F53" s="5" t="str">
        <f>VLOOKUP(A53,[1]BDD!53:457,26,0)</f>
        <v>FLORENCIA</v>
      </c>
      <c r="G53" s="5" t="str">
        <f>VLOOKUP(A53,[1]BDD!52:53,77,0)</f>
        <v>ADMINISTRADORA PUBLICA</v>
      </c>
      <c r="H53" s="7" t="s">
        <v>121</v>
      </c>
      <c r="I53" s="5" t="str">
        <f>VLOOKUP(A53,[1]BDD!53:457,7,0)</f>
        <v>PROFESIONAL</v>
      </c>
      <c r="J53" s="5" t="str">
        <f>VLOOKUP(A53,[1]BDD!52:53,40,0)</f>
        <v xml:space="preserve">OFICINA ASESORA DE PLANEACIÓN </v>
      </c>
      <c r="K53" s="5" t="str">
        <f>VLOOKUP(A53,[1]BDD!52:53,76,0)</f>
        <v>leidy.parra@parquesnacionales.gov.co</v>
      </c>
      <c r="L53" s="7">
        <v>3532400</v>
      </c>
      <c r="M53" s="7" t="s">
        <v>20</v>
      </c>
      <c r="N53" s="5" t="str">
        <f>VLOOKUP(A53,[1]BDD!53:457,6,0)</f>
        <v>NC04-3299054-2-005 Prestar los servicios profesionales a la oficina asesora de planeación a la entidad en la formulación actualización y ajustes a proyectos de inversión requeridos para programar y ejecutar el presupuesto de la entidad así como en los trámites y autorizaciones presupuestales y elaboración de documentos técnicos requeridos para el logro de políticas objetivos y metas establecidos en los planes y demás instrumentos de planeación en el marco del fortalecimiento de la capacidad inst</v>
      </c>
      <c r="O53" s="8">
        <f>VLOOKUP(A53,[1]BDD!53:457,15,0)</f>
        <v>9564018</v>
      </c>
      <c r="P53" s="9">
        <f>VLOOKUP(A53,[1]BDD!52:53,55,0)</f>
        <v>45674</v>
      </c>
      <c r="Q53" s="9">
        <f>VLOOKUP(A53,[1]BDD!52:53,56,0)</f>
        <v>46022</v>
      </c>
    </row>
    <row r="54" spans="1:17" ht="16.5">
      <c r="A54" s="6" t="s">
        <v>122</v>
      </c>
      <c r="B54" s="5" t="str">
        <f>VLOOKUP(A54,[1]BDD!54:478,3,0)</f>
        <v>NC-CPS-053-2025</v>
      </c>
      <c r="C54" s="5" t="str">
        <f>VLOOKUP(A54,[1]BDD!54:458,4,0)</f>
        <v>MARCELA BORDA RODRIGUEZ</v>
      </c>
      <c r="D54" s="7" t="s">
        <v>18</v>
      </c>
      <c r="E54" s="5" t="str">
        <f>VLOOKUP(A54,[1]BDD!54:458,25,0)</f>
        <v>CUNDINAMARCA</v>
      </c>
      <c r="F54" s="5" t="str">
        <f>VLOOKUP(A54,[1]BDD!54:458,26,0)</f>
        <v>BOGOTÁ</v>
      </c>
      <c r="G54" s="5" t="str">
        <f>VLOOKUP(A54,[1]BDD!53:54,77,0)</f>
        <v>ADMINISTRADORA DE EMPRESAS</v>
      </c>
      <c r="H54" s="7" t="s">
        <v>123</v>
      </c>
      <c r="I54" s="5" t="str">
        <f>VLOOKUP(A54,[1]BDD!54:458,7,0)</f>
        <v>PROFESIONAL</v>
      </c>
      <c r="J54" s="5" t="str">
        <f>VLOOKUP(A54,[1]BDD!53:54,40,0)</f>
        <v xml:space="preserve">OFICINA ASESORA DE PLANEACIÓN </v>
      </c>
      <c r="K54" s="5" t="str">
        <f>VLOOKUP(A54,[1]BDD!53:54,76,0)</f>
        <v>marcela.borda@parquesnacionales.gov.co</v>
      </c>
      <c r="L54" s="7">
        <v>3532400</v>
      </c>
      <c r="M54" s="7" t="s">
        <v>20</v>
      </c>
      <c r="N54" s="5" t="str">
        <f>VLOOKUP(A54,[1]BDD!54:458,6,0)</f>
        <v>NC04-3299060-7-009 Prestar los servicios profesionales con plena autonomía técnica y administrativa a la oficina asesora de planeación en la estructuración, implementación y seguimiento de la estrategia para cumplir los requisitos de las políticas de gestión y desempeño del modelo integrado de planeación y gestión MIPG- en el marco del fortalecimiento organizacional</v>
      </c>
      <c r="O54" s="8">
        <f>VLOOKUP(A54,[1]BDD!54:458,15,0)</f>
        <v>10530551</v>
      </c>
      <c r="P54" s="9">
        <f>VLOOKUP(A54,[1]BDD!53:54,55,0)</f>
        <v>45677</v>
      </c>
      <c r="Q54" s="9">
        <f>VLOOKUP(A54,[1]BDD!53:54,56,0)</f>
        <v>46022</v>
      </c>
    </row>
    <row r="55" spans="1:17" ht="16.5">
      <c r="A55" s="6" t="s">
        <v>124</v>
      </c>
      <c r="B55" s="5" t="str">
        <f>VLOOKUP(A55,[1]BDD!55:479,3,0)</f>
        <v>NC-CPS-054-2025</v>
      </c>
      <c r="C55" s="5" t="str">
        <f>VLOOKUP(A55,[1]BDD!55:459,4,0)</f>
        <v>SANDRA MILENA GÓMEZ</v>
      </c>
      <c r="D55" s="7" t="s">
        <v>18</v>
      </c>
      <c r="E55" s="5" t="str">
        <f>VLOOKUP(A55,[1]BDD!55:459,25,0)</f>
        <v>CUNDINAMARCA</v>
      </c>
      <c r="F55" s="5" t="str">
        <f>VLOOKUP(A55,[1]BDD!55:459,26,0)</f>
        <v>BOGOTÁ</v>
      </c>
      <c r="G55" s="5" t="str">
        <f>VLOOKUP(A55,[1]BDD!54:55,77,0)</f>
        <v>INGENIERA DE SISTEMAS</v>
      </c>
      <c r="H55" s="7" t="s">
        <v>125</v>
      </c>
      <c r="I55" s="5" t="str">
        <f>VLOOKUP(A55,[1]BDD!55:459,7,0)</f>
        <v>PROFESIONAL</v>
      </c>
      <c r="J55" s="5" t="str">
        <f>VLOOKUP(A55,[1]BDD!54:55,40,0)</f>
        <v>GRUPO DE TECNOLOGÍAS DE LA INFORMACIÓN Y LAS COMUNICACIONES</v>
      </c>
      <c r="K55" s="5" t="str">
        <f>VLOOKUP(A55,[1]BDD!54:55,76,0)</f>
        <v>sandra.gomez@parquesnacionales.gov.co</v>
      </c>
      <c r="L55" s="7">
        <v>3532400</v>
      </c>
      <c r="M55" s="7" t="s">
        <v>20</v>
      </c>
      <c r="N55" s="5" t="str">
        <f>VLOOKUP(A55,[1]BDD!55:459,6,0)</f>
        <v>NC03-3299065-19-017 Prestar los servicios profesionales con plena autonomía técnica y administrativa en el grupo de Tecnologías de la Información y las Comunicaciones para realizar la actualización, implementación y gestión de lineamientos y estrategias relacionadas con gestión del cambio tecnológico y el uso y apropiación de tecnologías de la información y las comunicaciones (TIC), incluyendo el acompañamiento a los diferentes grupos para la correcta implementación, y el seguimiento y soporte en las actividades derivadas en el marco del proyecto de fortalecimiento de la capacidad institucional y el producto de servicios tecnológicos.</v>
      </c>
      <c r="O55" s="8">
        <f>VLOOKUP(A55,[1]BDD!55:459,15,0)</f>
        <v>6347913</v>
      </c>
      <c r="P55" s="9">
        <f>VLOOKUP(A55,[1]BDD!54:55,55,0)</f>
        <v>45677</v>
      </c>
      <c r="Q55" s="9">
        <f>VLOOKUP(A55,[1]BDD!54:55,56,0)</f>
        <v>46022</v>
      </c>
    </row>
    <row r="56" spans="1:17" ht="16.5">
      <c r="A56" s="6" t="s">
        <v>126</v>
      </c>
      <c r="B56" s="5" t="str">
        <f>VLOOKUP(A56,[1]BDD!56:480,3,0)</f>
        <v>NC-CPS-055-2025</v>
      </c>
      <c r="C56" s="5" t="str">
        <f>VLOOKUP(A56,[1]BDD!56:460,4,0)</f>
        <v>ORLANDO RUEDA DIAZ</v>
      </c>
      <c r="D56" s="7" t="s">
        <v>18</v>
      </c>
      <c r="E56" s="5" t="str">
        <f>VLOOKUP(A56,[1]BDD!56:460,25,0)</f>
        <v xml:space="preserve">SANTANDER </v>
      </c>
      <c r="F56" s="5" t="str">
        <f>VLOOKUP(A56,[1]BDD!56:460,26,0)</f>
        <v>BUCARAMANGA</v>
      </c>
      <c r="G56" s="5" t="str">
        <f>VLOOKUP(A56,[1]BDD!55:56,77,0)</f>
        <v>BIBLIOTECOLOGO Y ARCHIVISTA</v>
      </c>
      <c r="H56" s="7" t="s">
        <v>127</v>
      </c>
      <c r="I56" s="5" t="str">
        <f>VLOOKUP(A56,[1]BDD!56:460,7,0)</f>
        <v>PROFESIONAL</v>
      </c>
      <c r="J56" s="5" t="str">
        <f>VLOOKUP(A56,[1]BDD!55:56,40,0)</f>
        <v>GRUPO DE PROCESOS CORPORATIVOS</v>
      </c>
      <c r="K56" s="5" t="str">
        <f>VLOOKUP(A56,[1]BDD!55:56,76,0)</f>
        <v>orlando.rueda@parquesnacionales.gov.co</v>
      </c>
      <c r="L56" s="7">
        <v>3532400</v>
      </c>
      <c r="M56" s="7" t="s">
        <v>20</v>
      </c>
      <c r="N56" s="5" t="str">
        <f>VLOOKUP(A56,[1]BDD!56:460,6,0)</f>
        <v>NC10-3299060-7-033 Prestación de servicios profesionales con plena autonomía técnica y administrativa en el Grupo de Procesos Corporativos para la realización de las actividades dentro del Sistema de Gestión Documental de la actualización del cuadro de clasificación y tablas de retención documental cumpliendo con las normas, metodologías y requisitos establecidos y la estructuración del Modelo de Gestión Documental y Administración de Archivos MGDA del Archivo General de la Nación en armonía con el Plan Institucional de Archivos en el marco del servicio de implementación de sistemas de gestión del proyecto de fortalecimiento de la capacidad institucional de Parques Nacionales Naturales a nivel nacional.</v>
      </c>
      <c r="O56" s="8">
        <f>VLOOKUP(A56,[1]BDD!56:460,15,0)</f>
        <v>7435309</v>
      </c>
      <c r="P56" s="9">
        <f>VLOOKUP(A56,[1]BDD!55:56,55,0)</f>
        <v>45677</v>
      </c>
      <c r="Q56" s="9">
        <f>VLOOKUP(A56,[1]BDD!55:56,56,0)</f>
        <v>46022</v>
      </c>
    </row>
    <row r="57" spans="1:17" ht="16.5">
      <c r="A57" s="6" t="s">
        <v>128</v>
      </c>
      <c r="B57" s="5" t="str">
        <f>VLOOKUP(A57,[1]BDD!57:481,3,0)</f>
        <v>NC-CPS-056-2025</v>
      </c>
      <c r="C57" s="5" t="str">
        <f>VLOOKUP(A57,[1]BDD!57:461,4,0)</f>
        <v>LUIS ALEJANDRO CAMPOS MORA</v>
      </c>
      <c r="D57" s="7" t="s">
        <v>18</v>
      </c>
      <c r="E57" s="5" t="str">
        <f>VLOOKUP(A57,[1]BDD!57:461,25,0)</f>
        <v>CUNDINAMARCA</v>
      </c>
      <c r="F57" s="5" t="str">
        <f>VLOOKUP(A57,[1]BDD!57:461,26,0)</f>
        <v>SOACHA</v>
      </c>
      <c r="G57" s="5" t="str">
        <f>VLOOKUP(A57,[1]BDD!56:57,77,0)</f>
        <v>SOCIOLOGO</v>
      </c>
      <c r="H57" s="7" t="s">
        <v>129</v>
      </c>
      <c r="I57" s="5" t="str">
        <f>VLOOKUP(A57,[1]BDD!57:461,7,0)</f>
        <v>PROFESIONAL</v>
      </c>
      <c r="J57" s="5" t="str">
        <f>VLOOKUP(A57,[1]BDD!56:57,40,0)</f>
        <v>OFICINA GESTION DEL RIESGO</v>
      </c>
      <c r="K57" s="5" t="str">
        <f>VLOOKUP(A57,[1]BDD!56:57,76,0)</f>
        <v>luis.campos@parquesnacionales.gov.co</v>
      </c>
      <c r="L57" s="7">
        <v>3532400</v>
      </c>
      <c r="M57" s="7" t="s">
        <v>20</v>
      </c>
      <c r="N57" s="5" t="str">
        <f>VLOOKUP(A57,[1]BDD!57:461,6,0)</f>
        <v>NC07-3202032-1-003 Prestar los servicios profesionales con plena autonomía técnica y administrativa en la Oficina Gestión del Riesgo, para la implementación de estrategias y procesos en la gestión de los conflictos y dinámicas socioambientales que generan situaciones de riesgo público, en el marco del servicio de prevención, vigilancia y control de las áreas protegidas del proyecto de conservación de la diversidad biológica de las áreas protegidas del SINAP Nacional.</v>
      </c>
      <c r="O57" s="8">
        <f>VLOOKUP(A57,[1]BDD!57:461,15,0)</f>
        <v>7435309</v>
      </c>
      <c r="P57" s="9">
        <f>VLOOKUP(A57,[1]BDD!56:57,55,0)</f>
        <v>45677</v>
      </c>
      <c r="Q57" s="9">
        <f>VLOOKUP(A57,[1]BDD!56:57,56,0)</f>
        <v>46022</v>
      </c>
    </row>
    <row r="58" spans="1:17" ht="16.5">
      <c r="A58" s="6" t="s">
        <v>130</v>
      </c>
      <c r="B58" s="5" t="str">
        <f>VLOOKUP(A58,[1]BDD!58:482,3,0)</f>
        <v>NC-CPS-057-2025</v>
      </c>
      <c r="C58" s="5" t="str">
        <f>VLOOKUP(A58,[1]BDD!58:462,4,0)</f>
        <v>KAREN PAOLA  SANCHEZ GARCIA</v>
      </c>
      <c r="D58" s="7" t="s">
        <v>18</v>
      </c>
      <c r="E58" s="5" t="str">
        <f>VLOOKUP(A58,[1]BDD!58:462,25,0)</f>
        <v>CUNDINAMARCA</v>
      </c>
      <c r="F58" s="5" t="str">
        <f>VLOOKUP(A58,[1]BDD!58:462,26,0)</f>
        <v>BOGOTÁ</v>
      </c>
      <c r="G58" s="5" t="str">
        <f>VLOOKUP(A58,[1]BDD!57:58,77,0)</f>
        <v>TECNICO EN OPERACION TURISTICA Y HOTELERA</v>
      </c>
      <c r="H58" s="7" t="s">
        <v>131</v>
      </c>
      <c r="I58" s="5" t="str">
        <f>VLOOKUP(A58,[1]BDD!58:462,7,0)</f>
        <v>APOYO A LA GESTIÓN</v>
      </c>
      <c r="J58" s="5" t="str">
        <f>VLOOKUP(A58,[1]BDD!57:58,40,0)</f>
        <v xml:space="preserve">OFICINA ASESORA DE PLANEACIÓN </v>
      </c>
      <c r="K58" s="5" t="str">
        <f>VLOOKUP(A58,[1]BDD!57:58,76,0)</f>
        <v>karen.sanchez@parquesnacionales.gov.co</v>
      </c>
      <c r="L58" s="7">
        <v>3532400</v>
      </c>
      <c r="M58" s="7" t="s">
        <v>20</v>
      </c>
      <c r="N58" s="5" t="str">
        <f>VLOOKUP(A58,[1]BDD!58:462,6,0)</f>
        <v>NC04-3202008-15-019 Prestar los servicios técnicos con plena autonomía técnica y administrativa para el apoyo administrativo de las actividades de la etapa de cierre del Programa de Áreas Protegidas y Diversidad Biológica KFW fase II, con enfasis en las actividades ecoturísticas en el marco de la administración y manejo de áreas protegidas del proyecto de conservación.</v>
      </c>
      <c r="O58" s="8">
        <f>VLOOKUP(A58,[1]BDD!58:462,15,0)</f>
        <v>3226850</v>
      </c>
      <c r="P58" s="9">
        <f>VLOOKUP(A58,[1]BDD!57:58,55,0)</f>
        <v>45677</v>
      </c>
      <c r="Q58" s="9">
        <f>VLOOKUP(A58,[1]BDD!57:58,56,0)</f>
        <v>46022</v>
      </c>
    </row>
    <row r="59" spans="1:17" ht="16.5">
      <c r="A59" s="6" t="s">
        <v>132</v>
      </c>
      <c r="B59" s="5" t="str">
        <f>VLOOKUP(A59,[1]BDD!59:483,3,0)</f>
        <v>NC-CPS-058-2025</v>
      </c>
      <c r="C59" s="5" t="str">
        <f>VLOOKUP(A59,[1]BDD!59:463,4,0)</f>
        <v>JUAN SEBASTIAN OSORIO VERA</v>
      </c>
      <c r="D59" s="7" t="s">
        <v>18</v>
      </c>
      <c r="E59" s="5" t="str">
        <f>VLOOKUP(A59,[1]BDD!59:463,25,0)</f>
        <v>CUNDINAMARCA</v>
      </c>
      <c r="F59" s="5" t="str">
        <f>VLOOKUP(A59,[1]BDD!59:463,26,0)</f>
        <v>BOGOTÁ</v>
      </c>
      <c r="G59" s="5" t="str">
        <f>VLOOKUP(A59,[1]BDD!58:59,77,0)</f>
        <v>INGENIERO AMBIENTAL</v>
      </c>
      <c r="H59" s="7" t="s">
        <v>133</v>
      </c>
      <c r="I59" s="5" t="str">
        <f>VLOOKUP(A59,[1]BDD!59:463,7,0)</f>
        <v>PROFESIONAL</v>
      </c>
      <c r="J59" s="5" t="str">
        <f>VLOOKUP(A59,[1]BDD!58:59,40,0)</f>
        <v>SUBDIRECCIÓN DE SOSTENIBILIDAD Y NEGOCIOS AMBIENTALES</v>
      </c>
      <c r="K59" s="5" t="str">
        <f>VLOOKUP(A59,[1]BDD!58:59,76,0)</f>
        <v>juan.osorio@parquesnacionales.gov.co</v>
      </c>
      <c r="L59" s="7">
        <v>3532400</v>
      </c>
      <c r="M59" s="7" t="s">
        <v>20</v>
      </c>
      <c r="N59" s="5" t="str">
        <f>VLOOKUP(A59,[1]BDD!59:463,6,0)</f>
        <v>NC30-3202053-29-005 Prestación de servicios Profesionales con plena autonomía técnica y administrativa para desarrollar actividades en la Subdirección de Sostenibilidad y Negocios Ambientales para la identificación, formulación, gestión e implementación de proyectos de esquemas de incentivos a la conservación y compensaciones ambientales para el fortaleciendo en la conservación de las áreas protegidas del SINAP en el marco de documentos de lineamientos técnicos del proyecto de Conservación.</v>
      </c>
      <c r="O59" s="8">
        <f>VLOOKUP(A59,[1]BDD!59:463,15,0)</f>
        <v>6347913</v>
      </c>
      <c r="P59" s="9">
        <f>VLOOKUP(A59,[1]BDD!58:59,55,0)</f>
        <v>45677</v>
      </c>
      <c r="Q59" s="9">
        <f>VLOOKUP(A59,[1]BDD!58:59,56,0)</f>
        <v>46022</v>
      </c>
    </row>
    <row r="60" spans="1:17" ht="16.5">
      <c r="A60" s="6" t="s">
        <v>134</v>
      </c>
      <c r="B60" s="5" t="str">
        <f>VLOOKUP(A60,[1]BDD!60:484,3,0)</f>
        <v>NC-CPS-059-2025</v>
      </c>
      <c r="C60" s="5" t="str">
        <f>VLOOKUP(A60,[1]BDD!60:464,4,0)</f>
        <v>OSCAR DAVID REYES SOCHA</v>
      </c>
      <c r="D60" s="7" t="s">
        <v>18</v>
      </c>
      <c r="E60" s="5" t="str">
        <f>VLOOKUP(A60,[1]BDD!60:464,25,0)</f>
        <v>CUNDINAMARCA</v>
      </c>
      <c r="F60" s="5" t="str">
        <f>VLOOKUP(A60,[1]BDD!60:464,26,0)</f>
        <v>BOGOTÁ</v>
      </c>
      <c r="G60" s="5" t="str">
        <f>VLOOKUP(A60,[1]BDD!59:60,77,0)</f>
        <v>ADMINISTRADOR DE EMPRESAS</v>
      </c>
      <c r="H60" s="7" t="s">
        <v>135</v>
      </c>
      <c r="I60" s="5" t="str">
        <f>VLOOKUP(A60,[1]BDD!60:464,7,0)</f>
        <v>PROFESIONAL</v>
      </c>
      <c r="J60" s="5" t="str">
        <f>VLOOKUP(A60,[1]BDD!59:60,40,0)</f>
        <v>GRUPO DE TECNOLOGÍAS DE LA INFORMACIÓN Y LAS COMUNICACIONES</v>
      </c>
      <c r="K60" s="5" t="str">
        <f>VLOOKUP(A60,[1]BDD!59:60,76,0)</f>
        <v>oscar.reyes@parquesnacionales.gov.co</v>
      </c>
      <c r="L60" s="7">
        <v>3532400</v>
      </c>
      <c r="M60" s="7" t="s">
        <v>20</v>
      </c>
      <c r="N60" s="5" t="str">
        <f>VLOOKUP(A60,[1]BDD!60:464,6,0)</f>
        <v>NC03-3299065-19-016. Prestar los servicios profesionales con plena autonomía técnica y administrativa en el Grupo de Tecnologías de la Información y las Comunicaciones en el desarrollo de actividades de planeación, seguimiento de planes, programas, proyectos e indicadores y gestión presupuestal establecidos por la entidad en el marco del proyecto de Fortalecimiento de la capacidad institucional y del producto servicios tecnológicos</v>
      </c>
      <c r="O60" s="8">
        <f>VLOOKUP(A60,[1]BDD!60:464,15,0)</f>
        <v>5693195</v>
      </c>
      <c r="P60" s="9">
        <f>VLOOKUP(A60,[1]BDD!59:60,55,0)</f>
        <v>45677</v>
      </c>
      <c r="Q60" s="9">
        <f>VLOOKUP(A60,[1]BDD!59:60,56,0)</f>
        <v>46022</v>
      </c>
    </row>
    <row r="61" spans="1:17" ht="16.5">
      <c r="A61" s="6" t="s">
        <v>136</v>
      </c>
      <c r="B61" s="5" t="str">
        <f>VLOOKUP(A61,[1]BDD!61:485,3,0)</f>
        <v>NC-CPS-060-2025</v>
      </c>
      <c r="C61" s="5" t="str">
        <f>VLOOKUP(A61,[1]BDD!61:465,4,0)</f>
        <v>MARCIA JOHANA VARGAS PEÑA</v>
      </c>
      <c r="D61" s="7" t="s">
        <v>18</v>
      </c>
      <c r="E61" s="5" t="str">
        <f>VLOOKUP(A61,[1]BDD!61:465,25,0)</f>
        <v>HUILA</v>
      </c>
      <c r="F61" s="5" t="str">
        <f>VLOOKUP(A61,[1]BDD!61:465,26,0)</f>
        <v>SALADOBLANCO</v>
      </c>
      <c r="G61" s="5" t="str">
        <f>VLOOKUP(A61,[1]BDD!60:61,77,0)</f>
        <v>GEOGRAFA</v>
      </c>
      <c r="H61" s="7" t="s">
        <v>137</v>
      </c>
      <c r="I61" s="5" t="str">
        <f>VLOOKUP(A61,[1]BDD!61:465,7,0)</f>
        <v>PROFESIONAL</v>
      </c>
      <c r="J61" s="5" t="str">
        <f>VLOOKUP(A61,[1]BDD!60:61,40,0)</f>
        <v>OFICINA GESTION DEL RIESGO</v>
      </c>
      <c r="K61" s="5" t="str">
        <f>VLOOKUP(A61,[1]BDD!60:61,76,0)</f>
        <v>marcia.vargas@parquesnacionales.gov.co</v>
      </c>
      <c r="L61" s="7">
        <v>3532400</v>
      </c>
      <c r="M61" s="7" t="s">
        <v>20</v>
      </c>
      <c r="N61" s="5" t="str">
        <f>VLOOKUP(A61,[1]BDD!61:465,6,0)</f>
        <v>NC07-3202032-1-002 Prestar los servicios profesionales con plena autonomía técnica y administrativa en la Oficina Gestión del Riesgo, para la generación, análisis y documentación de información geográfica y espacial de riesgo de desastres y riesgo público, en el marco del servicio de prevención, vigilancia y control de las áreas protegidas del proyecto de conservación de la diversidad biológica de las áreas protegidas del SINAP Nacional.</v>
      </c>
      <c r="O61" s="8">
        <f>VLOOKUP(A61,[1]BDD!61:465,15,0)</f>
        <v>7881428</v>
      </c>
      <c r="P61" s="9">
        <f>VLOOKUP(A61,[1]BDD!60:61,55,0)</f>
        <v>45677</v>
      </c>
      <c r="Q61" s="9">
        <f>VLOOKUP(A61,[1]BDD!60:61,56,0)</f>
        <v>46022</v>
      </c>
    </row>
    <row r="62" spans="1:17" ht="16.5">
      <c r="A62" s="6" t="s">
        <v>138</v>
      </c>
      <c r="B62" s="5" t="str">
        <f>VLOOKUP(A62,[1]BDD!62:486,3,0)</f>
        <v>NC-CPS-061-2025</v>
      </c>
      <c r="C62" s="5" t="str">
        <f>VLOOKUP(A62,[1]BDD!62:466,4,0)</f>
        <v>LEONEL IVAN PORRAS LARROTA</v>
      </c>
      <c r="D62" s="7" t="s">
        <v>18</v>
      </c>
      <c r="E62" s="5" t="str">
        <f>VLOOKUP(A62,[1]BDD!62:466,25,0)</f>
        <v xml:space="preserve">SANTANDER </v>
      </c>
      <c r="F62" s="5" t="str">
        <f>VLOOKUP(A62,[1]BDD!62:466,26,0)</f>
        <v>CHARALA</v>
      </c>
      <c r="G62" s="5" t="str">
        <f>VLOOKUP(A62,[1]BDD!61:62,77,0)</f>
        <v>GEOLOGO</v>
      </c>
      <c r="H62" s="7" t="s">
        <v>139</v>
      </c>
      <c r="I62" s="5" t="str">
        <f>VLOOKUP(A62,[1]BDD!62:466,7,0)</f>
        <v>PROFESIONAL</v>
      </c>
      <c r="J62" s="5" t="str">
        <f>VLOOKUP(A62,[1]BDD!61:62,40,0)</f>
        <v>OFICINA GESTION DEL RIESGO</v>
      </c>
      <c r="K62" s="5" t="str">
        <f>VLOOKUP(A62,[1]BDD!61:62,76,0)</f>
        <v>leonel.porras@parquesnacionales.gov.co</v>
      </c>
      <c r="L62" s="7">
        <v>3532400</v>
      </c>
      <c r="M62" s="7" t="s">
        <v>20</v>
      </c>
      <c r="N62" s="5" t="str">
        <f>VLOOKUP(A62,[1]BDD!62:466,6,0)</f>
        <v>NC07-3202052-8-016 Prestar los servicios profesionales con plena autonomía técnica y administrativa en la Oficina Gestión del Riesgo, para fortalecer técnicamente la incorporación de las acciones en relación a la gestión del riesgo de desastres, en los instrumentos de planificación, en el marco de los documentos de planeación para la conservación de la biodiversidad y sus servicios eco sistémicos del proyecto de conservación de la diversidad biológica de las áreas protegidas del SINAP Nacional.</v>
      </c>
      <c r="O62" s="8">
        <f>VLOOKUP(A62,[1]BDD!62:466,15,0)</f>
        <v>7881428</v>
      </c>
      <c r="P62" s="9">
        <f>VLOOKUP(A62,[1]BDD!61:62,55,0)</f>
        <v>45678</v>
      </c>
      <c r="Q62" s="9">
        <f>VLOOKUP(A62,[1]BDD!61:62,56,0)</f>
        <v>46022</v>
      </c>
    </row>
    <row r="63" spans="1:17" ht="16.5">
      <c r="A63" s="6" t="s">
        <v>140</v>
      </c>
      <c r="B63" s="5" t="str">
        <f>VLOOKUP(A63,[1]BDD!63:487,3,0)</f>
        <v>NC-CPS-062-2025</v>
      </c>
      <c r="C63" s="5" t="str">
        <f>VLOOKUP(A63,[1]BDD!63:467,4,0)</f>
        <v>MONICA CARVAJAL CALDERON</v>
      </c>
      <c r="D63" s="7" t="s">
        <v>18</v>
      </c>
      <c r="E63" s="5" t="str">
        <f>VLOOKUP(A63,[1]BDD!63:467,25,0)</f>
        <v>VALLE DEL CAUCA</v>
      </c>
      <c r="F63" s="5" t="str">
        <f>VLOOKUP(A63,[1]BDD!63:467,26,0)</f>
        <v>CALI</v>
      </c>
      <c r="G63" s="5" t="str">
        <f>VLOOKUP(A63,[1]BDD!62:63,77,0)</f>
        <v>ADMINISTRADORA DEL MEDIO AMBIENTE Y DE LOS RECURSOS</v>
      </c>
      <c r="H63" s="7" t="s">
        <v>141</v>
      </c>
      <c r="I63" s="5" t="str">
        <f>VLOOKUP(A63,[1]BDD!63:467,7,0)</f>
        <v>PROFESIONAL</v>
      </c>
      <c r="J63" s="5" t="str">
        <f>VLOOKUP(A63,[1]BDD!62:63,40,0)</f>
        <v xml:space="preserve">OFICINA ASESORA DE PLANEACIÓN </v>
      </c>
      <c r="K63" s="5" t="str">
        <f>VLOOKUP(A63,[1]BDD!62:63,76,0)</f>
        <v>monica.carvajal@parquesnacionales.gov.co</v>
      </c>
      <c r="L63" s="7">
        <v>3532400</v>
      </c>
      <c r="M63" s="7" t="s">
        <v>20</v>
      </c>
      <c r="N63" s="5" t="str">
        <f>VLOOKUP(A63,[1]BDD!63:467,6,0)</f>
        <v>NC04-3202008-15-017 Prestar los servicios profesionales con plena autonomía técnica y administrativa a la oficina asesora de planeación en las actividades relacionadas con la gestión, implementación y seguimiento técnico de la etapa de cierre del Programa áreas protegidas y Diversidad Biológica KFW Fase II y demás procesos que le sean asignados en el marco de la administración y manejo de áreas protegidas del proyecto de conservación</v>
      </c>
      <c r="O63" s="8">
        <f>VLOOKUP(A63,[1]BDD!63:467,15,0)</f>
        <v>7881428</v>
      </c>
      <c r="P63" s="9">
        <f>VLOOKUP(A63,[1]BDD!62:63,55,0)</f>
        <v>45678</v>
      </c>
      <c r="Q63" s="9">
        <f>VLOOKUP(A63,[1]BDD!62:63,56,0)</f>
        <v>46022</v>
      </c>
    </row>
    <row r="64" spans="1:17" ht="16.5">
      <c r="A64" s="6" t="s">
        <v>142</v>
      </c>
      <c r="B64" s="5" t="str">
        <f>VLOOKUP(A64,[1]BDD!64:488,3,0)</f>
        <v>NC-CPS-063-2025</v>
      </c>
      <c r="C64" s="5" t="str">
        <f>VLOOKUP(A64,[1]BDD!64:468,4,0)</f>
        <v>DIANA MARCELA CARVAJAL PARDO</v>
      </c>
      <c r="D64" s="7" t="s">
        <v>18</v>
      </c>
      <c r="E64" s="5" t="str">
        <f>VLOOKUP(A64,[1]BDD!64:468,25,0)</f>
        <v>CUNDINAMARCA</v>
      </c>
      <c r="F64" s="5" t="str">
        <f>VLOOKUP(A64,[1]BDD!64:468,26,0)</f>
        <v>BOGOTÁ</v>
      </c>
      <c r="G64" s="5" t="str">
        <f>VLOOKUP(A64,[1]BDD!63:64,77,0)</f>
        <v>ABOGADA</v>
      </c>
      <c r="H64" s="7" t="s">
        <v>143</v>
      </c>
      <c r="I64" s="5" t="str">
        <f>VLOOKUP(A64,[1]BDD!64:468,7,0)</f>
        <v>PROFESIONAL</v>
      </c>
      <c r="J64" s="5" t="str">
        <f>VLOOKUP(A64,[1]BDD!63:64,40,0)</f>
        <v xml:space="preserve">OFICINA ASESORA DE PLANEACIÓN </v>
      </c>
      <c r="K64" s="5" t="str">
        <f>VLOOKUP(A64,[1]BDD!63:64,76,0)</f>
        <v>diana.carvajal@parquesnacionales.gov.co</v>
      </c>
      <c r="L64" s="7">
        <v>3532400</v>
      </c>
      <c r="M64" s="7" t="s">
        <v>20</v>
      </c>
      <c r="N64" s="5" t="str">
        <f>VLOOKUP(A64,[1]BDD!64:468,6,0)</f>
        <v>NC04-3202008-15-018 Prestar los Servicios Profesionales con plena autonomía técnica y administrativa en materia jurídica a la Oficina Asesora de Planeación en el desarrollo y etapa de cierre del Programa de Áreas Protegidas y Diversidad Biológica APDB - Programa KfW Fase II, y en la Planeación Institucional en el marco de la administración y manejo de áreas protegidas del proyecto de conservación.</v>
      </c>
      <c r="O64" s="8">
        <f>VLOOKUP(A64,[1]BDD!64:468,15,0)</f>
        <v>7881428</v>
      </c>
      <c r="P64" s="9">
        <f>VLOOKUP(A64,[1]BDD!63:64,55,0)</f>
        <v>45677</v>
      </c>
      <c r="Q64" s="9">
        <f>VLOOKUP(A64,[1]BDD!63:64,56,0)</f>
        <v>46022</v>
      </c>
    </row>
    <row r="65" spans="1:17" ht="16.5">
      <c r="A65" s="6" t="s">
        <v>144</v>
      </c>
      <c r="B65" s="5" t="str">
        <f>VLOOKUP(A65,[1]BDD!65:489,3,0)</f>
        <v>NC-CPS-064-2025</v>
      </c>
      <c r="C65" s="5" t="str">
        <f>VLOOKUP(A65,[1]BDD!65:469,4,0)</f>
        <v>SINDRY JANETH AHUMADA MARTINEZ</v>
      </c>
      <c r="D65" s="7" t="s">
        <v>18</v>
      </c>
      <c r="E65" s="5" t="str">
        <f>VLOOKUP(A65,[1]BDD!65:469,25,0)</f>
        <v>ATLANTICO</v>
      </c>
      <c r="F65" s="5" t="str">
        <f>VLOOKUP(A65,[1]BDD!65:469,26,0)</f>
        <v>BARRANQUILLA</v>
      </c>
      <c r="G65" s="5" t="str">
        <f>VLOOKUP(A65,[1]BDD!64:65,77,0)</f>
        <v>INGENIERIA DE RECURSOS HIDRICOS Y GESTION AMBIENTAL</v>
      </c>
      <c r="H65" s="7" t="s">
        <v>145</v>
      </c>
      <c r="I65" s="5" t="str">
        <f>VLOOKUP(A65,[1]BDD!65:469,7,0)</f>
        <v>PROFESIONAL</v>
      </c>
      <c r="J65" s="5" t="str">
        <f>VLOOKUP(A65,[1]BDD!64:65,40,0)</f>
        <v>GRUPO DE PROCESOS CORPORATIVOS</v>
      </c>
      <c r="K65" s="5" t="str">
        <f>VLOOKUP(A65,[1]BDD!64:65,76,0)</f>
        <v>sindry.ahumada@parquesnacionales.gov.co</v>
      </c>
      <c r="L65" s="7">
        <v>3532400</v>
      </c>
      <c r="M65" s="7" t="s">
        <v>20</v>
      </c>
      <c r="N65" s="5" t="str">
        <f>VLOOKUP(A65,[1]BDD!65:469,6,0)</f>
        <v>NC10-3299060-7-034 Prestar los servicios profesionales con plena autonomía técnica y administrativa en el Grupo Procesos Corporativos para desarrollar la implementación del Sistema de Gestión Ambiental de la entidad con énfasis en la norma ISO 14001:2015, de acuerdo con el Modelo Integrado de Planeación y Gestión en el marco del servicio de implementación de sistemas de gestión del proyecto de fortalecimiento de la capacidad institucional de Parques Nacionales Naturales a nivel nacional.</v>
      </c>
      <c r="O65" s="8">
        <f>VLOOKUP(A65,[1]BDD!65:469,15,0)</f>
        <v>7435309</v>
      </c>
      <c r="P65" s="9">
        <f>VLOOKUP(A65,[1]BDD!64:65,55,0)</f>
        <v>45677</v>
      </c>
      <c r="Q65" s="9">
        <f>VLOOKUP(A65,[1]BDD!64:65,56,0)</f>
        <v>46022</v>
      </c>
    </row>
    <row r="66" spans="1:17" ht="16.5">
      <c r="A66" s="6" t="s">
        <v>146</v>
      </c>
      <c r="B66" s="5" t="str">
        <f>VLOOKUP(A66,[1]BDD!66:490,3,0)</f>
        <v>NC-CPS-065-2025</v>
      </c>
      <c r="C66" s="5" t="str">
        <f>VLOOKUP(A66,[1]BDD!66:470,4,0)</f>
        <v>MARIA XIMENA ROSAS ESCOBAR</v>
      </c>
      <c r="D66" s="7" t="s">
        <v>18</v>
      </c>
      <c r="E66" s="5" t="str">
        <f>VLOOKUP(A66,[1]BDD!66:470,25,0)</f>
        <v>CUNDINAMARCA</v>
      </c>
      <c r="F66" s="5" t="str">
        <f>VLOOKUP(A66,[1]BDD!66:470,26,0)</f>
        <v>BOGOTÁ</v>
      </c>
      <c r="G66" s="5" t="str">
        <f>VLOOKUP(A66,[1]BDD!65:66,77,0)</f>
        <v>ADMINISTRADORA DE EMPRESAS</v>
      </c>
      <c r="H66" s="7" t="s">
        <v>147</v>
      </c>
      <c r="I66" s="5" t="str">
        <f>VLOOKUP(A66,[1]BDD!66:470,7,0)</f>
        <v>PROFESIONAL</v>
      </c>
      <c r="J66" s="5" t="str">
        <f>VLOOKUP(A66,[1]BDD!65:66,40,0)</f>
        <v xml:space="preserve">OFICINA ASESORA DE PLANEACIÓN </v>
      </c>
      <c r="K66" s="5" t="str">
        <f>VLOOKUP(A66,[1]BDD!65:66,76,0)</f>
        <v>maria.rosas@parquesnacionales.gov.co</v>
      </c>
      <c r="L66" s="7">
        <v>3532400</v>
      </c>
      <c r="M66" s="7" t="s">
        <v>20</v>
      </c>
      <c r="N66" s="5" t="str">
        <f>VLOOKUP(A66,[1]BDD!66:470,6,0)</f>
        <v>NC04-3202008-15-016 Prestar los servicios profesionales con plena autonomía técnica y administrativa a la oficina asesora de planeación en las actividades relacionadas con la gestión financiera en el marco de la etapa de cierre del Programa Áreas Protegidas y Diversidad Biológica Fase II KFW, y la planeación institucional en el marco de la administración y manejo de áreas protegidas del proyecto de conservación</v>
      </c>
      <c r="O66" s="8">
        <f>VLOOKUP(A66,[1]BDD!66:470,15,0)</f>
        <v>7881428</v>
      </c>
      <c r="P66" s="9">
        <f>VLOOKUP(A66,[1]BDD!65:66,55,0)</f>
        <v>45677</v>
      </c>
      <c r="Q66" s="9">
        <f>VLOOKUP(A66,[1]BDD!65:66,56,0)</f>
        <v>46022</v>
      </c>
    </row>
    <row r="67" spans="1:17" ht="16.5">
      <c r="A67" s="6" t="s">
        <v>148</v>
      </c>
      <c r="B67" s="5" t="str">
        <f>VLOOKUP(A67,[1]BDD!67:491,3,0)</f>
        <v>NC-CPS-066-2025</v>
      </c>
      <c r="C67" s="5" t="str">
        <f>VLOOKUP(A67,[1]BDD!67:471,4,0)</f>
        <v>EMMA MARGARITA ROIS MUÑOZ</v>
      </c>
      <c r="D67" s="7" t="s">
        <v>18</v>
      </c>
      <c r="E67" s="5" t="str">
        <f>VLOOKUP(A67,[1]BDD!67:471,25,0)</f>
        <v>MAGDALENA</v>
      </c>
      <c r="F67" s="5" t="str">
        <f>VLOOKUP(A67,[1]BDD!67:471,26,0)</f>
        <v>SANTA MARTA</v>
      </c>
      <c r="G67" s="5" t="str">
        <f>VLOOKUP(A67,[1]BDD!66:67,77,0)</f>
        <v>ABOGADA</v>
      </c>
      <c r="H67" s="7" t="s">
        <v>149</v>
      </c>
      <c r="I67" s="5" t="str">
        <f>VLOOKUP(A67,[1]BDD!67:471,7,0)</f>
        <v>PROFESIONAL</v>
      </c>
      <c r="J67" s="5" t="str">
        <f>VLOOKUP(A67,[1]BDD!66:67,40,0)</f>
        <v>GRUPO DE GESTIÓN E INTEGRACIÓN DEL SINAP</v>
      </c>
      <c r="K67" s="5" t="str">
        <f>VLOOKUP(A67,[1]BDD!66:67,76,0)</f>
        <v>emma.rois@parquesnacionales.gov.co</v>
      </c>
      <c r="L67" s="7">
        <v>3532400</v>
      </c>
      <c r="M67" s="7" t="s">
        <v>20</v>
      </c>
      <c r="N67" s="5" t="str">
        <f>VLOOKUP(A67,[1]BDD!67:471,6,0)</f>
        <v>NC22-3202018-3-022 Prestación de servicios profesionales con plena autonomía técnica y administrativa, del Grupo de Gestión e Integración del SINAP con el fin de aplicar criterios jurídicos para los procesos y temáticas del ámbito de la subdirección de gestión y manejo de áreas protegidas, y temáticas de proyecto de Ley SINAP. en el marco del producto servicio declaración de áreas protegidas, del proyecto de conservación.</v>
      </c>
      <c r="O67" s="8">
        <f>VLOOKUP(A67,[1]BDD!67:471,15,0)</f>
        <v>8354314</v>
      </c>
      <c r="P67" s="9">
        <f>VLOOKUP(A67,[1]BDD!66:67,55,0)</f>
        <v>45677</v>
      </c>
      <c r="Q67" s="9">
        <f>VLOOKUP(A67,[1]BDD!66:67,56,0)</f>
        <v>45989</v>
      </c>
    </row>
    <row r="68" spans="1:17" ht="16.5">
      <c r="A68" s="6" t="s">
        <v>150</v>
      </c>
      <c r="B68" s="5" t="str">
        <f>VLOOKUP(A68,[1]BDD!68:492,3,0)</f>
        <v>NC-CPS-067-2025</v>
      </c>
      <c r="C68" s="5" t="str">
        <f>VLOOKUP(A68,[1]BDD!68:472,4,0)</f>
        <v>DANIELA MEDINA SANDOVAL</v>
      </c>
      <c r="D68" s="7" t="s">
        <v>18</v>
      </c>
      <c r="E68" s="5" t="str">
        <f>VLOOKUP(A68,[1]BDD!68:472,25,0)</f>
        <v>CUNDINAMARCA</v>
      </c>
      <c r="F68" s="5" t="str">
        <f>VLOOKUP(A68,[1]BDD!68:472,26,0)</f>
        <v>BOGOTÁ</v>
      </c>
      <c r="G68" s="5" t="str">
        <f>VLOOKUP(A68,[1]BDD!67:68,77,0)</f>
        <v>INGENIERA TOPOGRAFICA</v>
      </c>
      <c r="H68" s="7" t="s">
        <v>151</v>
      </c>
      <c r="I68" s="5" t="str">
        <f>VLOOKUP(A68,[1]BDD!68:472,7,0)</f>
        <v>PROFESIONAL</v>
      </c>
      <c r="J68" s="5" t="str">
        <f>VLOOKUP(A68,[1]BDD!67:68,40,0)</f>
        <v>OFICINA GESTION DEL RIESGO</v>
      </c>
      <c r="K68" s="5" t="str">
        <f>VLOOKUP(A68,[1]BDD!67:68,76,0)</f>
        <v>daniela.medina@parquesnacionales.gov.co</v>
      </c>
      <c r="L68" s="7">
        <v>3532400</v>
      </c>
      <c r="M68" s="7" t="s">
        <v>20</v>
      </c>
      <c r="N68" s="5" t="str">
        <f>VLOOKUP(A68,[1]BDD!68:472,6,0)</f>
        <v>NC07-3202052-7-013 Prestar los servicios profesionales con plena autonomía técnica y administrativa en la Oficina Gestión del Riesgo, para la generación e implementación de acciones en la Guía metodológica para la evaluación de daños y análisis de necesidades ambientales pos desastre - EDANA C, en el marco de los documentos de planeación para la conservación de la biodiversidad y sus servicios eco sistémicos del proyecto de conservación de la diversidad biológica de las áreas protegidas del SINAP</v>
      </c>
      <c r="O68" s="8">
        <f>VLOOKUP(A68,[1]BDD!68:472,15,0)</f>
        <v>7881428</v>
      </c>
      <c r="P68" s="9">
        <f>VLOOKUP(A68,[1]BDD!67:68,55,0)</f>
        <v>45677</v>
      </c>
      <c r="Q68" s="9">
        <f>VLOOKUP(A68,[1]BDD!67:68,56,0)</f>
        <v>46022</v>
      </c>
    </row>
    <row r="69" spans="1:17" ht="16.5">
      <c r="A69" s="6" t="s">
        <v>152</v>
      </c>
      <c r="B69" s="5" t="str">
        <f>VLOOKUP(A69,[1]BDD!69:493,3,0)</f>
        <v>NC-CPS-068-2025</v>
      </c>
      <c r="C69" s="5" t="str">
        <f>VLOOKUP(A69,[1]BDD!69:473,4,0)</f>
        <v>LUZ BETULIA PARRA CASTILLO</v>
      </c>
      <c r="D69" s="7" t="s">
        <v>18</v>
      </c>
      <c r="E69" s="5" t="str">
        <f>VLOOKUP(A69,[1]BDD!69:473,25,0)</f>
        <v>CUNDINAMARCA</v>
      </c>
      <c r="F69" s="5" t="str">
        <f>VLOOKUP(A69,[1]BDD!69:473,26,0)</f>
        <v>BOGOTÁ</v>
      </c>
      <c r="G69" s="5" t="str">
        <f>VLOOKUP(A69,[1]BDD!68:69,77,0)</f>
        <v>ADMINISTRADORA DE EMPRESAS</v>
      </c>
      <c r="H69" s="7" t="s">
        <v>97</v>
      </c>
      <c r="I69" s="5" t="str">
        <f>VLOOKUP(A69,[1]BDD!69:473,7,0)</f>
        <v>PROFESIONAL</v>
      </c>
      <c r="J69" s="5" t="str">
        <f>VLOOKUP(A69,[1]BDD!68:69,40,0)</f>
        <v>GRUPO DE PROCESOS CORPORATIVOS</v>
      </c>
      <c r="K69" s="5" t="str">
        <f>VLOOKUP(A69,[1]BDD!68:69,76,0)</f>
        <v>luz.parra@parquesnacionales.gov.co</v>
      </c>
      <c r="L69" s="7">
        <v>3532400</v>
      </c>
      <c r="M69" s="7" t="s">
        <v>20</v>
      </c>
      <c r="N69" s="5" t="str">
        <f>VLOOKUP(A69,[1]BDD!69:473,6,0)</f>
        <v>NC10-3299060-7-037 Prestación de servicios profesionales con plena autonomía técnica y administrativa en el Grupo de Procesos Corporativos para realizar las actividades encaminadas a la comercialización de los artículos y productos de la Tienda y fortalecer el posicionamiento de la entidad a través de la divulgación de los diferentes productos que adquiere la entidad alusivos a Parques Nacionales en el marco del servicio de implementación de sistemas de gestión del proyecto de fortalecimiento de la capacidad institucional de Parques Nacionales Naturales a nivel nacional</v>
      </c>
      <c r="O69" s="8">
        <f>VLOOKUP(A69,[1]BDD!69:473,15,0)</f>
        <v>3670921</v>
      </c>
      <c r="P69" s="9">
        <f>VLOOKUP(A69,[1]BDD!68:69,55,0)</f>
        <v>45677</v>
      </c>
      <c r="Q69" s="9">
        <f>VLOOKUP(A69,[1]BDD!68:69,56,0)</f>
        <v>46022</v>
      </c>
    </row>
    <row r="70" spans="1:17" ht="16.5">
      <c r="A70" s="6" t="s">
        <v>153</v>
      </c>
      <c r="B70" s="5" t="str">
        <f>VLOOKUP(A70,[1]BDD!70:494,3,0)</f>
        <v>NC-CPS-069-2025</v>
      </c>
      <c r="C70" s="5" t="str">
        <f>VLOOKUP(A70,[1]BDD!70:474,4,0)</f>
        <v>JENNY LORENA  PARRA OLARTE</v>
      </c>
      <c r="D70" s="7" t="s">
        <v>18</v>
      </c>
      <c r="E70" s="5" t="str">
        <f>VLOOKUP(A70,[1]BDD!70:474,25,0)</f>
        <v xml:space="preserve">META </v>
      </c>
      <c r="F70" s="5" t="str">
        <f>VLOOKUP(A70,[1]BDD!70:474,26,0)</f>
        <v>VILLAVICENCIO</v>
      </c>
      <c r="G70" s="5" t="str">
        <f>VLOOKUP(A70,[1]BDD!69:70,77,0)</f>
        <v>PROFESIONAL EN GOBIERNO Y RELACIONES INTERNACIONALES</v>
      </c>
      <c r="H70" s="7" t="s">
        <v>154</v>
      </c>
      <c r="I70" s="5" t="str">
        <f>VLOOKUP(A70,[1]BDD!70:474,7,0)</f>
        <v>PROFESIONAL</v>
      </c>
      <c r="J70" s="5" t="str">
        <f>VLOOKUP(A70,[1]BDD!69:70,40,0)</f>
        <v xml:space="preserve">OFICINA ASESORA DE PLANEACIÓN </v>
      </c>
      <c r="K70" s="5" t="str">
        <f>VLOOKUP(A70,[1]BDD!69:70,76,0)</f>
        <v>jenny.parra@parquesnacionales.gov.co</v>
      </c>
      <c r="L70" s="7">
        <v>3532400</v>
      </c>
      <c r="M70" s="7" t="s">
        <v>20</v>
      </c>
      <c r="N70" s="5" t="str">
        <f>VLOOKUP(A70,[1]BDD!70:474,6,0)</f>
        <v>NC04-3299054-1-014 Prestar los servicios profesionales con plena autonomía técnica y administrativa a la oficina asesora de planeación para fortalecer la gestión de información institucional y los esquemas de seguimiento de los programas y proyectos, en respuesta a las convocatorias de las fuentes de financiamiento orientados al desarrollo de documento de política en el marco del fortalecimiento institucional.</v>
      </c>
      <c r="O70" s="8">
        <f>VLOOKUP(A70,[1]BDD!70:474,15,0)</f>
        <v>8855572</v>
      </c>
      <c r="P70" s="9">
        <f>VLOOKUP(A70,[1]BDD!69:70,55,0)</f>
        <v>45678</v>
      </c>
      <c r="Q70" s="9">
        <f>VLOOKUP(A70,[1]BDD!69:70,56,0)</f>
        <v>46022</v>
      </c>
    </row>
    <row r="71" spans="1:17" ht="16.5">
      <c r="A71" s="6" t="s">
        <v>155</v>
      </c>
      <c r="B71" s="5" t="str">
        <f>VLOOKUP(A71,[1]BDD!71:495,3,0)</f>
        <v>NC-CPS-070-2025</v>
      </c>
      <c r="C71" s="5" t="str">
        <f>VLOOKUP(A71,[1]BDD!71:475,4,0)</f>
        <v>LUZ SMITH FORERO MOSQUERA</v>
      </c>
      <c r="D71" s="7" t="s">
        <v>18</v>
      </c>
      <c r="E71" s="5" t="str">
        <f>VLOOKUP(A71,[1]BDD!71:475,25,0)</f>
        <v xml:space="preserve">SANTANDER </v>
      </c>
      <c r="F71" s="5" t="str">
        <f>VLOOKUP(A71,[1]BDD!71:475,26,0)</f>
        <v>PUENTE NACIONAL</v>
      </c>
      <c r="G71" s="5" t="str">
        <f>VLOOKUP(A71,[1]BDD!70:71,77,0)</f>
        <v>BIBLIOTECOLOGIA Y ARCHIVISTICA</v>
      </c>
      <c r="H71" s="7" t="s">
        <v>156</v>
      </c>
      <c r="I71" s="5" t="str">
        <f>VLOOKUP(A71,[1]BDD!71:475,7,0)</f>
        <v>PROFESIONAL</v>
      </c>
      <c r="J71" s="5" t="str">
        <f>VLOOKUP(A71,[1]BDD!70:71,40,0)</f>
        <v>GRUPO DE PROCESOS CORPORATIVOS</v>
      </c>
      <c r="K71" s="5" t="str">
        <f>VLOOKUP(A71,[1]BDD!70:71,76,0)</f>
        <v>luz.forero@parquesnacionales.gov.co</v>
      </c>
      <c r="L71" s="7">
        <v>3532400</v>
      </c>
      <c r="M71" s="7" t="s">
        <v>20</v>
      </c>
      <c r="N71" s="5" t="str">
        <f>VLOOKUP(A71,[1]BDD!71:475,6,0)</f>
        <v>NC10-3299060-7-032 Prestación de servicios profesionales con plena autonomía técnica y administrativa en el Grupo de Procesos Corporativos para la realización de las actividades dentro del Sistema de Gestión Documental encaminadas a la actualización de las Tablas de Retención Documental en el marco del servicio de implementación de sistemas de gestión del proyecto de fortalecimiento de la capacidad institucional de Parques Nacionales Naturales a nivel nacional.</v>
      </c>
      <c r="O71" s="8">
        <f>VLOOKUP(A71,[1]BDD!71:475,15,0)</f>
        <v>7435309</v>
      </c>
      <c r="P71" s="9">
        <f>VLOOKUP(A71,[1]BDD!70:71,55,0)</f>
        <v>45678</v>
      </c>
      <c r="Q71" s="9">
        <f>VLOOKUP(A71,[1]BDD!70:71,56,0)</f>
        <v>46022</v>
      </c>
    </row>
    <row r="72" spans="1:17" ht="16.5">
      <c r="A72" s="6" t="s">
        <v>157</v>
      </c>
      <c r="B72" s="5" t="str">
        <f>VLOOKUP(A72,[1]BDD!72:496,3,0)</f>
        <v>NC-CPS-071-2025</v>
      </c>
      <c r="C72" s="5" t="str">
        <f>VLOOKUP(A72,[1]BDD!72:476,4,0)</f>
        <v>DIEGO ALEXANDER LIZARAZO JIMENEZ</v>
      </c>
      <c r="D72" s="7" t="s">
        <v>18</v>
      </c>
      <c r="E72" s="5" t="str">
        <f>VLOOKUP(A72,[1]BDD!72:476,25,0)</f>
        <v>CUNDINAMARCA</v>
      </c>
      <c r="F72" s="5" t="str">
        <f>VLOOKUP(A72,[1]BDD!72:476,26,0)</f>
        <v>BOGOTÁ</v>
      </c>
      <c r="G72" s="5" t="str">
        <f>VLOOKUP(A72,[1]BDD!71:72,77,0)</f>
        <v>INGENIERO DE SISTEMAS</v>
      </c>
      <c r="H72" s="7" t="s">
        <v>158</v>
      </c>
      <c r="I72" s="5" t="str">
        <f>VLOOKUP(A72,[1]BDD!72:476,7,0)</f>
        <v>PROFESIONAL</v>
      </c>
      <c r="J72" s="5" t="str">
        <f>VLOOKUP(A72,[1]BDD!71:72,40,0)</f>
        <v>SUBDIRECCIÓN ADMINISTRATIVA Y FINANCIERA</v>
      </c>
      <c r="K72" s="5" t="str">
        <f>VLOOKUP(A72,[1]BDD!71:72,76,0)</f>
        <v>diego.lizararo@parquesnacionales.gov.co</v>
      </c>
      <c r="L72" s="7">
        <v>3532400</v>
      </c>
      <c r="M72" s="7" t="s">
        <v>20</v>
      </c>
      <c r="N72" s="5" t="str">
        <f>VLOOKUP(A72,[1]BDD!72:476,6,0)</f>
        <v>NC10-3299060-7-043 Prestar servicios profesionales con plena autonomía técnica y administrativa en la Subdirección Administrativa y Financiera para proponer, desarrollar, implementar y documentar soluciones tecnológicas orientadas a la sistematización, automatización y registro eficiente de los actividades o documentos en el marco del servicio de implementación de sistemas de gestión del proyecto de fortalecimiento de la capacidad institucional de Parques Nacionales Naturales a nivel nacional.</v>
      </c>
      <c r="O72" s="8">
        <f>VLOOKUP(A72,[1]BDD!72:476,15,0)</f>
        <v>3818858</v>
      </c>
      <c r="P72" s="9">
        <f>VLOOKUP(A72,[1]BDD!71:72,55,0)</f>
        <v>45678</v>
      </c>
      <c r="Q72" s="9">
        <f>VLOOKUP(A72,[1]BDD!71:72,56,0)</f>
        <v>46022</v>
      </c>
    </row>
    <row r="73" spans="1:17" ht="16.5">
      <c r="A73" s="6" t="s">
        <v>159</v>
      </c>
      <c r="B73" s="5" t="str">
        <f>VLOOKUP(A73,[1]BDD!73:497,3,0)</f>
        <v>NC-CPS-072-2025</v>
      </c>
      <c r="C73" s="5" t="str">
        <f>VLOOKUP(A73,[1]BDD!73:477,4,0)</f>
        <v>ANDRES QUIROGA MOLANO</v>
      </c>
      <c r="D73" s="7" t="s">
        <v>18</v>
      </c>
      <c r="E73" s="5" t="str">
        <f>VLOOKUP(A73,[1]BDD!73:477,25,0)</f>
        <v>TUNJA</v>
      </c>
      <c r="F73" s="5" t="str">
        <f>VLOOKUP(A73,[1]BDD!73:477,26,0)</f>
        <v>BOYACA</v>
      </c>
      <c r="G73" s="5" t="str">
        <f>VLOOKUP(A73,[1]BDD!72:73,77,0)</f>
        <v>ARQUITECTA</v>
      </c>
      <c r="H73" s="7" t="s">
        <v>127</v>
      </c>
      <c r="I73" s="5" t="str">
        <f>VLOOKUP(A73,[1]BDD!73:477,7,0)</f>
        <v>PROFESIONAL</v>
      </c>
      <c r="J73" s="5" t="str">
        <f>VLOOKUP(A73,[1]BDD!72:73,40,0)</f>
        <v>GRUPO DE INFRAESTRUCTURA</v>
      </c>
      <c r="K73" s="5" t="str">
        <f>VLOOKUP(A73,[1]BDD!72:73,76,0)</f>
        <v>andres.quiroga@parquesnacionales.gov.co</v>
      </c>
      <c r="L73" s="7">
        <v>3532400</v>
      </c>
      <c r="M73" s="7" t="s">
        <v>20</v>
      </c>
      <c r="N73" s="5" t="str">
        <f>VLOOKUP(A73,[1]BDD!73:477,6,0)</f>
        <v>NC12-3299011-1_2-025 NC12-3299016-5-026 Prestación de servicios profesionales con plena autonomía técnica y administrativa como arquitecto en el Grupo de Infraestructura, para la estructuración y seguimiento del avance de los proyectos de infraestructura;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73" s="8">
        <f>VLOOKUP(A73,[1]BDD!73:477,15,0)</f>
        <v>7014443</v>
      </c>
      <c r="P73" s="9">
        <f>VLOOKUP(A73,[1]BDD!72:73,55,0)</f>
        <v>45678</v>
      </c>
      <c r="Q73" s="9">
        <f>VLOOKUP(A73,[1]BDD!72:73,56,0)</f>
        <v>46022</v>
      </c>
    </row>
    <row r="74" spans="1:17" ht="16.5">
      <c r="A74" s="6" t="s">
        <v>160</v>
      </c>
      <c r="B74" s="5" t="str">
        <f>VLOOKUP(A74,[1]BDD!74:498,3,0)</f>
        <v>NC-CPS-073-2025</v>
      </c>
      <c r="C74" s="5" t="str">
        <f>VLOOKUP(A74,[1]BDD!74:478,4,0)</f>
        <v>EMANUELE VIRZI</v>
      </c>
      <c r="D74" s="7" t="s">
        <v>18</v>
      </c>
      <c r="E74" s="5" t="str">
        <f>VLOOKUP(A74,[1]BDD!74:478,25,0)</f>
        <v>ITALIA</v>
      </c>
      <c r="F74" s="5" t="str">
        <f>VLOOKUP(A74,[1]BDD!74:478,26,0)</f>
        <v>-</v>
      </c>
      <c r="G74" s="5" t="str">
        <f>VLOOKUP(A74,[1]BDD!73:74,77,0)</f>
        <v>ARQUITECTO</v>
      </c>
      <c r="H74" s="7" t="s">
        <v>161</v>
      </c>
      <c r="I74" s="5" t="str">
        <f>VLOOKUP(A74,[1]BDD!74:478,7,0)</f>
        <v>PROFESIONAL</v>
      </c>
      <c r="J74" s="5" t="str">
        <f>VLOOKUP(A74,[1]BDD!73:74,40,0)</f>
        <v>GRUPO DE INFRAESTRUCTURA</v>
      </c>
      <c r="K74" s="5" t="str">
        <f>VLOOKUP(A74,[1]BDD!73:74,76,0)</f>
        <v>emanuele.virzi@parquesnacionales.gov.co</v>
      </c>
      <c r="L74" s="7">
        <v>3532400</v>
      </c>
      <c r="M74" s="7" t="s">
        <v>20</v>
      </c>
      <c r="N74" s="5" t="str">
        <f>VLOOKUP(A74,[1]BDD!74:478,6,0)</f>
        <v>NC12-3299011-1_2-015 NC12-3299016-5-016 Prestación de servicios profesionales con plena autonomía técnica y administrativa como arquitecto en el Grupo de Infraestructura, para el seguimiento al avance de los diseños arquitectónicos, cantidades de obra, presupuestos y ejecución de los proyectos; así como la elaboración y proyección de estudios previos y evaluación técnica en los procesos de contratación que se requieran; en especial los derivados de los convenios suscritos con el Fondo Nacional de Turismo – FONTUR y el Ministerio de Comercio, Industria y Turismo - MinCIT, en el marco de las sedes adecuadas y las sedes mantenidas del proyecto de mejoramiento de la infraestructura física en los Parques Nacionales Naturales de Colombia y sus áreas protegidas a nivel nacional</v>
      </c>
      <c r="O74" s="8">
        <f>VLOOKUP(A74,[1]BDD!74:478,15,0)</f>
        <v>7014443</v>
      </c>
      <c r="P74" s="9">
        <f>VLOOKUP(A74,[1]BDD!73:74,55,0)</f>
        <v>45678</v>
      </c>
      <c r="Q74" s="9">
        <f>VLOOKUP(A74,[1]BDD!73:74,56,0)</f>
        <v>46022</v>
      </c>
    </row>
    <row r="75" spans="1:17" ht="16.5">
      <c r="A75" s="6" t="s">
        <v>162</v>
      </c>
      <c r="B75" s="5" t="str">
        <f>VLOOKUP(A75,[1]BDD!75:499,3,0)</f>
        <v>NC-CPS-074-2025</v>
      </c>
      <c r="C75" s="5" t="str">
        <f>VLOOKUP(A75,[1]BDD!75:479,4,0)</f>
        <v>CRISTIAN DAVID NIÑO RODRIGUEZ</v>
      </c>
      <c r="D75" s="7" t="s">
        <v>18</v>
      </c>
      <c r="E75" s="5" t="str">
        <f>VLOOKUP(A75,[1]BDD!75:479,25,0)</f>
        <v>CUNDINAMARCA</v>
      </c>
      <c r="F75" s="5" t="str">
        <f>VLOOKUP(A75,[1]BDD!75:479,26,0)</f>
        <v>BOGOTÁ</v>
      </c>
      <c r="G75" s="5" t="str">
        <f>VLOOKUP(A75,[1]BDD!74:75,77,0)</f>
        <v>INGENIERO CIVIL</v>
      </c>
      <c r="H75" s="7" t="s">
        <v>163</v>
      </c>
      <c r="I75" s="5" t="str">
        <f>VLOOKUP(A75,[1]BDD!75:479,7,0)</f>
        <v>PROFESIONAL</v>
      </c>
      <c r="J75" s="5" t="str">
        <f>VLOOKUP(A75,[1]BDD!74:75,40,0)</f>
        <v>GRUPO DE INFRAESTRUCTURA</v>
      </c>
      <c r="K75" s="5" t="str">
        <f>VLOOKUP(A75,[1]BDD!74:75,76,0)</f>
        <v>cristian.nino@parquesnacionales.gov.co</v>
      </c>
      <c r="L75" s="7">
        <v>3532400</v>
      </c>
      <c r="M75" s="7" t="s">
        <v>20</v>
      </c>
      <c r="N75" s="5" t="str">
        <f>VLOOKUP(A75,[1]BDD!75:479,6,0)</f>
        <v>NC12-3299011-1_2-021 NC12-3299016-5-022 Prestación de servicios profesionales con plena autonomía técnica y administrativa en el Grupo de Infraestructura como ingeniero civil, para el seguimiento al avance de los diseños del componente hidrosanitario, diseños estructurales, cálculos estructurales,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75" s="8">
        <f>VLOOKUP(A75,[1]BDD!75:479,15,0)</f>
        <v>7014443</v>
      </c>
      <c r="P75" s="9">
        <f>VLOOKUP(A75,[1]BDD!74:75,55,0)</f>
        <v>45678</v>
      </c>
      <c r="Q75" s="9">
        <f>VLOOKUP(A75,[1]BDD!74:75,56,0)</f>
        <v>46022</v>
      </c>
    </row>
    <row r="76" spans="1:17" ht="16.5">
      <c r="A76" s="6" t="s">
        <v>164</v>
      </c>
      <c r="B76" s="5" t="str">
        <f>VLOOKUP(A76,[1]BDD!76:500,3,0)</f>
        <v>NC-CPS-075-2025</v>
      </c>
      <c r="C76" s="5" t="str">
        <f>VLOOKUP(A76,[1]BDD!76:480,4,0)</f>
        <v>MARTHA LILIANA SARMIENTO GARCÍA</v>
      </c>
      <c r="D76" s="7" t="s">
        <v>18</v>
      </c>
      <c r="E76" s="5" t="str">
        <f>VLOOKUP(A76,[1]BDD!76:480,25,0)</f>
        <v>CUNDINAMARCA</v>
      </c>
      <c r="F76" s="5" t="str">
        <f>VLOOKUP(A76,[1]BDD!76:480,26,0)</f>
        <v>VILLAPINZON</v>
      </c>
      <c r="G76" s="5" t="str">
        <f>VLOOKUP(A76,[1]BDD!75:76,77,0)</f>
        <v>LICENCIADA EN BIOLOGIA</v>
      </c>
      <c r="H76" s="7" t="s">
        <v>165</v>
      </c>
      <c r="I76" s="5" t="str">
        <f>VLOOKUP(A76,[1]BDD!76:480,7,0)</f>
        <v>PROFESIONAL</v>
      </c>
      <c r="J76" s="5" t="str">
        <f>VLOOKUP(A76,[1]BDD!75:76,40,0)</f>
        <v>GRUPO DE COMUNICACIONES Y EDUACIÓN AMBIENTAL</v>
      </c>
      <c r="K76" s="5" t="str">
        <f>VLOOKUP(A76,[1]BDD!75:76,76,0)</f>
        <v>martha.sarmiento@parquesnacionales.gov.co</v>
      </c>
      <c r="L76" s="7">
        <v>3532400</v>
      </c>
      <c r="M76" s="7" t="s">
        <v>20</v>
      </c>
      <c r="N76" s="5" t="str">
        <f>VLOOKUP(A76,[1]BDD!76:480,6,0)</f>
        <v>NC01-3202056-5-002 Prestación de servicios profesionales con plena autonomía técnica y administrativa al Grupo de Comunicaciones y Educación Ambiental, para implementar y reportar programas y estrategias educativas a nivel nacional que respondan a la implementación de pedagogías para la paz y CONPES 4050, en el marco del servicio de educación informal de la conservación de la biodiversidad y los servicio eco sistémicos del proyecto de Conservación de la diversidad biológica de las áreas protegidas del SINAP Nacional</v>
      </c>
      <c r="O76" s="8">
        <f>VLOOKUP(A76,[1]BDD!76:480,15,0)</f>
        <v>7014443</v>
      </c>
      <c r="P76" s="9">
        <f>VLOOKUP(A76,[1]BDD!75:76,55,0)</f>
        <v>45678</v>
      </c>
      <c r="Q76" s="9">
        <f>VLOOKUP(A76,[1]BDD!75:76,56,0)</f>
        <v>46022</v>
      </c>
    </row>
    <row r="77" spans="1:17" ht="16.5">
      <c r="A77" s="6" t="s">
        <v>166</v>
      </c>
      <c r="B77" s="5" t="str">
        <f>VLOOKUP(A77,[1]BDD!77:501,3,0)</f>
        <v>NC-CPS-076-2025</v>
      </c>
      <c r="C77" s="5" t="str">
        <f>VLOOKUP(A77,[1]BDD!77:481,4,0)</f>
        <v>ANDRES FELIPE ZAMBRANO ARENAS</v>
      </c>
      <c r="D77" s="7" t="s">
        <v>18</v>
      </c>
      <c r="E77" s="5" t="str">
        <f>VLOOKUP(A77,[1]BDD!77:481,25,0)</f>
        <v>TOLIMA</v>
      </c>
      <c r="F77" s="5" t="str">
        <f>VLOOKUP(A77,[1]BDD!77:481,26,0)</f>
        <v>IBAGUE</v>
      </c>
      <c r="G77" s="5" t="str">
        <f>VLOOKUP(A77,[1]BDD!76:77,77,0)</f>
        <v>INGENIERO DE SISTEMAS</v>
      </c>
      <c r="H77" s="7" t="s">
        <v>167</v>
      </c>
      <c r="I77" s="5" t="str">
        <f>VLOOKUP(A77,[1]BDD!77:481,7,0)</f>
        <v>PROFESIONAL</v>
      </c>
      <c r="J77" s="5" t="str">
        <f>VLOOKUP(A77,[1]BDD!76:77,40,0)</f>
        <v>GRUPO DE TECNOLOGÍAS DE LA INFORMACIÓN Y LAS COMUNICACIONES</v>
      </c>
      <c r="K77" s="5" t="str">
        <f>VLOOKUP(A77,[1]BDD!76:77,76,0)</f>
        <v>andres.zambrano@parquesnacionales.gov.co</v>
      </c>
      <c r="L77" s="7">
        <v>3532400</v>
      </c>
      <c r="M77" s="7" t="s">
        <v>20</v>
      </c>
      <c r="N77" s="5" t="str">
        <f>VLOOKUP(A77,[1]BDD!77:481,6,0)</f>
        <v>NC03-3299065-19-004 Prestar los servicios profesionales con plena autonomía técnica y administrativa en el grupo de Tecnologías de la Información y las Comunicaciones para desarrollar el fortalecimiento organizacional y operativo de los sistemas de información de la entidad, bajo los lineamientos del Marco de Arquitectura Empresarial de Mintic, en el marco del fortalecimiento de la capacidad institucional y el producto de servicios tecnológicos.</v>
      </c>
      <c r="O77" s="8">
        <f>VLOOKUP(A77,[1]BDD!77:481,15,0)</f>
        <v>10530551</v>
      </c>
      <c r="P77" s="9">
        <f>VLOOKUP(A77,[1]BDD!76:77,55,0)</f>
        <v>45679</v>
      </c>
      <c r="Q77" s="9">
        <f>VLOOKUP(A77,[1]BDD!76:77,56,0)</f>
        <v>46022</v>
      </c>
    </row>
    <row r="78" spans="1:17" ht="16.5">
      <c r="A78" s="6" t="s">
        <v>168</v>
      </c>
      <c r="B78" s="5" t="str">
        <f>VLOOKUP(A78,[1]BDD!78:502,3,0)</f>
        <v>NC-CPS-077-2025</v>
      </c>
      <c r="C78" s="5" t="str">
        <f>VLOOKUP(A78,[1]BDD!78:482,4,0)</f>
        <v>ANDREA DEL MAR RIVERA VILLATE</v>
      </c>
      <c r="D78" s="7" t="s">
        <v>18</v>
      </c>
      <c r="E78" s="5" t="str">
        <f>VLOOKUP(A78,[1]BDD!78:482,25,0)</f>
        <v>BOYACA</v>
      </c>
      <c r="F78" s="5" t="str">
        <f>VLOOKUP(A78,[1]BDD!78:482,26,0)</f>
        <v>DUITAMA</v>
      </c>
      <c r="G78" s="5" t="str">
        <f>VLOOKUP(A78,[1]BDD!77:78,77,0)</f>
        <v>SOCIOLOGA</v>
      </c>
      <c r="H78" s="7" t="s">
        <v>169</v>
      </c>
      <c r="I78" s="5" t="str">
        <f>VLOOKUP(A78,[1]BDD!78:482,7,0)</f>
        <v>PROFESIONAL</v>
      </c>
      <c r="J78" s="5" t="str">
        <f>VLOOKUP(A78,[1]BDD!77:78,40,0)</f>
        <v>OFICINA GESTION DEL RIESGO</v>
      </c>
      <c r="K78" s="5" t="str">
        <f>VLOOKUP(A78,[1]BDD!77:78,76,0)</f>
        <v>andrea.rivera@parquesnacionales.gov.co</v>
      </c>
      <c r="L78" s="7">
        <v>3532400</v>
      </c>
      <c r="M78" s="7" t="s">
        <v>20</v>
      </c>
      <c r="N78" s="5" t="str">
        <f>VLOOKUP(A78,[1]BDD!78:482,6,0)</f>
        <v>NC07-3202032-1-005 Prestar los servicios profesionales con plena autonomía técnica y administrativa en la Oficina Gestión del Riesgo, para implementar estrategias y procesos en el ámbito de la prevención, gestión y seguimiento de las situaciones de riesgo público, en el marco del servicio de prevención, vigilancia y control de las áreas protegidas del proyecto de conservación de la diversidad biológica de las áreas protegidas del SINAP Nacional</v>
      </c>
      <c r="O78" s="8">
        <f>VLOOKUP(A78,[1]BDD!78:482,15,0)</f>
        <v>7435309</v>
      </c>
      <c r="P78" s="9">
        <f>VLOOKUP(A78,[1]BDD!77:78,55,0)</f>
        <v>45678</v>
      </c>
      <c r="Q78" s="9">
        <f>VLOOKUP(A78,[1]BDD!77:78,56,0)</f>
        <v>46022</v>
      </c>
    </row>
    <row r="79" spans="1:17" ht="16.5">
      <c r="A79" s="6" t="s">
        <v>170</v>
      </c>
      <c r="B79" s="5" t="str">
        <f>VLOOKUP(A79,[1]BDD!79:503,3,0)</f>
        <v>NC-CPS-078-2025</v>
      </c>
      <c r="C79" s="5" t="str">
        <f>VLOOKUP(A79,[1]BDD!79:483,4,0)</f>
        <v>MARLON ALEJANDRO ROJAS MESA</v>
      </c>
      <c r="D79" s="7" t="s">
        <v>18</v>
      </c>
      <c r="E79" s="5" t="str">
        <f>VLOOKUP(A79,[1]BDD!79:483,25,0)</f>
        <v>CUNDINAMARCA</v>
      </c>
      <c r="F79" s="5" t="str">
        <f>VLOOKUP(A79,[1]BDD!79:483,26,0)</f>
        <v>BITUIMA</v>
      </c>
      <c r="G79" s="5" t="str">
        <f>VLOOKUP(A79,[1]BDD!78:79,77,0)</f>
        <v>MEDICO VETERINARIO ZOOTECNISTA</v>
      </c>
      <c r="H79" s="7" t="s">
        <v>171</v>
      </c>
      <c r="I79" s="5" t="str">
        <f>VLOOKUP(A79,[1]BDD!79:483,7,0)</f>
        <v>PROFESIONAL</v>
      </c>
      <c r="J79" s="5" t="str">
        <f>VLOOKUP(A79,[1]BDD!78:79,40,0)</f>
        <v>OFICINA GESTION DEL RIESGO</v>
      </c>
      <c r="K79" s="5" t="str">
        <f>VLOOKUP(A79,[1]BDD!78:79,76,0)</f>
        <v>marlon.rojas@parquesnacionales.gov.co</v>
      </c>
      <c r="L79" s="7">
        <v>3532400</v>
      </c>
      <c r="M79" s="7" t="s">
        <v>20</v>
      </c>
      <c r="N79" s="5" t="str">
        <f>VLOOKUP(A79,[1]BDD!79:483,6,0)</f>
        <v>NC07-3202032-1-006 Prestación de servicios profesionales con plena autonomía técnica y administrativa en la Oficina Gestión del Riesgo, para el fortalecimiento de las acciones de atención a la fauna silvestre por situaciones de riesgo, emergencia y/o desastre, en el marco del servicio de prevención, vigilancia y control de las áreas protegidas del proyecto de conservación de la diversidad biológica de las áreas protegidas del SINAP Nacional</v>
      </c>
      <c r="O79" s="8">
        <f>VLOOKUP(A79,[1]BDD!79:483,15,0)</f>
        <v>4200744</v>
      </c>
      <c r="P79" s="9">
        <f>VLOOKUP(A79,[1]BDD!78:79,55,0)</f>
        <v>45678</v>
      </c>
      <c r="Q79" s="9">
        <f>VLOOKUP(A79,[1]BDD!78:79,56,0)</f>
        <v>46022</v>
      </c>
    </row>
    <row r="80" spans="1:17" ht="16.5">
      <c r="A80" s="6" t="s">
        <v>172</v>
      </c>
      <c r="B80" s="5" t="str">
        <f>VLOOKUP(A80,[1]BDD!80:504,3,0)</f>
        <v>NC-CPS-079-2025</v>
      </c>
      <c r="C80" s="5" t="str">
        <f>VLOOKUP(A80,[1]BDD!80:484,4,0)</f>
        <v>INGRY JOHANA POVEDA AVILA</v>
      </c>
      <c r="D80" s="7" t="s">
        <v>18</v>
      </c>
      <c r="E80" s="5" t="str">
        <f>VLOOKUP(A80,[1]BDD!80:484,25,0)</f>
        <v>CUNDINAMARCA</v>
      </c>
      <c r="F80" s="5" t="str">
        <f>VLOOKUP(A80,[1]BDD!80:484,26,0)</f>
        <v>BOGOTÁ</v>
      </c>
      <c r="G80" s="5" t="str">
        <f>VLOOKUP(A80,[1]BDD!79:80,77,0)</f>
        <v>ZOOTECNISTA</v>
      </c>
      <c r="H80" s="7" t="s">
        <v>119</v>
      </c>
      <c r="I80" s="5" t="str">
        <f>VLOOKUP(A80,[1]BDD!80:484,7,0)</f>
        <v>PROFESIONAL</v>
      </c>
      <c r="J80" s="5" t="str">
        <f>VLOOKUP(A80,[1]BDD!79:80,40,0)</f>
        <v>GRUPO DE GESTIÓN E INTEGRACIÓN DEL SINAP</v>
      </c>
      <c r="K80" s="5" t="str">
        <f>VLOOKUP(A80,[1]BDD!79:80,76,0)</f>
        <v>ingry.poveda@parquesnacionales.gov.co</v>
      </c>
      <c r="L80" s="7">
        <v>3532400</v>
      </c>
      <c r="M80" s="7" t="s">
        <v>20</v>
      </c>
      <c r="N80" s="5" t="str">
        <f>VLOOKUP(A80,[1]BDD!80:484,6,0)</f>
        <v>NC22-3202018-4-003 Prestación de servicios profesionales con plena autonomía técnica y administrativa, del Grupo de Gestión e Integracion del SINAP, para llevar a cabo el seguimiento a proyectos y convenios relacionados con la implementación de la ruta de declaratoria de nuevas áreas protegidas y ampliaciones, así como gestionar los proyectos que deban formularse en dichos procesos en el marco del producto servicio declaración de áreas protegidas, del proyecto de conservacion.</v>
      </c>
      <c r="O80" s="8">
        <f>VLOOKUP(A80,[1]BDD!80:484,15,0)</f>
        <v>7435309</v>
      </c>
      <c r="P80" s="9">
        <f>VLOOKUP(A80,[1]BDD!79:80,55,0)</f>
        <v>45679</v>
      </c>
      <c r="Q80" s="9">
        <f>VLOOKUP(A80,[1]BDD!79:80,56,0)</f>
        <v>45991</v>
      </c>
    </row>
    <row r="81" spans="1:17" ht="16.5">
      <c r="A81" s="6" t="s">
        <v>173</v>
      </c>
      <c r="B81" s="5" t="str">
        <f>VLOOKUP(A81,[1]BDD!81:505,3,0)</f>
        <v>NC-CPS-080-2025</v>
      </c>
      <c r="C81" s="5" t="str">
        <f>VLOOKUP(A81,[1]BDD!81:485,4,0)</f>
        <v>DIEGO ALEXANDER ARIAS VARGAS</v>
      </c>
      <c r="D81" s="7" t="s">
        <v>18</v>
      </c>
      <c r="E81" s="5" t="str">
        <f>VLOOKUP(A81,[1]BDD!81:485,25,0)</f>
        <v>CUNDINAMARCA</v>
      </c>
      <c r="F81" s="5" t="str">
        <f>VLOOKUP(A81,[1]BDD!81:485,26,0)</f>
        <v>BOGOTÁ</v>
      </c>
      <c r="G81" s="5" t="str">
        <f>VLOOKUP(A81,[1]BDD!80:81,77,0)</f>
        <v>INGENIERO TOPOGRAFICO</v>
      </c>
      <c r="H81" s="7" t="s">
        <v>174</v>
      </c>
      <c r="I81" s="5" t="str">
        <f>VLOOKUP(A81,[1]BDD!81:485,7,0)</f>
        <v>PROFESIONAL</v>
      </c>
      <c r="J81" s="5" t="str">
        <f>VLOOKUP(A81,[1]BDD!80:81,40,0)</f>
        <v>GRUPO DE GESTIÓN DEL CONOCIMIENTO E INNOVACIÓN</v>
      </c>
      <c r="K81" s="5" t="str">
        <f>VLOOKUP(A81,[1]BDD!80:81,76,0)</f>
        <v>diego.arias@parquesnacionales.gov.co</v>
      </c>
      <c r="L81" s="7">
        <v>3532400</v>
      </c>
      <c r="M81" s="7" t="s">
        <v>20</v>
      </c>
      <c r="N81" s="5" t="str">
        <f>VLOOKUP(A81,[1]BDD!81:485,6,0)</f>
        <v>NC21-3202008-9-002 Prestación de servicios profesionales con plena autonomía técnica y administrativa, del Grupo de Gestión del Conocimiento y la innovación, para orientar la implementación de la tecnología UAS y generar los documentos de lineamientos metodológicos para ser aplicados en la precisión de límites de las Áreas Protegidas administradas por Parques Nacionales Naturales de Colombia, en el marco del producto Servicio de administración y manejo de áreas protegidas, del proyecto de conservación...</v>
      </c>
      <c r="O81" s="8">
        <f>VLOOKUP(A81,[1]BDD!81:485,15,0)</f>
        <v>7014443</v>
      </c>
      <c r="P81" s="9">
        <f>VLOOKUP(A81,[1]BDD!80:81,55,0)</f>
        <v>45679</v>
      </c>
      <c r="Q81" s="9">
        <f>VLOOKUP(A81,[1]BDD!80:81,56,0)</f>
        <v>45991</v>
      </c>
    </row>
    <row r="82" spans="1:17" ht="16.5">
      <c r="A82" s="6" t="s">
        <v>175</v>
      </c>
      <c r="B82" s="5" t="str">
        <f>VLOOKUP(A82,[1]BDD!82:506,3,0)</f>
        <v>NC-CPS-081-2025</v>
      </c>
      <c r="C82" s="5" t="str">
        <f>VLOOKUP(A82,[1]BDD!82:486,4,0)</f>
        <v>FREDY LEONARDO ARDILA RUIZ</v>
      </c>
      <c r="D82" s="7" t="s">
        <v>18</v>
      </c>
      <c r="E82" s="5" t="str">
        <f>VLOOKUP(A82,[1]BDD!82:486,25,0)</f>
        <v>CUNDINAMARCA</v>
      </c>
      <c r="F82" s="5" t="str">
        <f>VLOOKUP(A82,[1]BDD!82:486,26,0)</f>
        <v>BOGOTÁ</v>
      </c>
      <c r="G82" s="5" t="str">
        <f>VLOOKUP(A82,[1]BDD!81:82,77,0)</f>
        <v>INGENIERO CATASTRAL Y GEODESTA</v>
      </c>
      <c r="H82" s="7" t="s">
        <v>176</v>
      </c>
      <c r="I82" s="5" t="str">
        <f>VLOOKUP(A82,[1]BDD!82:486,7,0)</f>
        <v>PROFESIONAL</v>
      </c>
      <c r="J82" s="5" t="str">
        <f>VLOOKUP(A82,[1]BDD!81:82,40,0)</f>
        <v>GRUPO DE GESTIÓN DEL CONOCIMIENTO E INNOVACIÓN</v>
      </c>
      <c r="K82" s="5" t="str">
        <f>VLOOKUP(A82,[1]BDD!81:82,76,0)</f>
        <v>fredy.ardila@parquesnacionales.gov.co</v>
      </c>
      <c r="L82" s="7">
        <v>3532400</v>
      </c>
      <c r="M82" s="7" t="s">
        <v>20</v>
      </c>
      <c r="N82" s="5" t="str">
        <f>VLOOKUP(A82,[1]BDD!82:486,6,0)</f>
        <v>NC21-3202008-9-001 Prestación de servicios profesionales, con plena autonomía técnica y administrativa, del Grupo de Gestión del Conocimiento y la innovación, para la orientación desde el componente técnico en la articulación de los procesos y en el flujo de datos e información de las diferentes líneas temáticas y en el apoyo al seguimiento para el despliegue, actualización y mantenimiento de los sistemas de información que fortalezcan la gestión del conocimiento y el sistema de información misional de Parques Nacionales Naturales. en el marco del producto Servicio de administración y manejo de áreas protegidas, del proyecto de conservación</v>
      </c>
      <c r="O82" s="8">
        <f>VLOOKUP(A82,[1]BDD!82:486,15,0)</f>
        <v>9981565</v>
      </c>
      <c r="P82" s="9">
        <f>VLOOKUP(A82,[1]BDD!81:82,55,0)</f>
        <v>45679</v>
      </c>
      <c r="Q82" s="9">
        <f>VLOOKUP(A82,[1]BDD!81:82,56,0)</f>
        <v>46022</v>
      </c>
    </row>
    <row r="83" spans="1:17" ht="16.5">
      <c r="A83" s="6" t="s">
        <v>177</v>
      </c>
      <c r="B83" s="5" t="str">
        <f>VLOOKUP(A83,[1]BDD!83:507,3,0)</f>
        <v>NC-CPS-082-2025</v>
      </c>
      <c r="C83" s="5" t="str">
        <f>VLOOKUP(A83,[1]BDD!83:487,4,0)</f>
        <v>LAURA NATALIA PAVA ALFONSO</v>
      </c>
      <c r="D83" s="7" t="s">
        <v>18</v>
      </c>
      <c r="E83" s="5" t="str">
        <f>VLOOKUP(A83,[1]BDD!83:487,25,0)</f>
        <v>BOYACA</v>
      </c>
      <c r="F83" s="5" t="str">
        <f>VLOOKUP(A83,[1]BDD!83:487,26,0)</f>
        <v>SOGAMOSO</v>
      </c>
      <c r="G83" s="5" t="str">
        <f>VLOOKUP(A83,[1]BDD!82:83,77,0)</f>
        <v>GEOLOGA</v>
      </c>
      <c r="H83" s="7" t="s">
        <v>178</v>
      </c>
      <c r="I83" s="5" t="str">
        <f>VLOOKUP(A83,[1]BDD!83:487,7,0)</f>
        <v>PROFESIONAL</v>
      </c>
      <c r="J83" s="5" t="str">
        <f>VLOOKUP(A83,[1]BDD!82:83,40,0)</f>
        <v>OFICINA GESTION DEL RIESGO</v>
      </c>
      <c r="K83" s="5" t="str">
        <f>VLOOKUP(A83,[1]BDD!82:83,76,0)</f>
        <v>laura.pava@parquesnacionales.gov.co</v>
      </c>
      <c r="L83" s="7">
        <v>3532400</v>
      </c>
      <c r="M83" s="7" t="s">
        <v>20</v>
      </c>
      <c r="N83" s="5" t="str">
        <f>VLOOKUP(A83,[1]BDD!83:487,6,0)</f>
        <v>NC07-3202052-8-017 Prestar los servicios profesionales con plena autonomía técnica y administrativa en la Oficina Gestión del Riesgo, para la actualización e implementación de los instrumentos relacionados con la gestión del riesgo de desastres, en el marco de los documentos de planeación para la conservación de la biodiversidad y sus servicios eco sistémicos del proyecto de conservación de la diversidad biológica de las áreas protegidas del SINAP Nacional</v>
      </c>
      <c r="O83" s="8">
        <f>VLOOKUP(A83,[1]BDD!83:487,15,0)</f>
        <v>7435309</v>
      </c>
      <c r="P83" s="9">
        <f>VLOOKUP(A83,[1]BDD!82:83,55,0)</f>
        <v>45679</v>
      </c>
      <c r="Q83" s="9">
        <f>VLOOKUP(A83,[1]BDD!82:83,56,0)</f>
        <v>46022</v>
      </c>
    </row>
    <row r="84" spans="1:17" ht="16.5">
      <c r="A84" s="6" t="s">
        <v>179</v>
      </c>
      <c r="B84" s="5" t="str">
        <f>VLOOKUP(A84,[1]BDD!84:508,3,0)</f>
        <v>NC-CPS-083-2025</v>
      </c>
      <c r="C84" s="5" t="str">
        <f>VLOOKUP(A84,[1]BDD!84:488,4,0)</f>
        <v>MARIA ALEJANDRA LOZANO RODRIGUEZ</v>
      </c>
      <c r="D84" s="7" t="s">
        <v>18</v>
      </c>
      <c r="E84" s="5" t="str">
        <f>VLOOKUP(A84,[1]BDD!84:488,25,0)</f>
        <v>CALDAS</v>
      </c>
      <c r="F84" s="5" t="str">
        <f>VLOOKUP(A84,[1]BDD!84:488,26,0)</f>
        <v>MANIZALES</v>
      </c>
      <c r="G84" s="5" t="str">
        <f>VLOOKUP(A84,[1]BDD!83:84,77,0)</f>
        <v>PROFESIONAL EN GOBIERNO Y RELACIONES INTERNACIONALES</v>
      </c>
      <c r="H84" s="7" t="s">
        <v>180</v>
      </c>
      <c r="I84" s="5" t="str">
        <f>VLOOKUP(A84,[1]BDD!84:488,7,0)</f>
        <v>PROFESIONAL</v>
      </c>
      <c r="J84" s="5" t="str">
        <f>VLOOKUP(A84,[1]BDD!83:84,40,0)</f>
        <v>GRUPO DE ASUNTOS INTERNACIONALES Y COOPERACIÓN</v>
      </c>
      <c r="K84" s="5" t="str">
        <f>VLOOKUP(A84,[1]BDD!83:84,76,0)</f>
        <v>maria.lozano@parquesnacionales.gov.co</v>
      </c>
      <c r="L84" s="7">
        <v>3532400</v>
      </c>
      <c r="M84" s="7" t="s">
        <v>20</v>
      </c>
      <c r="N84" s="5" t="str">
        <f>VLOOKUP(A84,[1]BDD!84:488,6,0)</f>
        <v>NC08-32399054-5-004 Prestación de servicios profesionales con plena autonomía técnica y administrativa en el Grupo de Asuntos Internacionales y Cooperación enfocada en la negociación, gestión y acompañamiento a planes, programas, proyectos, estrategias, acuerdos, alianzas, con énfasis en Unión Europea, incluidos Reino Unido, Noruega, España, Francia, Italia, Irlanda y otros, en el marco del fortalecimiento de la capacidad institucional y la generación de los documentos de planeación de Parques Nacionales Naturales de Colombia</v>
      </c>
      <c r="O84" s="8">
        <f>VLOOKUP(A84,[1]BDD!84:488,15,0)</f>
        <v>7014443</v>
      </c>
      <c r="P84" s="9">
        <f>VLOOKUP(A84,[1]BDD!83:84,55,0)</f>
        <v>45680</v>
      </c>
      <c r="Q84" s="9">
        <f>VLOOKUP(A84,[1]BDD!83:84,56,0)</f>
        <v>46022</v>
      </c>
    </row>
    <row r="85" spans="1:17" ht="16.5">
      <c r="A85" s="6" t="s">
        <v>181</v>
      </c>
      <c r="B85" s="5" t="str">
        <f>VLOOKUP(A85,[1]BDD!85:509,3,0)</f>
        <v>NC-CPS-084-2025</v>
      </c>
      <c r="C85" s="5" t="str">
        <f>VLOOKUP(A85,[1]BDD!85:489,4,0)</f>
        <v>ROCIO ANDREA BARRERO RAMÍREZ</v>
      </c>
      <c r="D85" s="7" t="s">
        <v>18</v>
      </c>
      <c r="E85" s="5" t="str">
        <f>VLOOKUP(A85,[1]BDD!85:489,25,0)</f>
        <v>CUNDINAMARCA</v>
      </c>
      <c r="F85" s="5" t="str">
        <f>VLOOKUP(A85,[1]BDD!85:489,26,0)</f>
        <v>BOGOTÁ</v>
      </c>
      <c r="G85" s="5" t="str">
        <f>VLOOKUP(A85,[1]BDD!84:85,77,0)</f>
        <v>ECONOMISTA</v>
      </c>
      <c r="H85" s="7" t="s">
        <v>182</v>
      </c>
      <c r="I85" s="5" t="str">
        <f>VLOOKUP(A85,[1]BDD!85:489,7,0)</f>
        <v>PROFESIONAL</v>
      </c>
      <c r="J85" s="5" t="str">
        <f>VLOOKUP(A85,[1]BDD!84:85,40,0)</f>
        <v>GRUPO DE PLANEACIÓN Y MANEJO</v>
      </c>
      <c r="K85" s="5" t="str">
        <f>VLOOKUP(A85,[1]BDD!84:85,76,0)</f>
        <v>rocio.barrero@parquesnacionales.gov.co</v>
      </c>
      <c r="L85" s="7">
        <v>3532400</v>
      </c>
      <c r="M85" s="7" t="s">
        <v>20</v>
      </c>
      <c r="N85" s="5" t="str">
        <f>VLOOKUP(A85,[1]BDD!85:489,6,0)</f>
        <v>NC23-3202008-14-004 Prestación de servicios profesionales con plena autonomía técnica y administrativa para el Grupo de Planeación y Manejo con el fin de guiar técnicamente el monitoreo, retroalimentación y análisis estadístico, para evaluar el manejo efectivo de las áreas protegidas, así como orientar la formulación del componente estratégico de planes de manejo priorizados en el marco del producto Áreas Administradas del proyecto de conservación</v>
      </c>
      <c r="O85" s="8">
        <f>VLOOKUP(A85,[1]BDD!85:489,15,0)</f>
        <v>7881428</v>
      </c>
      <c r="P85" s="9">
        <f>VLOOKUP(A85,[1]BDD!84:85,55,0)</f>
        <v>45681</v>
      </c>
      <c r="Q85" s="9">
        <f>VLOOKUP(A85,[1]BDD!84:85,56,0)</f>
        <v>45993</v>
      </c>
    </row>
    <row r="86" spans="1:17" ht="16.5">
      <c r="A86" s="6" t="s">
        <v>183</v>
      </c>
      <c r="B86" s="5" t="str">
        <f>VLOOKUP(A86,[1]BDD!86:510,3,0)</f>
        <v>NC-CPS-085-2025</v>
      </c>
      <c r="C86" s="5" t="str">
        <f>VLOOKUP(A86,[1]BDD!86:490,4,0)</f>
        <v>FERNANDO BOLIVAR BUITRAGO</v>
      </c>
      <c r="D86" s="7" t="s">
        <v>18</v>
      </c>
      <c r="E86" s="5" t="str">
        <f>VLOOKUP(A86,[1]BDD!86:490,25,0)</f>
        <v>CUNDINAMARCA</v>
      </c>
      <c r="F86" s="5" t="str">
        <f>VLOOKUP(A86,[1]BDD!86:490,26,0)</f>
        <v>FUSAGASUGA</v>
      </c>
      <c r="G86" s="5" t="str">
        <f>VLOOKUP(A86,[1]BDD!85:86,77,0)</f>
        <v>INGENIERODE SISTEMAS</v>
      </c>
      <c r="H86" s="7" t="s">
        <v>184</v>
      </c>
      <c r="I86" s="5" t="str">
        <f>VLOOKUP(A86,[1]BDD!86:490,7,0)</f>
        <v>PROFESIONAL</v>
      </c>
      <c r="J86" s="5" t="str">
        <f>VLOOKUP(A86,[1]BDD!85:86,40,0)</f>
        <v>GRUPO DE TECNOLOGÍAS DE LA INFORMACIÓN Y LAS COMUNICACIONES</v>
      </c>
      <c r="K86" s="5" t="str">
        <f>VLOOKUP(A86,[1]BDD!85:86,76,0)</f>
        <v>fernando.bolivar@parquesnacionales.gov.co</v>
      </c>
      <c r="L86" s="7">
        <v>3532400</v>
      </c>
      <c r="M86" s="7" t="s">
        <v>20</v>
      </c>
      <c r="N86" s="5" t="str">
        <f>VLOOKUP(A86,[1]BDD!86:490,6,0)</f>
        <v>NC03-3299065-19-011 Prestar los servicios profesionales con plena autonomía técnica y administrativa en el grupo de Tecnologías de la Información y las Comunicaciones para implementar controles de seguridad de la información,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
      <c r="O86" s="8">
        <f>VLOOKUP(A86,[1]BDD!86:490,15,0)</f>
        <v>10530551</v>
      </c>
      <c r="P86" s="9">
        <f>VLOOKUP(A86,[1]BDD!85:86,55,0)</f>
        <v>45679</v>
      </c>
      <c r="Q86" s="9">
        <f>VLOOKUP(A86,[1]BDD!85:86,56,0)</f>
        <v>46022</v>
      </c>
    </row>
    <row r="87" spans="1:17" ht="16.5">
      <c r="A87" s="6" t="s">
        <v>185</v>
      </c>
      <c r="B87" s="5" t="str">
        <f>VLOOKUP(A87,[1]BDD!87:511,3,0)</f>
        <v>NC-CPS-086-2025</v>
      </c>
      <c r="C87" s="5" t="str">
        <f>VLOOKUP(A87,[1]BDD!87:491,4,0)</f>
        <v>RUTH MARY SANCHEZ SUAREZ</v>
      </c>
      <c r="D87" s="7" t="s">
        <v>18</v>
      </c>
      <c r="E87" s="5" t="str">
        <f>VLOOKUP(A87,[1]BDD!87:491,25,0)</f>
        <v>CUNDINAMARCA</v>
      </c>
      <c r="F87" s="5" t="str">
        <f>VLOOKUP(A87,[1]BDD!87:491,26,0)</f>
        <v>BOGOTÁ</v>
      </c>
      <c r="G87" s="5" t="str">
        <f>VLOOKUP(A87,[1]BDD!86:87,77,0)</f>
        <v>DISEÑADORA GRAFICA</v>
      </c>
      <c r="H87" s="7" t="s">
        <v>186</v>
      </c>
      <c r="I87" s="5" t="str">
        <f>VLOOKUP(A87,[1]BDD!87:491,7,0)</f>
        <v>PROFESIONAL</v>
      </c>
      <c r="J87" s="5" t="str">
        <f>VLOOKUP(A87,[1]BDD!86:87,40,0)</f>
        <v>GRUPO DE COMUNICACIONES Y EDUACIÓN AMBIENTAL</v>
      </c>
      <c r="K87" s="5" t="str">
        <f>VLOOKUP(A87,[1]BDD!86:87,76,0)</f>
        <v>ruth.sanchez@parquesnacionales.gov.co</v>
      </c>
      <c r="L87" s="7">
        <v>3532400</v>
      </c>
      <c r="M87" s="7" t="s">
        <v>20</v>
      </c>
      <c r="N87" s="5" t="str">
        <f>VLOOKUP(A87,[1]BDD!87:491,6,0)</f>
        <v>NC01-3299060-9-004 Prestación de servicios profesionales con plena autonomía técnica y administrativa al Grupo de Comunicaciones y Educación Ambiental, para administrar y actualizar la página WEB y la intranet de la Entidad como WEB Master y fortalecer los demás canales de comunicación interna y externa de la Entidad, así como el desarrollo de contenidos audiovisuales, en el marco del servicio de implementación sistemas de gestión del proyecto de Fortalecimiento de la capacidad institucional</v>
      </c>
      <c r="O87" s="8">
        <f>VLOOKUP(A87,[1]BDD!87:491,15,0)</f>
        <v>6347912</v>
      </c>
      <c r="P87" s="9">
        <f>VLOOKUP(A87,[1]BDD!86:87,55,0)</f>
        <v>45679</v>
      </c>
      <c r="Q87" s="9">
        <f>VLOOKUP(A87,[1]BDD!86:87,56,0)</f>
        <v>46022</v>
      </c>
    </row>
    <row r="88" spans="1:17" ht="16.5">
      <c r="A88" s="6" t="s">
        <v>187</v>
      </c>
      <c r="B88" s="5" t="str">
        <f>VLOOKUP(A88,[1]BDD!88:512,3,0)</f>
        <v>NC-CPS-087-2025</v>
      </c>
      <c r="C88" s="5" t="str">
        <f>VLOOKUP(A88,[1]BDD!88:492,4,0)</f>
        <v>FABIAN ENRIQUE CASTRO VARGAS</v>
      </c>
      <c r="D88" s="7" t="s">
        <v>18</v>
      </c>
      <c r="E88" s="5" t="str">
        <f>VLOOKUP(A88,[1]BDD!88:492,25,0)</f>
        <v>CUNDINAMARCA</v>
      </c>
      <c r="F88" s="5" t="str">
        <f>VLOOKUP(A88,[1]BDD!88:492,26,0)</f>
        <v>BOGOTÁ</v>
      </c>
      <c r="G88" s="5" t="str">
        <f>VLOOKUP(A88,[1]BDD!87:88,77,0)</f>
        <v>PROFESIONAL EN SISTEMAS DE INFORMACIÓN Y DOCUMENTACIÓN, BIBLIOTECOLOGIA Y ARCHIVISTICA</v>
      </c>
      <c r="H88" s="7" t="s">
        <v>188</v>
      </c>
      <c r="I88" s="5" t="str">
        <f>VLOOKUP(A88,[1]BDD!88:492,7,0)</f>
        <v>PROFESIONAL</v>
      </c>
      <c r="J88" s="5" t="str">
        <f>VLOOKUP(A88,[1]BDD!87:88,40,0)</f>
        <v>GRUPO DE PROCESOS CORPORATIVOS</v>
      </c>
      <c r="K88" s="5" t="str">
        <f>VLOOKUP(A88,[1]BDD!87:88,76,0)</f>
        <v>fabian.castro@parquesnacionales.gov.co</v>
      </c>
      <c r="L88" s="7">
        <v>3532400</v>
      </c>
      <c r="M88" s="7" t="s">
        <v>20</v>
      </c>
      <c r="N88" s="5" t="str">
        <f>VLOOKUP(A88,[1]BDD!88:492,6,0)</f>
        <v>NC10-3299060-7-036 Prestación de servicios profesionales con plena autonomía técnica y administrativa en el Grupo de Procesos Corporativos para la realización de las actividades en el marco del sistema de gestión documental de la actualización de los instrumentos archivísticos, procesos y procedimientos en cumplimiento de las normas, metodologías y requisitos establecidos en el Modelo de Gestión Documental y Administración de Archivos MGDA del Archivo General de la Nación en el marco del servicio de implementación de sistemas de gestión del proyecto de fortalecimiento de la capacidad institucional de Parques Nacionales Naturales a nivel nacional.</v>
      </c>
      <c r="O88" s="8">
        <f>VLOOKUP(A88,[1]BDD!88:492,15,0)</f>
        <v>5693195</v>
      </c>
      <c r="P88" s="9">
        <f>VLOOKUP(A88,[1]BDD!87:88,55,0)</f>
        <v>45679</v>
      </c>
      <c r="Q88" s="9">
        <f>VLOOKUP(A88,[1]BDD!87:88,56,0)</f>
        <v>46022</v>
      </c>
    </row>
    <row r="89" spans="1:17" ht="16.5">
      <c r="A89" s="6" t="s">
        <v>189</v>
      </c>
      <c r="B89" s="5" t="str">
        <f>VLOOKUP(A89,[1]BDD!89:513,3,0)</f>
        <v>NC-CPS-088-2025</v>
      </c>
      <c r="C89" s="5" t="str">
        <f>VLOOKUP(A89,[1]BDD!89:493,4,0)</f>
        <v>JORGE ALBERTO HERNANDEZ CASTAÑO</v>
      </c>
      <c r="D89" s="7" t="s">
        <v>18</v>
      </c>
      <c r="E89" s="5" t="str">
        <f>VLOOKUP(A89,[1]BDD!89:493,25,0)</f>
        <v>META</v>
      </c>
      <c r="F89" s="5" t="str">
        <f>VLOOKUP(A89,[1]BDD!89:493,26,0)</f>
        <v>GRANADA</v>
      </c>
      <c r="G89" s="5" t="str">
        <f>VLOOKUP(A89,[1]BDD!88:89,77,0)</f>
        <v>INGENIERO CATASTRAL Y GEODESTA</v>
      </c>
      <c r="H89" s="7" t="s">
        <v>190</v>
      </c>
      <c r="I89" s="5" t="str">
        <f>VLOOKUP(A89,[1]BDD!89:493,7,0)</f>
        <v>PROFESIONAL</v>
      </c>
      <c r="J89" s="5" t="str">
        <f>VLOOKUP(A89,[1]BDD!88:89,40,0)</f>
        <v>GRUPO DE GESTIÓN DEL CONOCIMIENTO E INNOVACIÓN</v>
      </c>
      <c r="K89" s="5" t="str">
        <f>VLOOKUP(A89,[1]BDD!88:89,76,0)</f>
        <v>jorge.hernandez@parquesnacionales.gov.co</v>
      </c>
      <c r="L89" s="7">
        <v>3532400</v>
      </c>
      <c r="M89" s="7" t="s">
        <v>20</v>
      </c>
      <c r="N89" s="5" t="str">
        <f>VLOOKUP(A89,[1]BDD!89:493,6,0)</f>
        <v>NC21-3202032-1-004-Prestación de los servicios profesionales con plena autonomía técnica y administrativa, del Grupo de Gestión de conocimiento e innovación en la estructuración de datos espaciales y alfanuméricos sobre la herramienta SMART, para la línea temática de Prevención Vigilancia y Control en el marco del producto Servicio de prevención vigilancia y control de las áreas protegidas del proyecto de conservación.</v>
      </c>
      <c r="O89" s="8">
        <f>VLOOKUP(A89,[1]BDD!89:493,15,0)</f>
        <v>7014443</v>
      </c>
      <c r="P89" s="9">
        <f>VLOOKUP(A89,[1]BDD!88:89,55,0)</f>
        <v>45684</v>
      </c>
      <c r="Q89" s="9">
        <f>VLOOKUP(A89,[1]BDD!88:89,56,0)</f>
        <v>45996</v>
      </c>
    </row>
    <row r="90" spans="1:17" ht="16.5">
      <c r="A90" s="6" t="s">
        <v>191</v>
      </c>
      <c r="B90" s="5" t="str">
        <f>VLOOKUP(A90,[1]BDD!90:514,3,0)</f>
        <v>NC-CPS-089-2025</v>
      </c>
      <c r="C90" s="5" t="str">
        <f>VLOOKUP(A90,[1]BDD!90:494,4,0)</f>
        <v>FELIPE GUERRA BAQUERO</v>
      </c>
      <c r="D90" s="7" t="s">
        <v>18</v>
      </c>
      <c r="E90" s="5" t="str">
        <f>VLOOKUP(A90,[1]BDD!90:494,25,0)</f>
        <v>CUNDINAMARCA</v>
      </c>
      <c r="F90" s="5" t="str">
        <f>VLOOKUP(A90,[1]BDD!90:494,26,0)</f>
        <v>BOGOTÁ</v>
      </c>
      <c r="G90" s="5" t="str">
        <f>VLOOKUP(A90,[1]BDD!89:90,77,0)</f>
        <v>POLITOLOGO</v>
      </c>
      <c r="H90" s="7" t="s">
        <v>192</v>
      </c>
      <c r="I90" s="5" t="str">
        <f>VLOOKUP(A90,[1]BDD!90:494,7,0)</f>
        <v>PROFESIONAL</v>
      </c>
      <c r="J90" s="5" t="str">
        <f>VLOOKUP(A90,[1]BDD!89:90,40,0)</f>
        <v>GRUPO DE ASUNTOS INTERNACIONALES Y COOPERACIÓN</v>
      </c>
      <c r="K90" s="5" t="str">
        <f>VLOOKUP(A90,[1]BDD!89:90,76,0)</f>
        <v>felipe.guerra@parquesnacionales.gov.co</v>
      </c>
      <c r="L90" s="7">
        <v>3532400</v>
      </c>
      <c r="M90" s="7" t="s">
        <v>20</v>
      </c>
      <c r="N90" s="5" t="str">
        <f>VLOOKUP(A90,[1]BDD!90:494,6,0)</f>
        <v>NC08-32399054-5-001 Prestación de servicios profesionales con plena autonomía técnica y administrativa en el Grupo de Asuntos Internacionales y Cooperación, enfocado en la negociación, gestión y acompañamiento a planes, programas, proyectos, estrategias, acuerdos, alianzas, con énfasis en Estados Unidos, Canadá, Naciones Unidas y Asuntos Multilaterales, en el marco del fortalecimiento de la capacidad institucional y la generación de los documentos de planeación de Parques Nacionales Naturales de Colombia</v>
      </c>
      <c r="O90" s="8">
        <f>VLOOKUP(A90,[1]BDD!90:494,15,0)</f>
        <v>8855572</v>
      </c>
      <c r="P90" s="9">
        <f>VLOOKUP(A90,[1]BDD!89:90,55,0)</f>
        <v>45681</v>
      </c>
      <c r="Q90" s="9">
        <f>VLOOKUP(A90,[1]BDD!89:90,56,0)</f>
        <v>46022</v>
      </c>
    </row>
    <row r="91" spans="1:17" ht="16.5">
      <c r="A91" s="6" t="s">
        <v>193</v>
      </c>
      <c r="B91" s="5" t="str">
        <f>VLOOKUP(A91,[1]BDD!91:515,3,0)</f>
        <v>NC-CPS-090-2025</v>
      </c>
      <c r="C91" s="5" t="str">
        <f>VLOOKUP(A91,[1]BDD!91:495,4,0)</f>
        <v>ALBA LILIANA GUALDRON DIAZ</v>
      </c>
      <c r="D91" s="7" t="s">
        <v>18</v>
      </c>
      <c r="E91" s="5" t="str">
        <f>VLOOKUP(A91,[1]BDD!91:495,25,0)</f>
        <v xml:space="preserve">SANTANDER </v>
      </c>
      <c r="F91" s="5" t="str">
        <f>VLOOKUP(A91,[1]BDD!91:495,26,0)</f>
        <v>SAN GIL</v>
      </c>
      <c r="G91" s="5" t="str">
        <f>VLOOKUP(A91,[1]BDD!90:91,77,0)</f>
        <v>INGENIERA FORESTAL</v>
      </c>
      <c r="H91" s="7" t="s">
        <v>194</v>
      </c>
      <c r="I91" s="5" t="str">
        <f>VLOOKUP(A91,[1]BDD!91:495,7,0)</f>
        <v>PROFESIONAL</v>
      </c>
      <c r="J91" s="5" t="str">
        <f>VLOOKUP(A91,[1]BDD!90:91,40,0)</f>
        <v>GRUPO DE GESTIÓN DEL CONOCIMIENTO E INNOVACIÓN</v>
      </c>
      <c r="K91" s="5" t="str">
        <f>VLOOKUP(A91,[1]BDD!90:91,76,0)</f>
        <v>alba.gualdron@parquesnacionales.gov.co</v>
      </c>
      <c r="L91" s="7">
        <v>3532400</v>
      </c>
      <c r="M91" s="7" t="s">
        <v>20</v>
      </c>
      <c r="N91" s="5" t="str">
        <f>VLOOKUP(A91,[1]BDD!91:495,6,0)</f>
        <v>NC21-3202008-9-014 Prestación de servicios profesionales con plena autonomía técnica y administrativa, en el Grupo de Gestión de Conocimiento e Innovación, para realizar el seguimiento a los monitoreos de coberturas de la tierra a partir de sensores remotos a diferentes escalas que se llevan en la entidad, así como dar los lineamientos técnicos y el apoyo en los tres niveles de gestión para la generación y uso de la información derivada de esta temática en el marco del producto Servicio de administración y manejo de áreas protegidas, del proyecto de conservación.</v>
      </c>
      <c r="O91" s="8">
        <f>VLOOKUP(A91,[1]BDD!91:495,15,0)</f>
        <v>7881428</v>
      </c>
      <c r="P91" s="9">
        <f>VLOOKUP(A91,[1]BDD!90:91,55,0)</f>
        <v>45681</v>
      </c>
      <c r="Q91" s="9">
        <f>VLOOKUP(A91,[1]BDD!90:91,56,0)</f>
        <v>45993</v>
      </c>
    </row>
    <row r="92" spans="1:17" ht="16.5">
      <c r="A92" s="6" t="s">
        <v>195</v>
      </c>
      <c r="B92" s="5" t="str">
        <f>VLOOKUP(A92,[1]BDD!92:516,3,0)</f>
        <v>NC-CPS-091-2025</v>
      </c>
      <c r="C92" s="5" t="str">
        <f>VLOOKUP(A92,[1]BDD!92:496,4,0)</f>
        <v>STEFANIA PINEDA CASTRO</v>
      </c>
      <c r="D92" s="7" t="s">
        <v>18</v>
      </c>
      <c r="E92" s="5" t="str">
        <f>VLOOKUP(A92,[1]BDD!92:496,25,0)</f>
        <v>CUNDINAMARCA</v>
      </c>
      <c r="F92" s="5" t="str">
        <f>VLOOKUP(A92,[1]BDD!92:496,26,0)</f>
        <v>BOGOTÁ</v>
      </c>
      <c r="G92" s="5" t="str">
        <f>VLOOKUP(A92,[1]BDD!91:92,77,0)</f>
        <v>ADMINISTRADORA DEL MEDIO AMBIENTE</v>
      </c>
      <c r="H92" s="7" t="s">
        <v>196</v>
      </c>
      <c r="I92" s="5" t="str">
        <f>VLOOKUP(A92,[1]BDD!92:496,7,0)</f>
        <v>PROFESIONAL</v>
      </c>
      <c r="J92" s="5" t="str">
        <f>VLOOKUP(A92,[1]BDD!91:92,40,0)</f>
        <v>GRUPO DE TRÁMITES Y EVALUACIÓN AMBIENTAL</v>
      </c>
      <c r="K92" s="5" t="str">
        <f>VLOOKUP(A92,[1]BDD!91:92,76,0)</f>
        <v>stefania.pinedo@parquesnacionales.gov.co</v>
      </c>
      <c r="L92" s="7">
        <v>3532400</v>
      </c>
      <c r="M92" s="7" t="s">
        <v>20</v>
      </c>
      <c r="N92" s="5" t="str">
        <f>VLOOKUP(A92,[1]BDD!92:496,6,0)</f>
        <v>NC24-3202008-11-011. Prestación de servicios profesionales con plena autonomía técnica y administrativa, para analizar e impulsar la información técnica en el marco del trámite y seguimiento de reservas naturales de la sociedad civil al Grupo de Trámites y Evaluación Ambiental, en el marco del producto Servicio de administración y manejo de áreas protegidas del proyecto de inversión Conservación.</v>
      </c>
      <c r="O92" s="8">
        <f>VLOOKUP(A92,[1]BDD!92:496,15,0)</f>
        <v>7014443</v>
      </c>
      <c r="P92" s="9">
        <f>VLOOKUP(A92,[1]BDD!91:92,55,0)</f>
        <v>45681</v>
      </c>
      <c r="Q92" s="9">
        <f>VLOOKUP(A92,[1]BDD!91:92,56,0)</f>
        <v>45993</v>
      </c>
    </row>
    <row r="93" spans="1:17" ht="16.5">
      <c r="A93" s="6" t="s">
        <v>197</v>
      </c>
      <c r="B93" s="5" t="str">
        <f>VLOOKUP(A93,[1]BDD!93:517,3,0)</f>
        <v>NC-CPS-092-2025</v>
      </c>
      <c r="C93" s="5" t="str">
        <f>VLOOKUP(A93,[1]BDD!93:497,4,0)</f>
        <v>DANILO ARENAS HOLGUÍN</v>
      </c>
      <c r="D93" s="7" t="s">
        <v>18</v>
      </c>
      <c r="E93" s="5" t="str">
        <f>VLOOKUP(A93,[1]BDD!93:497,25,0)</f>
        <v>RISARALDA</v>
      </c>
      <c r="F93" s="5" t="str">
        <f>VLOOKUP(A93,[1]BDD!93:497,26,0)</f>
        <v>PEREIRA</v>
      </c>
      <c r="G93" s="5" t="str">
        <f>VLOOKUP(A93,[1]BDD!92:93,77,0)</f>
        <v>COMUNICADOR SOCIAL - PERIODISTA</v>
      </c>
      <c r="H93" s="7" t="s">
        <v>198</v>
      </c>
      <c r="I93" s="5" t="str">
        <f>VLOOKUP(A93,[1]BDD!93:497,7,0)</f>
        <v>PROFESIONAL</v>
      </c>
      <c r="J93" s="5" t="str">
        <f>VLOOKUP(A93,[1]BDD!92:93,40,0)</f>
        <v>GRUPO DE COMUNICACIONES Y EDUACIÓN AMBIENTAL</v>
      </c>
      <c r="K93" s="5" t="str">
        <f>VLOOKUP(A93,[1]BDD!92:93,76,0)</f>
        <v>danilo.arenas@parquesnacionales.gov.co</v>
      </c>
      <c r="L93" s="7">
        <v>3532400</v>
      </c>
      <c r="M93" s="7" t="s">
        <v>20</v>
      </c>
      <c r="N93" s="5" t="str">
        <f>VLOOKUP(A93,[1]BDD!93:497,6,0)</f>
        <v>NC01-3299060-9-007 Prestación de servicios profesionales con plena autonomía técnica y administrativa al Grupo de Comunicaciones y Educación Ambiental, para generación, preproducción, producción y postproducción de contenidos audiovisuales (audio, fotografía y video) de comunicación interna y externa de la Entidad que fortalezcan el posicionamiento y divulgación de la misionalidad de la entidad, en el marco del servicio de implementación sistemas de gestión del proyecto deFortalecimiento de la capacidad institucional de Parques Nacionales Naturales a Nivel Nacional.</v>
      </c>
      <c r="O93" s="8">
        <f>VLOOKUP(A93,[1]BDD!93:497,15,0)</f>
        <v>6347912</v>
      </c>
      <c r="P93" s="9">
        <f>VLOOKUP(A93,[1]BDD!92:93,55,0)</f>
        <v>45681</v>
      </c>
      <c r="Q93" s="9">
        <f>VLOOKUP(A93,[1]BDD!92:93,56,0)</f>
        <v>46014</v>
      </c>
    </row>
    <row r="94" spans="1:17" ht="16.5">
      <c r="A94" s="6" t="s">
        <v>199</v>
      </c>
      <c r="B94" s="5" t="str">
        <f>VLOOKUP(A94,[1]BDD!94:518,3,0)</f>
        <v>NC-CPS-093-2025</v>
      </c>
      <c r="C94" s="5" t="str">
        <f>VLOOKUP(A94,[1]BDD!94:498,4,0)</f>
        <v>EFRAIN MOLANO VARGAS</v>
      </c>
      <c r="D94" s="7" t="s">
        <v>18</v>
      </c>
      <c r="E94" s="5" t="str">
        <f>VLOOKUP(A94,[1]BDD!94:498,25,0)</f>
        <v>CUNDINAMARCA</v>
      </c>
      <c r="F94" s="5" t="str">
        <f>VLOOKUP(A94,[1]BDD!94:498,26,0)</f>
        <v>BOGOTÁ</v>
      </c>
      <c r="G94" s="5" t="str">
        <f>VLOOKUP(A94,[1]BDD!93:94,77,0)</f>
        <v>ABOGADO</v>
      </c>
      <c r="H94" s="7" t="s">
        <v>200</v>
      </c>
      <c r="I94" s="5" t="str">
        <f>VLOOKUP(A94,[1]BDD!94:498,7,0)</f>
        <v>PROFESIONAL</v>
      </c>
      <c r="J94" s="5" t="str">
        <f>VLOOKUP(A94,[1]BDD!93:94,40,0)</f>
        <v>SUBDIRECCIÓN DE GESTIÓN Y MANEJO DE ÁREAS PROTEGIDAS</v>
      </c>
      <c r="K94" s="5" t="str">
        <f>VLOOKUP(A94,[1]BDD!93:94,76,0)</f>
        <v>efrain.molano@parquesnacionales.gov.co</v>
      </c>
      <c r="L94" s="7">
        <v>3532400</v>
      </c>
      <c r="M94" s="7" t="s">
        <v>20</v>
      </c>
      <c r="N94" s="5" t="str">
        <f>VLOOKUP(A94,[1]BDD!94:498,6,0)</f>
        <v>NC20-3202008-9-006 Prestación de servicios profesionales con plena autonomía técnica y administrativa para llevar a cabo de manera transversal, la gestión jurídica, y administrativa en la implementación de los programas, proyectos y asistencias técnicas que están a cargo de la Subdirección de Gestión y Manejo de Áreas Protegidas, en el marco del producto Servicio de administración y manejo de áreas protegidas, del proyecto de conservación.</v>
      </c>
      <c r="O94" s="8">
        <f>VLOOKUP(A94,[1]BDD!94:498,15,0)</f>
        <v>11079537</v>
      </c>
      <c r="P94" s="9">
        <f>VLOOKUP(A94,[1]BDD!93:94,55,0)</f>
        <v>45681</v>
      </c>
      <c r="Q94" s="9">
        <f>VLOOKUP(A94,[1]BDD!93:94,56,0)</f>
        <v>46008</v>
      </c>
    </row>
    <row r="95" spans="1:17" ht="16.5">
      <c r="A95" s="6" t="s">
        <v>201</v>
      </c>
      <c r="B95" s="5" t="str">
        <f>VLOOKUP(A95,[1]BDD!95:519,3,0)</f>
        <v>NC-CPS-094-2025</v>
      </c>
      <c r="C95" s="5" t="str">
        <f>VLOOKUP(A95,[1]BDD!95:499,4,0)</f>
        <v>GLORIA JOHANNA GONZÁLEZ LÓPEZ</v>
      </c>
      <c r="D95" s="7" t="s">
        <v>18</v>
      </c>
      <c r="E95" s="5" t="str">
        <f>VLOOKUP(A95,[1]BDD!95:499,25,0)</f>
        <v>CUNDINAMARCA</v>
      </c>
      <c r="F95" s="5" t="str">
        <f>VLOOKUP(A95,[1]BDD!95:499,26,0)</f>
        <v>BOGOTÁ</v>
      </c>
      <c r="G95" s="5" t="str">
        <f>VLOOKUP(A95,[1]BDD!94:95,77,0)</f>
        <v>BIOLOGA</v>
      </c>
      <c r="H95" s="7" t="s">
        <v>202</v>
      </c>
      <c r="I95" s="5" t="str">
        <f>VLOOKUP(A95,[1]BDD!95:499,7,0)</f>
        <v>PROFESIONAL</v>
      </c>
      <c r="J95" s="5" t="str">
        <f>VLOOKUP(A95,[1]BDD!94:95,40,0)</f>
        <v>GRUPO DE TRÁMITES Y EVALUACIÓN AMBIENTAL</v>
      </c>
      <c r="K95" s="5" t="str">
        <f>VLOOKUP(A95,[1]BDD!94:95,76,0)</f>
        <v>gloria.gonzalez@parquesnacionales.gov.co</v>
      </c>
      <c r="L95" s="7">
        <v>3532400</v>
      </c>
      <c r="M95" s="7" t="s">
        <v>20</v>
      </c>
      <c r="N95" s="5" t="str">
        <f>VLOOKUP(A95,[1]BDD!95:499,6,0)</f>
        <v>NC24-3202032-1-004 Prestación de servicios profesionales con plena autonomía técnica y administrativa, para impulsar el trámite de los permisos y autorizaciones relacionados con investigación científica al Grupo de Trámites y Evaluación Ambiental, en el marco del producto Servicio de prevención vigilancia y control de las áreas protegidas del proyecto de inversión de Conservación</v>
      </c>
      <c r="O95" s="8">
        <f>VLOOKUP(A95,[1]BDD!95:499,15,0)</f>
        <v>4620818</v>
      </c>
      <c r="P95" s="9">
        <f>VLOOKUP(A95,[1]BDD!94:95,55,0)</f>
        <v>45681</v>
      </c>
      <c r="Q95" s="9">
        <f>VLOOKUP(A95,[1]BDD!94:95,56,0)</f>
        <v>45993</v>
      </c>
    </row>
    <row r="96" spans="1:17" ht="16.5">
      <c r="A96" s="6" t="s">
        <v>203</v>
      </c>
      <c r="B96" s="5" t="str">
        <f>VLOOKUP(A96,[1]BDD!96:520,3,0)</f>
        <v>NC-CPS-095-2025</v>
      </c>
      <c r="C96" s="5" t="str">
        <f>VLOOKUP(A96,[1]BDD!96:500,4,0)</f>
        <v>EDITH LORENA SÁNCHEZ OCHOA</v>
      </c>
      <c r="D96" s="7" t="s">
        <v>18</v>
      </c>
      <c r="E96" s="5" t="str">
        <f>VLOOKUP(A96,[1]BDD!96:500,25,0)</f>
        <v>CUNDINAMARCA</v>
      </c>
      <c r="F96" s="5" t="str">
        <f>VLOOKUP(A96,[1]BDD!96:500,26,0)</f>
        <v>BOGOTÁ</v>
      </c>
      <c r="G96" s="5" t="str">
        <f>VLOOKUP(A96,[1]BDD!95:96,77,0)</f>
        <v>CONTADORA PUBLICA</v>
      </c>
      <c r="H96" s="7" t="s">
        <v>204</v>
      </c>
      <c r="I96" s="5" t="str">
        <f>VLOOKUP(A96,[1]BDD!96:500,7,0)</f>
        <v>PROFESIONAL</v>
      </c>
      <c r="J96" s="5" t="str">
        <f>VLOOKUP(A96,[1]BDD!95:96,40,0)</f>
        <v>GRUPO DE GESTIÓN FINANCIERA</v>
      </c>
      <c r="K96" s="5" t="str">
        <f>VLOOKUP(A96,[1]BDD!95:96,76,0)</f>
        <v>edith.sanchez@parquesnacionales.gov.co</v>
      </c>
      <c r="L96" s="7">
        <v>3532400</v>
      </c>
      <c r="M96" s="7" t="s">
        <v>20</v>
      </c>
      <c r="N96" s="5" t="str">
        <f>VLOOKUP(A96,[1]BDD!96:500,6,0)</f>
        <v>NC10-3299060-7-020 Prestación de servicios profesionales con plena autonomía técnica y administrativa en el Grupo de Gestión Financiera para la verificación de requisitos, liquidación y trámite de los pagos de la entidad y las actividades para la gestión de la información contable en el marco del servicio de implementación de sistemas de gestión del proyecto de fortalecimiento de la capacidad institucional de Parques Nacionales Naturales a nivel nacional.</v>
      </c>
      <c r="O96" s="8">
        <f>VLOOKUP(A96,[1]BDD!96:500,15,0)</f>
        <v>5693195</v>
      </c>
      <c r="P96" s="9">
        <f>VLOOKUP(A96,[1]BDD!95:96,55,0)</f>
        <v>45684</v>
      </c>
      <c r="Q96" s="9">
        <f>VLOOKUP(A96,[1]BDD!95:96,56,0)</f>
        <v>46022</v>
      </c>
    </row>
    <row r="97" spans="1:17" ht="16.5">
      <c r="A97" s="6" t="s">
        <v>205</v>
      </c>
      <c r="B97" s="5" t="str">
        <f>VLOOKUP(A97,[1]BDD!97:521,3,0)</f>
        <v>NC-CPS-096-2025</v>
      </c>
      <c r="C97" s="5" t="str">
        <f>VLOOKUP(A97,[1]BDD!97:501,4,0)</f>
        <v>ELIZABETH SANABRIA RODRIGUEZ</v>
      </c>
      <c r="D97" s="7" t="s">
        <v>18</v>
      </c>
      <c r="E97" s="5" t="str">
        <f>VLOOKUP(A97,[1]BDD!97:501,25,0)</f>
        <v>CUNDINAMARCA</v>
      </c>
      <c r="F97" s="5" t="str">
        <f>VLOOKUP(A97,[1]BDD!97:501,26,0)</f>
        <v>BOGOTÁ</v>
      </c>
      <c r="G97" s="5" t="str">
        <f>VLOOKUP(A97,[1]BDD!96:97,77,0)</f>
        <v>FISIOTERAPEUTA</v>
      </c>
      <c r="H97" s="7" t="s">
        <v>206</v>
      </c>
      <c r="I97" s="5" t="str">
        <f>VLOOKUP(A97,[1]BDD!97:501,7,0)</f>
        <v>PROFESIONAL</v>
      </c>
      <c r="J97" s="5" t="str">
        <f>VLOOKUP(A97,[1]BDD!96:97,40,0)</f>
        <v>GRUPO DE GESTIÓN HUMANA</v>
      </c>
      <c r="K97" s="5" t="str">
        <f>VLOOKUP(A97,[1]BDD!96:97,76,0)</f>
        <v>elizabeth.sanabria@parquesnacionales.gov.co</v>
      </c>
      <c r="L97" s="7">
        <v>3532400</v>
      </c>
      <c r="M97" s="7" t="s">
        <v>20</v>
      </c>
      <c r="N97" s="5" t="str">
        <f>VLOOKUP(A97,[1]BDD!97:501,6,0)</f>
        <v>NC10-3299060-7-024 Prestación de servicios profesionales con plena autonomía técnica y administrativa en el Grupo de Gestión Humana para la implementación, desarrollo, seguimiento y evaluación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v>
      </c>
      <c r="O97" s="8">
        <f>VLOOKUP(A97,[1]BDD!97:501,15,0)</f>
        <v>7014443</v>
      </c>
      <c r="P97" s="9">
        <f>VLOOKUP(A97,[1]BDD!96:97,55,0)</f>
        <v>45684</v>
      </c>
      <c r="Q97" s="9">
        <f>VLOOKUP(A97,[1]BDD!96:97,56,0)</f>
        <v>46022</v>
      </c>
    </row>
    <row r="98" spans="1:17" ht="16.5">
      <c r="A98" s="6" t="s">
        <v>207</v>
      </c>
      <c r="B98" s="5" t="str">
        <f>VLOOKUP(A98,[1]BDD!98:522,3,0)</f>
        <v>NC-CPS-097-2025</v>
      </c>
      <c r="C98" s="5" t="str">
        <f>VLOOKUP(A98,[1]BDD!98:502,4,0)</f>
        <v>LUISA FERNANDA ORTÍZ CUELLAR</v>
      </c>
      <c r="D98" s="7" t="s">
        <v>18</v>
      </c>
      <c r="E98" s="5" t="str">
        <f>VLOOKUP(A98,[1]BDD!98:502,25,0)</f>
        <v>BOYACA</v>
      </c>
      <c r="F98" s="5" t="str">
        <f>VLOOKUP(A98,[1]BDD!98:502,26,0)</f>
        <v>TURMEQUE</v>
      </c>
      <c r="G98" s="5" t="str">
        <f>VLOOKUP(A98,[1]BDD!97:98,77,0)</f>
        <v>CONTADORA PUBLICA</v>
      </c>
      <c r="H98" s="7" t="s">
        <v>208</v>
      </c>
      <c r="I98" s="5" t="str">
        <f>VLOOKUP(A98,[1]BDD!98:502,7,0)</f>
        <v>PROFESIONAL</v>
      </c>
      <c r="J98" s="5" t="str">
        <f>VLOOKUP(A98,[1]BDD!97:98,40,0)</f>
        <v>SUBDIRECCIÓN DE SOSTENIBILIDAD Y NEGOCIOS AMBIENTALES</v>
      </c>
      <c r="K98" s="5" t="str">
        <f>VLOOKUP(A98,[1]BDD!97:98,76,0)</f>
        <v>luisa.ortiz@parquesnacionales.gov.co</v>
      </c>
      <c r="L98" s="7">
        <v>3532400</v>
      </c>
      <c r="M98" s="7" t="s">
        <v>20</v>
      </c>
      <c r="N98" s="5" t="str">
        <f>VLOOKUP(A98,[1]BDD!98:502,6,0)</f>
        <v>NC30-3202008-15-002 Prestación de servicios profesionales con plena autonomía técnica y administrativa en la Subdirección de Sostenibilidad y Negocios Ambientales con el fin de llevar a cabo actividades de fortalecimiento, seguimiento y control presupuestal, así mismo, implementar las estrategias financieras y los aspectos económicos de los subsistemas regionales, en el marco del servicio de administración y manejo de áreas protegidas del proyecto de conservación</v>
      </c>
      <c r="O98" s="8">
        <f>VLOOKUP(A98,[1]BDD!98:502,15,0)</f>
        <v>8354314</v>
      </c>
      <c r="P98" s="9">
        <f>VLOOKUP(A98,[1]BDD!97:98,55,0)</f>
        <v>45681</v>
      </c>
      <c r="Q98" s="9">
        <f>VLOOKUP(A98,[1]BDD!97:98,56,0)</f>
        <v>46022</v>
      </c>
    </row>
    <row r="99" spans="1:17" ht="16.5">
      <c r="A99" s="6" t="s">
        <v>209</v>
      </c>
      <c r="B99" s="5" t="str">
        <f>VLOOKUP(A99,[1]BDD!99:523,3,0)</f>
        <v>NC-CPS-098-2025</v>
      </c>
      <c r="C99" s="5" t="str">
        <f>VLOOKUP(A99,[1]BDD!99:503,4,0)</f>
        <v>ANGIE ALEJANDRA MACHUCA SAAVEDRA</v>
      </c>
      <c r="D99" s="7" t="s">
        <v>18</v>
      </c>
      <c r="E99" s="5" t="str">
        <f>VLOOKUP(A99,[1]BDD!99:503,25,0)</f>
        <v>BOYACA</v>
      </c>
      <c r="F99" s="5" t="str">
        <f>VLOOKUP(A99,[1]BDD!99:503,26,0)</f>
        <v>BELEN</v>
      </c>
      <c r="G99" s="5" t="str">
        <f>VLOOKUP(A99,[1]BDD!98:99,77,0)</f>
        <v>INGENIERA AMBIENTAL</v>
      </c>
      <c r="H99" s="7" t="s">
        <v>210</v>
      </c>
      <c r="I99" s="5" t="str">
        <f>VLOOKUP(A99,[1]BDD!99:503,7,0)</f>
        <v>PROFESIONAL</v>
      </c>
      <c r="J99" s="5" t="str">
        <f>VLOOKUP(A99,[1]BDD!98:99,40,0)</f>
        <v>GRUPO DE TRÁMITES Y EVALUACIÓN AMBIENTAL</v>
      </c>
      <c r="K99" s="5" t="str">
        <f>VLOOKUP(A99,[1]BDD!98:99,76,0)</f>
        <v>angie.machuca@parquesnacionales.gov.co</v>
      </c>
      <c r="L99" s="7">
        <v>3532400</v>
      </c>
      <c r="M99" s="7" t="s">
        <v>20</v>
      </c>
      <c r="N99" s="5" t="str">
        <f>VLOOKUP(A99,[1]BDD!99:503,6,0)</f>
        <v>NC24-3202032-1-002 Prestación de servicios profesionales con plena autonomía técnica y administrativa, para realizar la evaluación y seguimiento de los trámites relacionados con la regulación del recurso hídrico y demás trámites de competencia del Grupo de Trámites y Evaluación Ambiental, en el marco del producto Servicio de prevención vigilancia y control de las áreas protegidas. del proyecto de inversión Conservación.</v>
      </c>
      <c r="O99" s="8">
        <f>VLOOKUP(A99,[1]BDD!99:503,15,0)</f>
        <v>7014443</v>
      </c>
      <c r="P99" s="9">
        <f>VLOOKUP(A99,[1]BDD!98:99,55,0)</f>
        <v>45681</v>
      </c>
      <c r="Q99" s="9">
        <f>VLOOKUP(A99,[1]BDD!98:99,56,0)</f>
        <v>45993</v>
      </c>
    </row>
    <row r="100" spans="1:17" ht="16.5">
      <c r="A100" s="6" t="s">
        <v>211</v>
      </c>
      <c r="B100" s="5" t="str">
        <f>VLOOKUP(A100,[1]BDD!100:524,3,0)</f>
        <v>NC-CPS-099-2025</v>
      </c>
      <c r="C100" s="5" t="str">
        <f>VLOOKUP(A100,[1]BDD!100:504,4,0)</f>
        <v>VALENTINA GARAVITO LARGO</v>
      </c>
      <c r="D100" s="7" t="s">
        <v>18</v>
      </c>
      <c r="E100" s="5" t="str">
        <f>VLOOKUP(A100,[1]BDD!100:504,25,0)</f>
        <v>CUNDINAMARCA</v>
      </c>
      <c r="F100" s="5" t="str">
        <f>VLOOKUP(A100,[1]BDD!100:504,26,0)</f>
        <v>BOGOTÁ</v>
      </c>
      <c r="G100" s="5" t="str">
        <f>VLOOKUP(A100,[1]BDD!99:100,77,0)</f>
        <v>PROFESIONAL EN POLITICA Y RELACIONES INTERNACIONALES</v>
      </c>
      <c r="H100" s="7" t="s">
        <v>212</v>
      </c>
      <c r="I100" s="5" t="str">
        <f>VLOOKUP(A100,[1]BDD!100:504,7,0)</f>
        <v>PROFESIONAL</v>
      </c>
      <c r="J100" s="5" t="str">
        <f>VLOOKUP(A100,[1]BDD!99:100,40,0)</f>
        <v>GRUPO DE ASUNTOS INTERNACIONALES Y COOPERACIÓN</v>
      </c>
      <c r="K100" s="5" t="str">
        <f>VLOOKUP(A100,[1]BDD!99:100,76,0)</f>
        <v>valentina.garavito@parquesnacionales.gov.co</v>
      </c>
      <c r="L100" s="7">
        <v>3532400</v>
      </c>
      <c r="M100" s="7" t="s">
        <v>20</v>
      </c>
      <c r="N100" s="5" t="str">
        <f>VLOOKUP(A100,[1]BDD!100:504,6,0)</f>
        <v>NC08-32399054-5-009 Prestación de servicios profesionales con plena autonomía técnica y administrativa en el Grupo de Asuntos Internacionales y Cooperación, enfocada en la formulación, gestión y acompañamiento a planes, programas, proyectos, estrategias, acuerdos con énfasis en África, Asia y organizaciones internacionales y/o empresas internacionales, así como gobiernos de otros países y ciudades, el marco del fortalecimiento de la capacidad institucional y la generación de los documentos de planeación de Parques Nacionales Naturales de Colombia.</v>
      </c>
      <c r="O100" s="8">
        <f>VLOOKUP(A100,[1]BDD!100:504,15,0)</f>
        <v>4620818</v>
      </c>
      <c r="P100" s="9">
        <f>VLOOKUP(A100,[1]BDD!99:100,55,0)</f>
        <v>45684</v>
      </c>
      <c r="Q100" s="9">
        <f>VLOOKUP(A100,[1]BDD!99:100,56,0)</f>
        <v>46022</v>
      </c>
    </row>
    <row r="101" spans="1:17" ht="16.5">
      <c r="A101" s="6" t="s">
        <v>213</v>
      </c>
      <c r="B101" s="5" t="str">
        <f>VLOOKUP(A101,[1]BDD!101:525,3,0)</f>
        <v>NC-CPS-100-2025</v>
      </c>
      <c r="C101" s="5" t="str">
        <f>VLOOKUP(A101,[1]BDD!101:505,4,0)</f>
        <v>CAROLINA MATEUS GUTIERREZ</v>
      </c>
      <c r="D101" s="7" t="s">
        <v>18</v>
      </c>
      <c r="E101" s="5" t="str">
        <f>VLOOKUP(A101,[1]BDD!101:505,25,0)</f>
        <v>CUNDINAMARCA</v>
      </c>
      <c r="F101" s="5" t="str">
        <f>VLOOKUP(A101,[1]BDD!101:505,26,0)</f>
        <v>BOGOTÁ</v>
      </c>
      <c r="G101" s="5" t="str">
        <f>VLOOKUP(A101,[1]BDD!100:101,77,0)</f>
        <v>BIOLOGA</v>
      </c>
      <c r="H101" s="7" t="s">
        <v>214</v>
      </c>
      <c r="I101" s="5" t="str">
        <f>VLOOKUP(A101,[1]BDD!101:505,7,0)</f>
        <v>PROFESIONAL</v>
      </c>
      <c r="J101" s="5" t="str">
        <f>VLOOKUP(A101,[1]BDD!100:101,40,0)</f>
        <v>GRUPO DE TRÁMITES Y EVALUACIÓN AMBIENTAL</v>
      </c>
      <c r="K101" s="5" t="str">
        <f>VLOOKUP(A101,[1]BDD!100:101,76,0)</f>
        <v>carolina.mateus@parquesnacionales.gov.co</v>
      </c>
      <c r="L101" s="7">
        <v>3532400</v>
      </c>
      <c r="M101" s="7" t="s">
        <v>20</v>
      </c>
      <c r="N101" s="5" t="str">
        <f>VLOOKUP(A101,[1]BDD!101:505,6,0)</f>
        <v>NC24-3202008-11-010 Prestación de servicios profesionales con plena autonomía técnica y administrativa para proporcionar orientación técnica y promover el registro de reservas naturales de la sociedad civil ante el Grupo de Trámites y Evaluación Ambiental, en el marco del proyecto de inversión Conservación de la diversidad biológica de las áreas protegidas del SINAP Nacional.</v>
      </c>
      <c r="O101" s="8">
        <f>VLOOKUP(A101,[1]BDD!101:505,15,0)</f>
        <v>7881428</v>
      </c>
      <c r="P101" s="9">
        <f>VLOOKUP(A101,[1]BDD!100:101,55,0)</f>
        <v>45681</v>
      </c>
      <c r="Q101" s="9">
        <f>VLOOKUP(A101,[1]BDD!100:101,56,0)</f>
        <v>46022</v>
      </c>
    </row>
    <row r="102" spans="1:17" ht="16.5">
      <c r="A102" s="6" t="s">
        <v>215</v>
      </c>
      <c r="B102" s="5" t="str">
        <f>VLOOKUP(A102,[1]BDD!102:526,3,0)</f>
        <v>NC-CPS-101-2025</v>
      </c>
      <c r="C102" s="5" t="str">
        <f>VLOOKUP(A102,[1]BDD!102:506,4,0)</f>
        <v>JORMMY MARITZA MACHADO HERNANDEZ</v>
      </c>
      <c r="D102" s="7" t="s">
        <v>18</v>
      </c>
      <c r="E102" s="5" t="str">
        <f>VLOOKUP(A102,[1]BDD!102:506,25,0)</f>
        <v>TOLIMA</v>
      </c>
      <c r="F102" s="5" t="str">
        <f>VLOOKUP(A102,[1]BDD!102:506,26,0)</f>
        <v>IBAGUE</v>
      </c>
      <c r="G102" s="5" t="str">
        <f>VLOOKUP(A102,[1]BDD!101:102,77,0)</f>
        <v>BIOLOGA</v>
      </c>
      <c r="H102" s="7" t="s">
        <v>216</v>
      </c>
      <c r="I102" s="5" t="str">
        <f>VLOOKUP(A102,[1]BDD!102:506,7,0)</f>
        <v>PROFESIONAL</v>
      </c>
      <c r="J102" s="5" t="str">
        <f>VLOOKUP(A102,[1]BDD!101:102,40,0)</f>
        <v>GRUPO DE GESTIÓN E INTEGRACIÓN DEL SINAP</v>
      </c>
      <c r="K102" s="5" t="str">
        <f>VLOOKUP(A102,[1]BDD!101:102,76,0)</f>
        <v>jormmy.machado@parquesnacionales.gov.co</v>
      </c>
      <c r="L102" s="7">
        <v>3532400</v>
      </c>
      <c r="M102" s="7" t="s">
        <v>20</v>
      </c>
      <c r="N102" s="5" t="str">
        <f>VLOOKUP(A102,[1]BDD!102:506,6,0)</f>
        <v>NC22-3202018-3-013 Prestación de servicios profesionales con plena autonomía técnica y administrativa, del Grupo de Gestión e Integración del SINAP para llevar a cabo la gestión, seguimiento, consolidación y reporte de avances en el logro de los objetivos dirigidos a reducir el riesgo de pérdida de naturaleza en el SINAP que trata la política pública para la consolidación del SINAP, desde las responsabilidades en el marco del Plan de Acción y seguimiento del (Conpes 4050) y del proyecto conservación de la diversidad biológica de las áreas protegidas del SINAP en el marco del producto servicio declaración de áreas protegidas, del proyecto de conservación.</v>
      </c>
      <c r="O102" s="8">
        <f>VLOOKUP(A102,[1]BDD!102:506,15,0)</f>
        <v>9981565</v>
      </c>
      <c r="P102" s="9">
        <f>VLOOKUP(A102,[1]BDD!101:102,55,0)</f>
        <v>45684</v>
      </c>
      <c r="Q102" s="9">
        <f>VLOOKUP(A102,[1]BDD!101:102,56,0)</f>
        <v>45996</v>
      </c>
    </row>
    <row r="103" spans="1:17" ht="16.5">
      <c r="A103" s="6" t="s">
        <v>217</v>
      </c>
      <c r="B103" s="5" t="str">
        <f>VLOOKUP(A103,[1]BDD!103:527,3,0)</f>
        <v>NC-CPS-102-2025</v>
      </c>
      <c r="C103" s="5" t="str">
        <f>VLOOKUP(A103,[1]BDD!103:507,4,0)</f>
        <v>JAIRO ANTONIO GONZALEZ VASQUEZ</v>
      </c>
      <c r="D103" s="7" t="s">
        <v>18</v>
      </c>
      <c r="E103" s="5" t="str">
        <f>VLOOKUP(A103,[1]BDD!103:507,25,0)</f>
        <v>CUNDINAMARCA</v>
      </c>
      <c r="F103" s="5" t="str">
        <f>VLOOKUP(A103,[1]BDD!103:507,26,0)</f>
        <v>BOGOTÁ</v>
      </c>
      <c r="G103" s="5" t="str">
        <f>VLOOKUP(A103,[1]BDD!102:103,77,0)</f>
        <v>INGENIERO AMBIENTAL Y SANITARIO</v>
      </c>
      <c r="H103" s="7" t="s">
        <v>218</v>
      </c>
      <c r="I103" s="5" t="str">
        <f>VLOOKUP(A103,[1]BDD!103:507,7,0)</f>
        <v>PROFESIONAL</v>
      </c>
      <c r="J103" s="5" t="str">
        <f>VLOOKUP(A103,[1]BDD!102:103,40,0)</f>
        <v>GRUPO DE GESTIÓN E INTEGRACIÓN DEL SINAP</v>
      </c>
      <c r="K103" s="5" t="str">
        <f>VLOOKUP(A103,[1]BDD!102:103,76,0)</f>
        <v>jairo.gonzalez@parquesnacionales.gov.co</v>
      </c>
      <c r="L103" s="7">
        <v>3532400</v>
      </c>
      <c r="M103" s="7" t="s">
        <v>20</v>
      </c>
      <c r="N103" s="5" t="str">
        <f>VLOOKUP(A103,[1]BDD!103:507,6,0)</f>
        <v>NC22-3202011-20-012 Prestación de servicios profesionales con plena autonomía técnica y administrativa, del Grupo de Gestión e Integración del SINAP en el marco del proceso fortalecimiento del SINAP, siguiendo los lineamientos del Sistema de Gestión Integrado de Parques Nacionales Naturales de Colombia y apoyo en el mantenimiento de la certificación de acreditación de información estadística otorgada por el DANE al RUNAP en el marco del producto servicio declaración de áreas protegidas, del proyecto de conservacion</v>
      </c>
      <c r="O103" s="8">
        <f>VLOOKUP(A103,[1]BDD!103:507,15,0)</f>
        <v>6347912</v>
      </c>
      <c r="P103" s="9">
        <f>VLOOKUP(A103,[1]BDD!102:103,55,0)</f>
        <v>45684</v>
      </c>
      <c r="Q103" s="9">
        <f>VLOOKUP(A103,[1]BDD!102:103,56,0)</f>
        <v>45996</v>
      </c>
    </row>
    <row r="104" spans="1:17" ht="16.5">
      <c r="A104" s="6" t="s">
        <v>219</v>
      </c>
      <c r="B104" s="5" t="str">
        <f>VLOOKUP(A104,[1]BDD!104:528,3,0)</f>
        <v>NC-CPS-103-2025</v>
      </c>
      <c r="C104" s="5" t="str">
        <f>VLOOKUP(A104,[1]BDD!104:508,4,0)</f>
        <v>SANTIAGO JOSÉ OLAYA GÓMEZ</v>
      </c>
      <c r="D104" s="7" t="s">
        <v>18</v>
      </c>
      <c r="E104" s="5" t="str">
        <f>VLOOKUP(A104,[1]BDD!104:508,25,0)</f>
        <v>SANTANDER</v>
      </c>
      <c r="F104" s="5" t="str">
        <f>VLOOKUP(A104,[1]BDD!104:508,26,0)</f>
        <v>BUCARAMANGA</v>
      </c>
      <c r="G104" s="5" t="str">
        <f>VLOOKUP(A104,[1]BDD!103:104,77,0)</f>
        <v>ABOGADO</v>
      </c>
      <c r="H104" s="7" t="s">
        <v>196</v>
      </c>
      <c r="I104" s="5" t="str">
        <f>VLOOKUP(A104,[1]BDD!104:508,7,0)</f>
        <v>PROFESIONAL</v>
      </c>
      <c r="J104" s="5" t="str">
        <f>VLOOKUP(A104,[1]BDD!103:104,40,0)</f>
        <v>GRUPO DE TRÁMITES Y EVALUACIÓN AMBIENTAL</v>
      </c>
      <c r="K104" s="5" t="str">
        <f>VLOOKUP(A104,[1]BDD!103:104,76,0)</f>
        <v>santiago.olaya@parquesnacionales.gov.co</v>
      </c>
      <c r="L104" s="7">
        <v>3532400</v>
      </c>
      <c r="M104" s="7" t="s">
        <v>20</v>
      </c>
      <c r="N104" s="5" t="str">
        <f>VLOOKUP(A104,[1]BDD!104:508,6,0)</f>
        <v>NC24-3202032-1-007 Prestación de servicios profesionales con plena autonomía técnica y administrativa, del Grupo de Trámites y Evaluación Ambiental, para el análisis jurídico y el seguimiento de las diferentes sentencias en las que está vinculada la Entidad y donde la Subdirección de Gestión y Manejo de Áreas Protegidas es partícipe, en el marco del producto de Servicio de prevención vigilancia y control de las áreas protegidas, del proyecto de inversión Conservación.</v>
      </c>
      <c r="O104" s="8">
        <f>VLOOKUP(A104,[1]BDD!104:508,15,0)</f>
        <v>6347912</v>
      </c>
      <c r="P104" s="9">
        <f>VLOOKUP(A104,[1]BDD!103:104,55,0)</f>
        <v>45684</v>
      </c>
      <c r="Q104" s="9">
        <f>VLOOKUP(A104,[1]BDD!103:104,56,0)</f>
        <v>45996</v>
      </c>
    </row>
    <row r="105" spans="1:17" ht="16.5">
      <c r="A105" s="6" t="s">
        <v>220</v>
      </c>
      <c r="B105" s="5" t="str">
        <f>VLOOKUP(A105,[1]BDD!105:529,3,0)</f>
        <v>NC-CPS-104-2025</v>
      </c>
      <c r="C105" s="5" t="str">
        <f>VLOOKUP(A105,[1]BDD!105:509,4,0)</f>
        <v>MARIA FERNANDA POLANIA CHACHON</v>
      </c>
      <c r="D105" s="7" t="s">
        <v>18</v>
      </c>
      <c r="E105" s="5" t="str">
        <f>VLOOKUP(A105,[1]BDD!105:509,25,0)</f>
        <v>CUNDINAMARCA</v>
      </c>
      <c r="F105" s="5" t="str">
        <f>VLOOKUP(A105,[1]BDD!105:509,26,0)</f>
        <v>BOGOTÁ</v>
      </c>
      <c r="G105" s="5" t="str">
        <f>VLOOKUP(A105,[1]BDD!104:105,77,0)</f>
        <v>ABOGADA</v>
      </c>
      <c r="H105" s="7" t="s">
        <v>221</v>
      </c>
      <c r="I105" s="5" t="str">
        <f>VLOOKUP(A105,[1]BDD!105:509,7,0)</f>
        <v>PROFESIONAL</v>
      </c>
      <c r="J105" s="5" t="str">
        <f>VLOOKUP(A105,[1]BDD!104:105,40,0)</f>
        <v>GRUPO DE INFRAESTRUCTURA</v>
      </c>
      <c r="K105" s="5" t="str">
        <f>VLOOKUP(A105,[1]BDD!104:105,76,0)</f>
        <v>maria.polania@parquesnacionales.gov.co</v>
      </c>
      <c r="L105" s="7">
        <v>3532400</v>
      </c>
      <c r="M105" s="7" t="s">
        <v>20</v>
      </c>
      <c r="N105" s="5" t="str">
        <f>VLOOKUP(A105,[1]BDD!105:509,6,0)</f>
        <v>NC12-3299011-1_2-027 NC12-3299016-5-028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v>
      </c>
      <c r="O105" s="8">
        <f>VLOOKUP(A105,[1]BDD!105:509,15,0)</f>
        <v>7014443</v>
      </c>
      <c r="P105" s="9">
        <f>VLOOKUP(A105,[1]BDD!104:105,55,0)</f>
        <v>45684</v>
      </c>
      <c r="Q105" s="9">
        <f>VLOOKUP(A105,[1]BDD!104:105,56,0)</f>
        <v>45803</v>
      </c>
    </row>
    <row r="106" spans="1:17" ht="16.5">
      <c r="A106" s="6" t="s">
        <v>222</v>
      </c>
      <c r="B106" s="5" t="str">
        <f>VLOOKUP(A106,[1]BDD!106:530,3,0)</f>
        <v>NC-CPS-105-2025</v>
      </c>
      <c r="C106" s="5" t="str">
        <f>VLOOKUP(A106,[1]BDD!106:510,4,0)</f>
        <v>MAIRA ALEJANDRA TIRADO URUETA</v>
      </c>
      <c r="D106" s="7" t="s">
        <v>18</v>
      </c>
      <c r="E106" s="5" t="str">
        <f>VLOOKUP(A106,[1]BDD!106:510,25,0)</f>
        <v>ANTIOQUIA</v>
      </c>
      <c r="F106" s="5" t="str">
        <f>VLOOKUP(A106,[1]BDD!106:510,26,0)</f>
        <v>TURBO</v>
      </c>
      <c r="G106" s="5" t="str">
        <f>VLOOKUP(A106,[1]BDD!105:106,77,0)</f>
        <v>GESTORA EN ECOLOGIA Y TURISMO</v>
      </c>
      <c r="H106" s="7" t="s">
        <v>223</v>
      </c>
      <c r="I106" s="5" t="str">
        <f>VLOOKUP(A106,[1]BDD!106:510,7,0)</f>
        <v>PROFESIONAL</v>
      </c>
      <c r="J106" s="5" t="str">
        <f>VLOOKUP(A106,[1]BDD!105:106,40,0)</f>
        <v>GRUPO DE TRÁMITES Y EVALUACIÓN AMBIENTAL</v>
      </c>
      <c r="K106" s="5" t="str">
        <f>VLOOKUP(A106,[1]BDD!105:106,76,0)</f>
        <v>maira.tirado@parquesnacionales.gov.co</v>
      </c>
      <c r="L106" s="7">
        <v>3532400</v>
      </c>
      <c r="M106" s="7" t="s">
        <v>20</v>
      </c>
      <c r="N106" s="5" t="str">
        <f>VLOOKUP(A106,[1]BDD!106:510,6,0)</f>
        <v>NC24-3202008-11-015 Prestación de servicios profesionales con plena autonomía técnica y administrativa, para revisar la información técnica en el marco del trámite y seguimiento de las reservas naturales de la sociedad civil y generar los insumos cartográficos respectivos al Grupo de Trámites y Evaluación Ambiental, en el marco del producto Servicio de administración y manejo de áreas protegidas del proyecto de inversión Conservación.</v>
      </c>
      <c r="O106" s="8">
        <f>VLOOKUP(A106,[1]BDD!106:510,15,0)</f>
        <v>3670921</v>
      </c>
      <c r="P106" s="9">
        <f>VLOOKUP(A106,[1]BDD!105:106,55,0)</f>
        <v>45684</v>
      </c>
      <c r="Q106" s="9">
        <f>VLOOKUP(A106,[1]BDD!105:106,56,0)</f>
        <v>45996</v>
      </c>
    </row>
    <row r="107" spans="1:17" ht="16.5">
      <c r="A107" s="6" t="s">
        <v>224</v>
      </c>
      <c r="B107" s="5" t="str">
        <f>VLOOKUP(A107,[1]BDD!107:531,3,0)</f>
        <v>NC-CPS-106-2025</v>
      </c>
      <c r="C107" s="5" t="str">
        <f>VLOOKUP(A107,[1]BDD!107:511,4,0)</f>
        <v>SANDY MILENA PESTAÑA DÍAZ</v>
      </c>
      <c r="D107" s="7" t="s">
        <v>18</v>
      </c>
      <c r="E107" s="5" t="str">
        <f>VLOOKUP(A107,[1]BDD!107:511,25,0)</f>
        <v>ANTIOQUIA</v>
      </c>
      <c r="F107" s="5" t="str">
        <f>VLOOKUP(A107,[1]BDD!107:511,26,0)</f>
        <v>TURBO</v>
      </c>
      <c r="G107" s="5" t="str">
        <f>VLOOKUP(A107,[1]BDD!106:107,77,0)</f>
        <v>PROFESIONAL EN ECOLOGIA Y TURISMO</v>
      </c>
      <c r="H107" s="7" t="s">
        <v>225</v>
      </c>
      <c r="I107" s="5" t="str">
        <f>VLOOKUP(A107,[1]BDD!107:511,7,0)</f>
        <v>PROFESIONAL</v>
      </c>
      <c r="J107" s="5" t="str">
        <f>VLOOKUP(A107,[1]BDD!106:107,40,0)</f>
        <v>GRUPO DE TRÁMITES Y EVALUACIÓN AMBIENTAL</v>
      </c>
      <c r="K107" s="5" t="str">
        <f>VLOOKUP(A107,[1]BDD!106:107,76,0)</f>
        <v>sandy.pestaña@parquesnacionales.gov.co</v>
      </c>
      <c r="L107" s="7">
        <v>3532400</v>
      </c>
      <c r="M107" s="7" t="s">
        <v>20</v>
      </c>
      <c r="N107" s="5" t="str">
        <f>VLOOKUP(A107,[1]BDD!107:511,6,0)</f>
        <v>NC24-3202008-11-012 Prestación de servicios profesionales con plena autonomía técnica y administrativa, para impulsar el trámite, seguimiento y validar insumos cartográficos y técnicos para el registro de reservas naturales de la sociedad civil al Grupo de Trámites y Evaluación Ambiental, en el marco del producto Servicio de administración y manejo de áreas protegidas del proyecto de inversión Conservación.</v>
      </c>
      <c r="O107" s="8">
        <f>VLOOKUP(A107,[1]BDD!107:511,15,0)</f>
        <v>3670921</v>
      </c>
      <c r="P107" s="9">
        <f>VLOOKUP(A107,[1]BDD!106:107,55,0)</f>
        <v>45684</v>
      </c>
      <c r="Q107" s="9">
        <f>VLOOKUP(A107,[1]BDD!106:107,56,0)</f>
        <v>45996</v>
      </c>
    </row>
    <row r="108" spans="1:17" ht="16.5">
      <c r="A108" s="6" t="s">
        <v>226</v>
      </c>
      <c r="B108" s="5" t="str">
        <f>VLOOKUP(A108,[1]BDD!108:532,3,0)</f>
        <v>NC-CPS-107-2025</v>
      </c>
      <c r="C108" s="5" t="str">
        <f>VLOOKUP(A108,[1]BDD!108:512,4,0)</f>
        <v>LUISA FERNANDA CASTILLO RAMIREZ</v>
      </c>
      <c r="D108" s="7" t="s">
        <v>18</v>
      </c>
      <c r="E108" s="5" t="str">
        <f>VLOOKUP(A108,[1]BDD!108:512,25,0)</f>
        <v>CUNDINAMARCA</v>
      </c>
      <c r="F108" s="5" t="str">
        <f>VLOOKUP(A108,[1]BDD!108:512,26,0)</f>
        <v>NOCAIMA</v>
      </c>
      <c r="G108" s="5" t="str">
        <f>VLOOKUP(A108,[1]BDD!107:108,77,0)</f>
        <v>COMUNICADORA SOCIAL -PERIODISTA</v>
      </c>
      <c r="H108" s="7" t="s">
        <v>227</v>
      </c>
      <c r="I108" s="5" t="str">
        <f>VLOOKUP(A108,[1]BDD!108:512,7,0)</f>
        <v>PROFESIONAL</v>
      </c>
      <c r="J108" s="5" t="str">
        <f>VLOOKUP(A108,[1]BDD!107:108,40,0)</f>
        <v>GRUPO DE COMUNICACIONES Y EDUACIÓN AMBIENTAL</v>
      </c>
      <c r="K108" s="5" t="str">
        <f>VLOOKUP(A108,[1]BDD!107:108,76,0)</f>
        <v>luisa.castillo@parquesnacionales.gov.co</v>
      </c>
      <c r="L108" s="7">
        <v>3532400</v>
      </c>
      <c r="M108" s="7" t="s">
        <v>20</v>
      </c>
      <c r="N108" s="5" t="str">
        <f>VLOOKUP(A108,[1]BDD!108:512,6,0)</f>
        <v>NC01-3299060-9-003 Prestación de servicios profesionales con plena autonomía técnica y administrativa al Grupo de Comunicaciones y Educación Ambiental, para la generación de contenidos para los diferentes medios de comunicación de la Entidad de comunicación interna y externa, basados en la recolección e investigación y la divulgación de los lineamientos de Parques Nacionales Naturales de Colombia, en el marco del servicio de implementación sistemas de gestión del proyecto de Fortalecimiento de la capacidad institucional de Parques Nacionales Naturales a Nivel Nacional.</v>
      </c>
      <c r="O108" s="8">
        <f>VLOOKUP(A108,[1]BDD!108:512,15,0)</f>
        <v>5693195</v>
      </c>
      <c r="P108" s="9">
        <f>VLOOKUP(A108,[1]BDD!107:108,55,0)</f>
        <v>45685</v>
      </c>
      <c r="Q108" s="9">
        <f>VLOOKUP(A108,[1]BDD!107:108,56,0)</f>
        <v>46022</v>
      </c>
    </row>
    <row r="109" spans="1:17" ht="16.5">
      <c r="A109" s="6" t="s">
        <v>228</v>
      </c>
      <c r="B109" s="5" t="str">
        <f>VLOOKUP(A109,[1]BDD!109:533,3,0)</f>
        <v>NC-CPS-108-2025</v>
      </c>
      <c r="C109" s="5" t="str">
        <f>VLOOKUP(A109,[1]BDD!109:513,4,0)</f>
        <v>DANIELA CARVAJAL TAPASCO</v>
      </c>
      <c r="D109" s="7" t="s">
        <v>18</v>
      </c>
      <c r="E109" s="5" t="str">
        <f>VLOOKUP(A109,[1]BDD!109:513,25,0)</f>
        <v>CUNDINAMARCA</v>
      </c>
      <c r="F109" s="5" t="str">
        <f>VLOOKUP(A109,[1]BDD!109:513,26,0)</f>
        <v>BOGOTÁ</v>
      </c>
      <c r="G109" s="5" t="str">
        <f>VLOOKUP(A109,[1]BDD!108:109,77,0)</f>
        <v>ADMINISTRADORA AMBIENTAL</v>
      </c>
      <c r="H109" s="7" t="s">
        <v>229</v>
      </c>
      <c r="I109" s="5" t="str">
        <f>VLOOKUP(A109,[1]BDD!109:513,7,0)</f>
        <v>PROFESIONAL</v>
      </c>
      <c r="J109" s="5" t="str">
        <f>VLOOKUP(A109,[1]BDD!108:109,40,0)</f>
        <v xml:space="preserve">OFICINA ASESORA DE PLANEACIÓN </v>
      </c>
      <c r="K109" s="5" t="str">
        <f>VLOOKUP(A109,[1]BDD!108:109,76,0)</f>
        <v>daniela.carvajal@parquesnacionales.gov.co</v>
      </c>
      <c r="L109" s="7">
        <v>3532400</v>
      </c>
      <c r="M109" s="7" t="s">
        <v>20</v>
      </c>
      <c r="N109" s="5" t="str">
        <f>VLOOKUP(A109,[1]BDD!109:513,6,0)</f>
        <v>NC04-3299060-8-012 Prestar los servicios profesionales con plena autonomía técnica y administrativa a la oficina asesora de planeación en el desarrollo de acciones, para el cumplimiento de los lineamientos normativos y organizacionales relacionados con las políticas de gestión del modelo integrado de planeación y gestión - MIPG, junto con las de relación a los tramites y servicios ambientales y la estrategia de racionalización que permitan la mejora continua, en el marco del fortalecimiento organizacional</v>
      </c>
      <c r="O109" s="8">
        <f>VLOOKUP(A109,[1]BDD!109:513,15,0)</f>
        <v>7435309</v>
      </c>
      <c r="P109" s="9">
        <f>VLOOKUP(A109,[1]BDD!108:109,55,0)</f>
        <v>45685</v>
      </c>
      <c r="Q109" s="9">
        <f>VLOOKUP(A109,[1]BDD!108:109,56,0)</f>
        <v>46022</v>
      </c>
    </row>
    <row r="110" spans="1:17" ht="16.5">
      <c r="A110" s="6" t="s">
        <v>230</v>
      </c>
      <c r="B110" s="5" t="str">
        <f>VLOOKUP(A110,[1]BDD!110:534,3,0)</f>
        <v>NC-CPS-109-2025</v>
      </c>
      <c r="C110" s="5" t="str">
        <f>VLOOKUP(A110,[1]BDD!110:514,4,0)</f>
        <v>DANIELA FERNANDA AMAYA TORRES</v>
      </c>
      <c r="D110" s="7" t="s">
        <v>18</v>
      </c>
      <c r="E110" s="5" t="str">
        <f>VLOOKUP(A110,[1]BDD!110:514,25,0)</f>
        <v>CUNDINAMARCA</v>
      </c>
      <c r="F110" s="5" t="str">
        <f>VLOOKUP(A110,[1]BDD!110:514,26,0)</f>
        <v>BOGOTÁ</v>
      </c>
      <c r="G110" s="5" t="str">
        <f>VLOOKUP(A110,[1]BDD!109:110,77,0)</f>
        <v>ADMINISTRADORA AMBIENTAL</v>
      </c>
      <c r="H110" s="7" t="s">
        <v>231</v>
      </c>
      <c r="I110" s="5" t="str">
        <f>VLOOKUP(A110,[1]BDD!110:514,7,0)</f>
        <v>PROFESIONAL</v>
      </c>
      <c r="J110" s="5" t="str">
        <f>VLOOKUP(A110,[1]BDD!109:110,40,0)</f>
        <v>GRUPO DE TRÁMITES Y EVALUACIÓN AMBIENTAL</v>
      </c>
      <c r="K110" s="5" t="str">
        <f>VLOOKUP(A110,[1]BDD!109:110,76,0)</f>
        <v>daniela.amaya@parquesnacionales.gov.co</v>
      </c>
      <c r="L110" s="7">
        <v>3532400</v>
      </c>
      <c r="M110" s="7" t="s">
        <v>20</v>
      </c>
      <c r="N110" s="5" t="str">
        <f>VLOOKUP(A110,[1]BDD!110:514,6,0)</f>
        <v>NC24-3202032-1-003 Prestación de servicios profesionales con plena autonomía técnica y administrativa para realizar el seguimiento e impulso a los trámites ambientales de competencia del Grupo de Trámites y Evaluación Ambiental, en el marco del proyecto de inversión Conservación de la diversidad biológica de las áreas protegidas del SINAP Nacional.</v>
      </c>
      <c r="O110" s="8">
        <f>VLOOKUP(A110,[1]BDD!110:514,15,0)</f>
        <v>4620818</v>
      </c>
      <c r="P110" s="9">
        <f>VLOOKUP(A110,[1]BDD!109:110,55,0)</f>
        <v>45685</v>
      </c>
      <c r="Q110" s="9">
        <f>VLOOKUP(A110,[1]BDD!109:110,56,0)</f>
        <v>45997</v>
      </c>
    </row>
    <row r="111" spans="1:17" ht="16.5">
      <c r="A111" s="6" t="s">
        <v>232</v>
      </c>
      <c r="B111" s="5" t="str">
        <f>VLOOKUP(A111,[1]BDD!111:535,3,0)</f>
        <v>NC-CPS-110-2025</v>
      </c>
      <c r="C111" s="5" t="str">
        <f>VLOOKUP(A111,[1]BDD!111:515,4,0)</f>
        <v>CAMILA ESPERANZA SALAZAR FORERO</v>
      </c>
      <c r="D111" s="7" t="s">
        <v>18</v>
      </c>
      <c r="E111" s="5" t="str">
        <f>VLOOKUP(A111,[1]BDD!111:515,25,0)</f>
        <v>CUNDINAMARCA</v>
      </c>
      <c r="F111" s="5" t="str">
        <f>VLOOKUP(A111,[1]BDD!111:515,26,0)</f>
        <v>BOGOTÁ</v>
      </c>
      <c r="G111" s="5" t="str">
        <f>VLOOKUP(A111,[1]BDD!110:111,77,0)</f>
        <v>BIOLOGA</v>
      </c>
      <c r="H111" s="7" t="s">
        <v>233</v>
      </c>
      <c r="I111" s="5" t="str">
        <f>VLOOKUP(A111,[1]BDD!111:515,7,0)</f>
        <v>PROFESIONAL</v>
      </c>
      <c r="J111" s="5" t="str">
        <f>VLOOKUP(A111,[1]BDD!110:111,40,0)</f>
        <v>GRUPO DE ASUNTOS INTERNACIONALES Y COOPERACIÓN</v>
      </c>
      <c r="K111" s="5" t="str">
        <f>VLOOKUP(A111,[1]BDD!110:111,76,0)</f>
        <v>camila.salazar@parquesnacionales.gov.co</v>
      </c>
      <c r="L111" s="7">
        <v>3532400</v>
      </c>
      <c r="M111" s="7" t="s">
        <v>20</v>
      </c>
      <c r="N111" s="5" t="str">
        <f>VLOOKUP(A111,[1]BDD!111:515,6,0)</f>
        <v>NC08-32399054-5-002 Prestación servicios profesionales con plena autonomía técnica y administrativa en el Grupo de Asuntos Internacionales y Cooperación, enfocado en la articulación de planes, programas, proyectos, estrategias, acuerdos, alianzas, mecanismos de las áreas marinas protegidas a cargo la entidad con actores y organismos internacionales, así como la gestión como enlace técnico del Corredor Marino de Conservación del Pacifico Este Tropical - CMAR, y otros mecanismos en el marco del fortalecimiento de la capacidad institucional y la generación de los documentos de planeación de Parques Nacionales Naturales de Colombia.</v>
      </c>
      <c r="O111" s="8">
        <f>VLOOKUP(A111,[1]BDD!111:515,15,0)</f>
        <v>8354314</v>
      </c>
      <c r="P111" s="9">
        <f>VLOOKUP(A111,[1]BDD!110:111,55,0)</f>
        <v>45685</v>
      </c>
      <c r="Q111" s="9">
        <f>VLOOKUP(A111,[1]BDD!110:111,56,0)</f>
        <v>46022</v>
      </c>
    </row>
    <row r="112" spans="1:17" ht="16.5">
      <c r="A112" s="6" t="s">
        <v>234</v>
      </c>
      <c r="B112" s="5" t="str">
        <f>VLOOKUP(A112,[1]BDD!112:536,3,0)</f>
        <v>NC-CPS-111-2025</v>
      </c>
      <c r="C112" s="5" t="str">
        <f>VLOOKUP(A112,[1]BDD!112:516,4,0)</f>
        <v>MARIA ALEJANDRA MORENO TINJACA</v>
      </c>
      <c r="D112" s="7" t="s">
        <v>18</v>
      </c>
      <c r="E112" s="5" t="str">
        <f>VLOOKUP(A112,[1]BDD!112:516,25,0)</f>
        <v>CUNDINAMARCA</v>
      </c>
      <c r="F112" s="5" t="str">
        <f>VLOOKUP(A112,[1]BDD!112:516,26,0)</f>
        <v>BOGOTÁ</v>
      </c>
      <c r="G112" s="5" t="str">
        <f>VLOOKUP(A112,[1]BDD!111:112,77,0)</f>
        <v>COMUNICADORA SOCIAL -PERIODISTA</v>
      </c>
      <c r="H112" s="7" t="s">
        <v>235</v>
      </c>
      <c r="I112" s="5" t="str">
        <f>VLOOKUP(A112,[1]BDD!112:516,7,0)</f>
        <v>PROFESIONAL</v>
      </c>
      <c r="J112" s="5" t="str">
        <f>VLOOKUP(A112,[1]BDD!111:112,40,0)</f>
        <v>GRUPO DE COMUNICACIONES Y EDUACIÓN AMBIENTAL</v>
      </c>
      <c r="K112" s="5" t="str">
        <f>VLOOKUP(A112,[1]BDD!111:112,76,0)</f>
        <v>alejandra.tinjaca@parquesnacionales.gov.co</v>
      </c>
      <c r="L112" s="7">
        <v>3532400</v>
      </c>
      <c r="M112" s="7" t="s">
        <v>20</v>
      </c>
      <c r="N112" s="5" t="str">
        <f>VLOOKUP(A112,[1]BDD!112:516,6,0)</f>
        <v>NC01-3299060-9-009 Prestación de servicios profesionales con plena autonomía técnica y administrativa al Grupo de Comunicaciones y Educación Ambiental, para desarrollar contenido periodístico, impulsar relacionamiento y articulación con medios de comunicación y oficinas de prensa y generar material de comunicación interna y externa en los diferentes medios de comunicación de la Entidad, en el marco del servicio de implementación sistemas de gestión del proyecto de Fortalecimiento de la capacidad institucional de Parques Nacionales Naturales a Nivel Nacional.</v>
      </c>
      <c r="O112" s="8">
        <f>VLOOKUP(A112,[1]BDD!112:516,15,0)</f>
        <v>6347912</v>
      </c>
      <c r="P112" s="9">
        <f>VLOOKUP(A112,[1]BDD!111:112,55,0)</f>
        <v>45685</v>
      </c>
      <c r="Q112" s="9">
        <f>VLOOKUP(A112,[1]BDD!111:112,56,0)</f>
        <v>46018</v>
      </c>
    </row>
    <row r="113" spans="1:17" ht="16.5">
      <c r="A113" s="6" t="s">
        <v>236</v>
      </c>
      <c r="B113" s="5" t="str">
        <f>VLOOKUP(A113,[1]BDD!113:537,3,0)</f>
        <v>NC-CPS-112-2025</v>
      </c>
      <c r="C113" s="5" t="str">
        <f>VLOOKUP(A113,[1]BDD!113:517,4,0)</f>
        <v>EMERSON CRUZ ALDANA</v>
      </c>
      <c r="D113" s="7" t="s">
        <v>18</v>
      </c>
      <c r="E113" s="5" t="str">
        <f>VLOOKUP(A113,[1]BDD!113:517,25,0)</f>
        <v>CUNDINAMARCA</v>
      </c>
      <c r="F113" s="5" t="str">
        <f>VLOOKUP(A113,[1]BDD!113:517,26,0)</f>
        <v>BOGOTÁ</v>
      </c>
      <c r="G113" s="5" t="str">
        <f>VLOOKUP(A113,[1]BDD!112:113,77,0)</f>
        <v>INGENIERO DE SISTEMAS</v>
      </c>
      <c r="H113" s="7" t="s">
        <v>237</v>
      </c>
      <c r="I113" s="5" t="str">
        <f>VLOOKUP(A113,[1]BDD!113:517,7,0)</f>
        <v>PROFESIONAL</v>
      </c>
      <c r="J113" s="5" t="str">
        <f>VLOOKUP(A113,[1]BDD!112:113,40,0)</f>
        <v>GRUPO DE TECNOLOGÍAS DE LA INFORMACIÓN Y LAS COMUNICACIONES</v>
      </c>
      <c r="K113" s="5" t="str">
        <f>VLOOKUP(A113,[1]BDD!112:113,76,0)</f>
        <v>emerson.cruz@parquesnacionales.gov.co</v>
      </c>
      <c r="L113" s="7">
        <v>3532400</v>
      </c>
      <c r="M113" s="7" t="s">
        <v>20</v>
      </c>
      <c r="N113" s="5" t="str">
        <f>VLOOKUP(A113,[1]BDD!113:517,6,0)</f>
        <v>NC03-3299065-19-010. Prestar los servicios profesionales con plena autonomía técnica y administrativa en el grupo de Tecnologías de la Información y las Comunicaciones para brindar soporte a la infraestructura tecnológica, sistemas de almacenamiento, gestión de ambiente virtual y servidores bajo windows on premise, en el marco del Fortalecimiento de la capacidad institucional y el producto de servicios tecnológicos</v>
      </c>
      <c r="O113" s="8">
        <f>VLOOKUP(A113,[1]BDD!113:517,15,0)</f>
        <v>6347913</v>
      </c>
      <c r="P113" s="9">
        <f>VLOOKUP(A113,[1]BDD!112:113,55,0)</f>
        <v>45686</v>
      </c>
      <c r="Q113" s="9">
        <f>VLOOKUP(A113,[1]BDD!112:113,56,0)</f>
        <v>46019</v>
      </c>
    </row>
    <row r="114" spans="1:17" ht="16.5">
      <c r="A114" s="6" t="s">
        <v>238</v>
      </c>
      <c r="B114" s="5" t="str">
        <f>VLOOKUP(A114,[1]BDD!114:538,3,0)</f>
        <v>NC-CPS-113-2025</v>
      </c>
      <c r="C114" s="5" t="str">
        <f>VLOOKUP(A114,[1]BDD!114:518,4,0)</f>
        <v>JOHANNA MARIA PUENTES AGUILAR</v>
      </c>
      <c r="D114" s="7" t="s">
        <v>18</v>
      </c>
      <c r="E114" s="5" t="str">
        <f>VLOOKUP(A114,[1]BDD!114:518,25,0)</f>
        <v>BOYACA</v>
      </c>
      <c r="F114" s="5" t="str">
        <f>VLOOKUP(A114,[1]BDD!114:518,26,0)</f>
        <v>SABOYA</v>
      </c>
      <c r="G114" s="5" t="str">
        <f>VLOOKUP(A114,[1]BDD!113:114,77,0)</f>
        <v>BIOLOGA</v>
      </c>
      <c r="H114" s="7" t="s">
        <v>239</v>
      </c>
      <c r="I114" s="5" t="str">
        <f>VLOOKUP(A114,[1]BDD!114:518,7,0)</f>
        <v>PROFESIONAL</v>
      </c>
      <c r="J114" s="5" t="str">
        <f>VLOOKUP(A114,[1]BDD!113:114,40,0)</f>
        <v>GRUPO DE PLANEACIÓN Y MANEJO</v>
      </c>
      <c r="K114" s="5" t="str">
        <f>VLOOKUP(A114,[1]BDD!113:114,76,0)</f>
        <v>johana.puentes@parquesnacionales.gov.co</v>
      </c>
      <c r="L114" s="7">
        <v>3532400</v>
      </c>
      <c r="M114" s="7" t="s">
        <v>20</v>
      </c>
      <c r="N114" s="5" t="str">
        <f>VLOOKUP(A114,[1]BDD!114:518,6,0)</f>
        <v>NC23-3202060-19_1-032 Prestación de servicios profesionales con plena autonomía técnica y administrativa para el Grupo de Planeación y Manejo con el fin de orientar técnicamente la formulación y desarrollo de proyectos relacionados con restauración ecológica en el marco del producto Áreas en proceso de Restauración del proyecto de conservación.</v>
      </c>
      <c r="O114" s="8">
        <f>VLOOKUP(A114,[1]BDD!114:518,15,0)</f>
        <v>11079537</v>
      </c>
      <c r="P114" s="9">
        <f>VLOOKUP(A114,[1]BDD!113:114,55,0)</f>
        <v>45685</v>
      </c>
      <c r="Q114" s="9">
        <f>VLOOKUP(A114,[1]BDD!113:114,56,0)</f>
        <v>46022</v>
      </c>
    </row>
    <row r="115" spans="1:17" ht="16.5">
      <c r="A115" s="6" t="s">
        <v>240</v>
      </c>
      <c r="B115" s="5" t="str">
        <f>VLOOKUP(A115,[1]BDD!115:539,3,0)</f>
        <v>NC-CPS-114-2025</v>
      </c>
      <c r="C115" s="5" t="str">
        <f>VLOOKUP(A115,[1]BDD!115:519,4,0)</f>
        <v>JORGE ANDRES DUARTE TORRES</v>
      </c>
      <c r="D115" s="7" t="s">
        <v>18</v>
      </c>
      <c r="E115" s="5" t="str">
        <f>VLOOKUP(A115,[1]BDD!115:519,25,0)</f>
        <v>CUNDINAMARCA</v>
      </c>
      <c r="F115" s="5" t="str">
        <f>VLOOKUP(A115,[1]BDD!115:519,26,0)</f>
        <v>BOGOTÁ</v>
      </c>
      <c r="G115" s="5" t="str">
        <f>VLOOKUP(A115,[1]BDD!114:115,77,0)</f>
        <v>INGENIERO TOPOGRAFICO</v>
      </c>
      <c r="H115" s="7" t="s">
        <v>117</v>
      </c>
      <c r="I115" s="5" t="str">
        <f>VLOOKUP(A115,[1]BDD!115:519,7,0)</f>
        <v>PROFESIONAL</v>
      </c>
      <c r="J115" s="5" t="str">
        <f>VLOOKUP(A115,[1]BDD!114:115,40,0)</f>
        <v>GRUPO DE TECNOLOGÍAS DE LA INFORMACIÓN Y LAS COMUNICACIONES</v>
      </c>
      <c r="K115" s="5" t="str">
        <f>VLOOKUP(A115,[1]BDD!114:115,76,0)</f>
        <v>jorge.duarte@parquesnacionales.gov.co</v>
      </c>
      <c r="L115" s="7">
        <v>3532400</v>
      </c>
      <c r="M115" s="7" t="s">
        <v>20</v>
      </c>
      <c r="N115" s="5" t="str">
        <f>VLOOKUP(A115,[1]BDD!115:519,6,0)</f>
        <v>NC03-3299065-19-014 Prestar los servicios profesionales con plena autonomía técnica y administrativa en el grupo de Tecnologías de la Información y las Comunicaciones para revisar, normalizar y administrar la Base de datos Geográfica de la entidad cumpliendo con los parámetros y procesos geográficos institucionales, esto con el fin de agrupar los elementos geográficos que hacen parte del SPNN, en el marco del proyecto de Fortalecimiento de la capacidad institucional y el producto de servicios tecnologicos</v>
      </c>
      <c r="O115" s="8">
        <f>VLOOKUP(A115,[1]BDD!115:519,15,0)</f>
        <v>8354314</v>
      </c>
      <c r="P115" s="9">
        <f>VLOOKUP(A115,[1]BDD!114:115,55,0)</f>
        <v>45686</v>
      </c>
      <c r="Q115" s="9">
        <f>VLOOKUP(A115,[1]BDD!114:115,56,0)</f>
        <v>46022</v>
      </c>
    </row>
    <row r="116" spans="1:17" ht="16.5">
      <c r="A116" s="6" t="s">
        <v>241</v>
      </c>
      <c r="B116" s="5" t="str">
        <f>VLOOKUP(A116,[1]BDD!116:540,3,0)</f>
        <v>NC-CPS-115-2025</v>
      </c>
      <c r="C116" s="5" t="str">
        <f>VLOOKUP(A116,[1]BDD!116:520,4,0)</f>
        <v>JONNATHAN JAVIER PINZON DIAZ</v>
      </c>
      <c r="D116" s="7" t="s">
        <v>18</v>
      </c>
      <c r="E116" s="5" t="str">
        <f>VLOOKUP(A116,[1]BDD!116:520,25,0)</f>
        <v>CUNDINAMARCA</v>
      </c>
      <c r="F116" s="5" t="str">
        <f>VLOOKUP(A116,[1]BDD!116:520,26,0)</f>
        <v>BOGOTÁ</v>
      </c>
      <c r="G116" s="5" t="str">
        <f>VLOOKUP(A116,[1]BDD!115:116,77,0)</f>
        <v>INGENIERO TOPOGRAFICO</v>
      </c>
      <c r="H116" s="7" t="s">
        <v>229</v>
      </c>
      <c r="I116" s="5" t="str">
        <f>VLOOKUP(A116,[1]BDD!116:520,7,0)</f>
        <v>PROFESIONAL</v>
      </c>
      <c r="J116" s="5" t="str">
        <f>VLOOKUP(A116,[1]BDD!115:116,40,0)</f>
        <v>GRUPO DE GESTIÓN DEL CONOCIMIENTO E INNOVACIÓN</v>
      </c>
      <c r="K116" s="5" t="str">
        <f>VLOOKUP(A116,[1]BDD!115:116,76,0)</f>
        <v>jonnathan.pinzon@parquesnacionales.gov.co</v>
      </c>
      <c r="L116" s="7">
        <v>3532400</v>
      </c>
      <c r="M116" s="7" t="s">
        <v>20</v>
      </c>
      <c r="N116" s="5" t="str">
        <f>VLOOKUP(A116,[1]BDD!116:520,6,0)</f>
        <v>NC21-3202008-9-008 Prestación de servicios profesionales con plena autonomía técnica y administrativa, del Grupo de Gestión de conocimiento e innovación, orientada a realizar análisis de localización predial, orientado a la conservación de la diversidad biológica en las áreas protegidas que conforman el Sistema Nacional de Áreas Protegidas (SINAP), en el marco del producto en el marco del producto Servicio de administración y manejo de áreas protegidas, del proyecto de conservación</v>
      </c>
      <c r="O116" s="8">
        <f>VLOOKUP(A116,[1]BDD!116:520,15,0)</f>
        <v>7014443</v>
      </c>
      <c r="P116" s="9">
        <f>VLOOKUP(A116,[1]BDD!115:116,55,0)</f>
        <v>45686</v>
      </c>
      <c r="Q116" s="9">
        <f>VLOOKUP(A116,[1]BDD!115:116,56,0)</f>
        <v>45998</v>
      </c>
    </row>
    <row r="117" spans="1:17" ht="16.5">
      <c r="A117" s="6" t="s">
        <v>242</v>
      </c>
      <c r="B117" s="5" t="str">
        <f>VLOOKUP(A117,[1]BDD!117:541,3,0)</f>
        <v>NC-CPS-116-2025</v>
      </c>
      <c r="C117" s="5" t="str">
        <f>VLOOKUP(A117,[1]BDD!117:521,4,0)</f>
        <v>YUDI ZULEYDI ESPITIA LARA</v>
      </c>
      <c r="D117" s="7" t="s">
        <v>18</v>
      </c>
      <c r="E117" s="5" t="str">
        <f>VLOOKUP(A117,[1]BDD!117:521,25,0)</f>
        <v>BOYACA</v>
      </c>
      <c r="F117" s="5" t="str">
        <f>VLOOKUP(A117,[1]BDD!117:521,26,0)</f>
        <v>BUENAVISTA</v>
      </c>
      <c r="G117" s="5" t="str">
        <f>VLOOKUP(A117,[1]BDD!116:117,77,0)</f>
        <v>INGENIERA TOPOGRAFICA</v>
      </c>
      <c r="H117" s="7" t="s">
        <v>243</v>
      </c>
      <c r="I117" s="5" t="str">
        <f>VLOOKUP(A117,[1]BDD!117:521,7,0)</f>
        <v>PROFESIONAL</v>
      </c>
      <c r="J117" s="5" t="str">
        <f>VLOOKUP(A117,[1]BDD!116:117,40,0)</f>
        <v>GRUPO DE GESTIÓN DEL CONOCIMIENTO E INNOVACIÓN</v>
      </c>
      <c r="K117" s="5" t="str">
        <f>VLOOKUP(A117,[1]BDD!116:117,76,0)</f>
        <v>yudi.espitia@parquesnacionales.gov.co</v>
      </c>
      <c r="L117" s="7">
        <v>3532400</v>
      </c>
      <c r="M117" s="7" t="s">
        <v>20</v>
      </c>
      <c r="N117" s="5" t="str">
        <f>VLOOKUP(A117,[1]BDD!117:521,6,0)</f>
        <v>NC21-3202008-9-010 Prestación de servicios profesionales con plena autonomía técnica y administrativa, al Grupo de Gestión de Conocimiento e Innovación para consolidar, implementar y orientar las políticas y estándares para la gestión de la información y el conocimiento geoespacial en la entidad, conforme a los lineamientos y directrices nacionales de la ICDE. en el marco del producto Servicio de administración y manejo de áreas protegidas, del proyecto de conservación</v>
      </c>
      <c r="O117" s="8">
        <f>VLOOKUP(A117,[1]BDD!117:521,15,0)</f>
        <v>7014443</v>
      </c>
      <c r="P117" s="9">
        <f>VLOOKUP(A117,[1]BDD!116:117,55,0)</f>
        <v>45686</v>
      </c>
      <c r="Q117" s="9">
        <f>VLOOKUP(A117,[1]BDD!116:117,56,0)</f>
        <v>45998</v>
      </c>
    </row>
    <row r="118" spans="1:17" ht="16.5">
      <c r="A118" s="6" t="s">
        <v>244</v>
      </c>
      <c r="B118" s="5" t="str">
        <f>VLOOKUP(A118,[1]BDD!118:542,3,0)</f>
        <v>NC-CPS-117-2025</v>
      </c>
      <c r="C118" s="5" t="str">
        <f>VLOOKUP(A118,[1]BDD!118:522,4,0)</f>
        <v>KIMBERLY JOHANNA MORRIS RODRIGUEZ</v>
      </c>
      <c r="D118" s="7" t="s">
        <v>18</v>
      </c>
      <c r="E118" s="5" t="str">
        <f>VLOOKUP(A118,[1]BDD!118:522,25,0)</f>
        <v>CUNDINAMARCA</v>
      </c>
      <c r="F118" s="5" t="str">
        <f>VLOOKUP(A118,[1]BDD!118:522,26,0)</f>
        <v>BOGOTÁ</v>
      </c>
      <c r="G118" s="5" t="str">
        <f>VLOOKUP(A118,[1]BDD!117:118,77,0)</f>
        <v>ADMINISTRADORA AMBIENTAL Y DE LOS RECURSOS NATURALES</v>
      </c>
      <c r="H118" s="7" t="s">
        <v>245</v>
      </c>
      <c r="I118" s="5" t="str">
        <f>VLOOKUP(A118,[1]BDD!118:522,7,0)</f>
        <v>PROFESIONAL</v>
      </c>
      <c r="J118" s="5" t="str">
        <f>VLOOKUP(A118,[1]BDD!117:118,40,0)</f>
        <v>SUBDIRECCIÓN DE GESTIÓN Y MANEJO DE ÁREAS PROTEGIDAS</v>
      </c>
      <c r="K118" s="5" t="str">
        <f>VLOOKUP(A118,[1]BDD!117:118,76,0)</f>
        <v>kimberly.morris@parquesnacionales.gov.co</v>
      </c>
      <c r="L118" s="7">
        <v>3532400</v>
      </c>
      <c r="M118" s="7" t="s">
        <v>20</v>
      </c>
      <c r="N118" s="5" t="str">
        <f>VLOOKUP(A118,[1]BDD!118:522,6,0)</f>
        <v>NC20-3202053-27-003 Prestación de servicios profesionales con plena autonomía técnica y administrativa a la Subdirección de Gestión y Manejo de Áreas Protegidas para realizar el seguimiento a la implementación de las líneas estratégicas y proyectos que aporten a una mejor gestión de las áreas protegidas administradas por Parques Nacionales Naturales, en el marco del producto Documentos de lineamientos técnicos del proyecto de conservación.</v>
      </c>
      <c r="O118" s="8">
        <f>VLOOKUP(A118,[1]BDD!118:522,15,0)</f>
        <v>7435309</v>
      </c>
      <c r="P118" s="9">
        <f>VLOOKUP(A118,[1]BDD!117:118,55,0)</f>
        <v>45686</v>
      </c>
      <c r="Q118" s="9">
        <f>VLOOKUP(A118,[1]BDD!117:118,56,0)</f>
        <v>46022</v>
      </c>
    </row>
    <row r="119" spans="1:17" ht="16.5">
      <c r="A119" s="6" t="s">
        <v>246</v>
      </c>
      <c r="B119" s="5" t="str">
        <f>VLOOKUP(A119,[1]BDD!119:543,3,0)</f>
        <v>NC-CPS-118-2025</v>
      </c>
      <c r="C119" s="5" t="str">
        <f>VLOOKUP(A119,[1]BDD!119:523,4,0)</f>
        <v>MARIA ANDREA ALZATE HERNANDEZ</v>
      </c>
      <c r="D119" s="7" t="s">
        <v>18</v>
      </c>
      <c r="E119" s="5" t="str">
        <f>VLOOKUP(A119,[1]BDD!119:523,25,0)</f>
        <v>RISARALDA</v>
      </c>
      <c r="F119" s="5" t="str">
        <f>VLOOKUP(A119,[1]BDD!119:523,26,0)</f>
        <v>PEREIRA</v>
      </c>
      <c r="G119" s="5" t="str">
        <f>VLOOKUP(A119,[1]BDD!118:119,77,0)</f>
        <v>ABOGADA</v>
      </c>
      <c r="H119" s="7" t="s">
        <v>247</v>
      </c>
      <c r="I119" s="5" t="str">
        <f>VLOOKUP(A119,[1]BDD!119:523,7,0)</f>
        <v>PROFESIONAL</v>
      </c>
      <c r="J119" s="5" t="str">
        <f>VLOOKUP(A119,[1]BDD!118:119,40,0)</f>
        <v>GRUPO DE TRÁMITES Y EVALUACIÓN AMBIENTAL</v>
      </c>
      <c r="K119" s="5" t="str">
        <f>VLOOKUP(A119,[1]BDD!118:119,76,0)</f>
        <v>maria.alzate@parquesnacionales.gov.co</v>
      </c>
      <c r="L119" s="7">
        <v>3532400</v>
      </c>
      <c r="M119" s="7" t="s">
        <v>20</v>
      </c>
      <c r="N119" s="5" t="str">
        <f>VLOOKUP(A119,[1]BDD!119:523,6,0)</f>
        <v>NC24-3202008-11-029 Prestación de servicios profesionales con plena autonomía técnica y administrativa para realizar la revisión jurídica y sustanciar los documentos para el registro y seguimiento de reservas naturales de la sociedad civil ante el Grupo de Trámites y Evaluación Ambiental en el marco del proyecto de inversión Conservación de la diversidad biológica de las áreas protegidas del SINAP Nacional.</v>
      </c>
      <c r="O119" s="8">
        <f>VLOOKUP(A119,[1]BDD!119:523,15,0)</f>
        <v>4620818</v>
      </c>
      <c r="P119" s="9">
        <f>VLOOKUP(A119,[1]BDD!118:119,55,0)</f>
        <v>45687</v>
      </c>
      <c r="Q119" s="9">
        <f>VLOOKUP(A119,[1]BDD!118:119,56,0)</f>
        <v>45999</v>
      </c>
    </row>
    <row r="120" spans="1:17" ht="16.5">
      <c r="A120" s="6" t="s">
        <v>248</v>
      </c>
      <c r="B120" s="5" t="str">
        <f>VLOOKUP(A120,[1]BDD!120:544,3,0)</f>
        <v>NC-CPS-119-2025</v>
      </c>
      <c r="C120" s="5" t="str">
        <f>VLOOKUP(A120,[1]BDD!120:524,4,0)</f>
        <v>LIDIA PATRICIA TOVAR SALAMANCA</v>
      </c>
      <c r="D120" s="7" t="s">
        <v>18</v>
      </c>
      <c r="E120" s="5" t="str">
        <f>VLOOKUP(A120,[1]BDD!120:524,25,0)</f>
        <v>CUNDINAMARCA</v>
      </c>
      <c r="F120" s="5" t="str">
        <f>VLOOKUP(A120,[1]BDD!120:524,26,0)</f>
        <v>BOGOTÁ</v>
      </c>
      <c r="G120" s="5" t="str">
        <f>VLOOKUP(A120,[1]BDD!119:120,77,0)</f>
        <v>ABOGADA</v>
      </c>
      <c r="H120" s="7" t="s">
        <v>249</v>
      </c>
      <c r="I120" s="5" t="str">
        <f>VLOOKUP(A120,[1]BDD!120:524,7,0)</f>
        <v>PROFESIONAL</v>
      </c>
      <c r="J120" s="5" t="str">
        <f>VLOOKUP(A120,[1]BDD!119:120,40,0)</f>
        <v>SUBDIRECCIÓN DE SOSTENIBILIDAD Y NEGOCIOS AMBIENTALES</v>
      </c>
      <c r="K120" s="5" t="str">
        <f>VLOOKUP(A120,[1]BDD!119:120,76,0)</f>
        <v>lidia.tovar@parquesnacionales.gov.co</v>
      </c>
      <c r="L120" s="7">
        <v>3532400</v>
      </c>
      <c r="M120" s="7" t="s">
        <v>20</v>
      </c>
      <c r="N120" s="5" t="str">
        <f>VLOOKUP(A120,[1]BDD!120:524,6,0)</f>
        <v>NC30-3202008-15-003 Prestación de servicios profesionales con plena autonomía técnica y administrativa en la Subdirección de Sostenibilidad y Negocios Ambientales con el fin de realizar las actividades legales requeridas para la gestión contractual de la SSNA, en el marco del servicio de administración y manejo de áreas protegidas del proyecto de Conservación</v>
      </c>
      <c r="O120" s="8">
        <f>VLOOKUP(A120,[1]BDD!120:524,15,0)</f>
        <v>9981565</v>
      </c>
      <c r="P120" s="9">
        <f>VLOOKUP(A120,[1]BDD!119:120,55,0)</f>
        <v>45687</v>
      </c>
      <c r="Q120" s="9">
        <f>VLOOKUP(A120,[1]BDD!119:120,56,0)</f>
        <v>46022</v>
      </c>
    </row>
    <row r="121" spans="1:17" ht="16.5">
      <c r="A121" s="6" t="s">
        <v>250</v>
      </c>
      <c r="B121" s="5" t="str">
        <f>VLOOKUP(A121,[1]BDD!121:545,3,0)</f>
        <v>NC-CPS-120-2025</v>
      </c>
      <c r="C121" s="5" t="str">
        <f>VLOOKUP(A121,[1]BDD!121:525,4,0)</f>
        <v>LEE ANNE DIAZ CAICEDO</v>
      </c>
      <c r="D121" s="7" t="s">
        <v>18</v>
      </c>
      <c r="E121" s="5" t="str">
        <f>VLOOKUP(A121,[1]BDD!121:525,25,0)</f>
        <v>CUNDINAMARCA</v>
      </c>
      <c r="F121" s="5" t="str">
        <f>VLOOKUP(A121,[1]BDD!121:525,26,0)</f>
        <v>BOGOTÁ</v>
      </c>
      <c r="G121" s="5" t="str">
        <f>VLOOKUP(A121,[1]BDD!120:121,77,0)</f>
        <v>BACHILLER ACADEMICO</v>
      </c>
      <c r="H121" s="7" t="s">
        <v>251</v>
      </c>
      <c r="I121" s="5" t="str">
        <f>VLOOKUP(A121,[1]BDD!121:525,7,0)</f>
        <v>APOYO A LA GESTIÓN</v>
      </c>
      <c r="J121" s="5" t="str">
        <f>VLOOKUP(A121,[1]BDD!120:121,40,0)</f>
        <v>GRUPO DE TRÁMITES Y EVALUACIÓN AMBIENTAL</v>
      </c>
      <c r="K121" s="5" t="str">
        <f>VLOOKUP(A121,[1]BDD!120:121,76,0)</f>
        <v>lee.diaz@parquesnacionales.gov.co</v>
      </c>
      <c r="L121" s="7">
        <v>3532400</v>
      </c>
      <c r="M121" s="7" t="s">
        <v>20</v>
      </c>
      <c r="N121" s="5" t="str">
        <f>VLOOKUP(A121,[1]BDD!121:525,6,0)</f>
        <v>NC22-3202008-11-001 Prestación de servicios de apoyo a la gestión con plena autonomía técnica y administrativa para verificar y validar las respuestas de las autoridades ambientales y entes territoriales sobre las solicitudes realizadas en el registro y seguimiento de reservas de la sociedad civil al Grupo de Trámites y Evaluación Ambiental, en el marco del producto Servicio de administración y manejo de áreas protegidas del proyecto de inversión Conservación.</v>
      </c>
      <c r="O121" s="8">
        <f>VLOOKUP(A121,[1]BDD!121:525,15,0)</f>
        <v>2365487</v>
      </c>
      <c r="P121" s="9">
        <f>VLOOKUP(A121,[1]BDD!120:121,55,0)</f>
        <v>45687</v>
      </c>
      <c r="Q121" s="9">
        <f>VLOOKUP(A121,[1]BDD!120:121,56,0)</f>
        <v>45999</v>
      </c>
    </row>
    <row r="122" spans="1:17" ht="16.5">
      <c r="A122" s="6" t="s">
        <v>252</v>
      </c>
      <c r="B122" s="5" t="str">
        <f>VLOOKUP(A122,[1]BDD!122:546,3,0)</f>
        <v>NC-CPS-121-2025</v>
      </c>
      <c r="C122" s="5" t="str">
        <f>VLOOKUP(A122,[1]BDD!122:526,4,0)</f>
        <v>NOHORA ELIZABETH PEREZ CASTILLO</v>
      </c>
      <c r="D122" s="7" t="s">
        <v>18</v>
      </c>
      <c r="E122" s="5" t="str">
        <f>VLOOKUP(A122,[1]BDD!122:526,25,0)</f>
        <v>BOYACA</v>
      </c>
      <c r="F122" s="5" t="str">
        <f>VLOOKUP(A122,[1]BDD!122:526,26,0)</f>
        <v>TUNJA</v>
      </c>
      <c r="G122" s="5" t="str">
        <f>VLOOKUP(A122,[1]BDD!121:122,77,0)</f>
        <v>BIOLOGA</v>
      </c>
      <c r="H122" s="7" t="s">
        <v>253</v>
      </c>
      <c r="I122" s="5" t="str">
        <f>VLOOKUP(A122,[1]BDD!122:526,7,0)</f>
        <v>PROFESIONAL</v>
      </c>
      <c r="J122" s="5" t="str">
        <f>VLOOKUP(A122,[1]BDD!121:122,40,0)</f>
        <v>GRUPO DE GESTIÓN E INTEGRACIÓN DEL SINAP</v>
      </c>
      <c r="K122" s="5" t="str">
        <f>VLOOKUP(A122,[1]BDD!121:122,76,0)</f>
        <v>nohora.perez@parquesnacionales.gov.co</v>
      </c>
      <c r="L122" s="7">
        <v>3532400</v>
      </c>
      <c r="M122" s="7" t="s">
        <v>20</v>
      </c>
      <c r="N122" s="5" t="str">
        <f>VLOOKUP(A122,[1]BDD!122:526,6,0)</f>
        <v xml:space="preserve">NC22-3202011-20-018 Prestación de servicios profesionales con plena autonomía técnica y administrativa, del Grupo de Gestión e Integracion del SINAP para llevar a cabo la revisión, validación y actualización de la información de las áreas protegidas del SINAP, cargadas en el Registro Único Nacional de Áreas Protegidas (RUNAP), así como la actualización de los manuales y documentación del aplicativo RUNAP, de acuerdo con las funciones de Parques Nacionales Naturales de Colombia </v>
      </c>
      <c r="O122" s="8">
        <f>VLOOKUP(A122,[1]BDD!122:526,15,0)</f>
        <v>5693195</v>
      </c>
      <c r="P122" s="9">
        <f>VLOOKUP(A122,[1]BDD!121:122,55,0)</f>
        <v>45687</v>
      </c>
      <c r="Q122" s="9">
        <f>VLOOKUP(A122,[1]BDD!121:122,56,0)</f>
        <v>45999</v>
      </c>
    </row>
    <row r="123" spans="1:17" ht="16.5">
      <c r="A123" s="6" t="s">
        <v>254</v>
      </c>
      <c r="B123" s="5" t="str">
        <f>VLOOKUP(A123,[1]BDD!123:547,3,0)</f>
        <v>NC-CPS-122-2025</v>
      </c>
      <c r="C123" s="5" t="str">
        <f>VLOOKUP(A123,[1]BDD!123:527,4,0)</f>
        <v>ANDREA JOHANNA TORRES SUÁREZ</v>
      </c>
      <c r="D123" s="7" t="s">
        <v>18</v>
      </c>
      <c r="E123" s="5" t="str">
        <f>VLOOKUP(A123,[1]BDD!123:527,25,0)</f>
        <v>CUNDINAMARCA</v>
      </c>
      <c r="F123" s="5" t="str">
        <f>VLOOKUP(A123,[1]BDD!123:527,26,0)</f>
        <v>BOGOTÁ</v>
      </c>
      <c r="G123" s="5" t="str">
        <f>VLOOKUP(A123,[1]BDD!122:123,77,0)</f>
        <v>ABOGADA</v>
      </c>
      <c r="H123" s="7" t="s">
        <v>255</v>
      </c>
      <c r="I123" s="5" t="str">
        <f>VLOOKUP(A123,[1]BDD!123:527,7,0)</f>
        <v>PROFESIONAL</v>
      </c>
      <c r="J123" s="5" t="str">
        <f>VLOOKUP(A123,[1]BDD!122:123,40,0)</f>
        <v>GRUPO DE TRÁMITES Y EVALUACIÓN AMBIENTAL</v>
      </c>
      <c r="K123" s="5" t="str">
        <f>VLOOKUP(A123,[1]BDD!122:123,76,0)</f>
        <v>andrea.torres@parquesnacionales.gov.co</v>
      </c>
      <c r="L123" s="7">
        <v>3532400</v>
      </c>
      <c r="M123" s="7" t="s">
        <v>20</v>
      </c>
      <c r="N123" s="5" t="str">
        <f>VLOOKUP(A123,[1]BDD!123:527,6,0)</f>
        <v>NC24-3202008-11-026. Prestación de servicios profesionales con plena autonomía técnica y administrativa para sustanciar jurídicamente los documentos generados en el trámite y seguimiento al registro de reservas naturales de la sociedad civil al Grupo de Trámites y Evaluación Ambiental, en el marco del producto Servicio de administración y manejo de áreas protegidas del proyecto de inversión Conservación.</v>
      </c>
      <c r="O123" s="8">
        <f>VLOOKUP(A123,[1]BDD!123:527,15,0)</f>
        <v>7014443</v>
      </c>
      <c r="P123" s="9">
        <f>VLOOKUP(A123,[1]BDD!122:123,55,0)</f>
        <v>45687</v>
      </c>
      <c r="Q123" s="9">
        <f>VLOOKUP(A123,[1]BDD!122:123,56,0)</f>
        <v>46014</v>
      </c>
    </row>
    <row r="124" spans="1:17" ht="16.5">
      <c r="A124" s="6" t="s">
        <v>256</v>
      </c>
      <c r="B124" s="5" t="str">
        <f>VLOOKUP(A124,[1]BDD!124:548,3,0)</f>
        <v>NC-CPS-123-2025</v>
      </c>
      <c r="C124" s="5" t="str">
        <f>VLOOKUP(A124,[1]BDD!124:528,4,0)</f>
        <v>CESAR ANDRES OYUELA MARTINEZ</v>
      </c>
      <c r="D124" s="7" t="s">
        <v>18</v>
      </c>
      <c r="E124" s="5" t="str">
        <f>VLOOKUP(A124,[1]BDD!124:528,25,0)</f>
        <v>CUNDINAMARCA</v>
      </c>
      <c r="F124" s="5" t="str">
        <f>VLOOKUP(A124,[1]BDD!124:528,26,0)</f>
        <v>BOGOTÁ</v>
      </c>
      <c r="G124" s="5" t="str">
        <f>VLOOKUP(A124,[1]BDD!123:124,77,0)</f>
        <v>ABOGADO</v>
      </c>
      <c r="H124" s="7" t="s">
        <v>257</v>
      </c>
      <c r="I124" s="5" t="str">
        <f>VLOOKUP(A124,[1]BDD!124:528,7,0)</f>
        <v>PROFESIONAL</v>
      </c>
      <c r="J124" s="5" t="str">
        <f>VLOOKUP(A124,[1]BDD!123:124,40,0)</f>
        <v>SUBDIRECCIÓN DE GESTIÓN Y MANEJO DE ÁREAS PROTEGIDAS</v>
      </c>
      <c r="K124" s="5" t="str">
        <f>VLOOKUP(A124,[1]BDD!123:124,76,0)</f>
        <v>cesar.oyuela@parquesnacionales.gov.co</v>
      </c>
      <c r="L124" s="7">
        <v>3532400</v>
      </c>
      <c r="M124" s="7" t="s">
        <v>20</v>
      </c>
      <c r="N124" s="5" t="str">
        <f>VLOOKUP(A124,[1]BDD!124:528,6,0)</f>
        <v>NC20-3202008-15-008 Prestación de servicios profesionales de carácter jurídico con plena autonomía técnica y administrativa a la Subdirección de Gestión y Manejo de Áreas Protegidas en la estructuración y revisión de los documentos jurídicos, actos administrativos y demás documentos que se requieran, para la implementación del programa herencia Colombia en el marco del proyecto de inversión conservación de la diversidad biológica de las áreas protegidas del SINAP nacional, en el marco del proyecto Conservación de la diversidad biológica de las áreas protegidas del SINAP nacional.</v>
      </c>
      <c r="O124" s="8">
        <f>VLOOKUP(A124,[1]BDD!124:528,15,0)</f>
        <v>8855572</v>
      </c>
      <c r="P124" s="9">
        <f>VLOOKUP(A124,[1]BDD!123:124,55,0)</f>
        <v>45687</v>
      </c>
      <c r="Q124" s="9">
        <f>VLOOKUP(A124,[1]BDD!123:124,56,0)</f>
        <v>45873</v>
      </c>
    </row>
    <row r="125" spans="1:17" ht="16.5">
      <c r="A125" s="6" t="s">
        <v>258</v>
      </c>
      <c r="B125" s="5" t="str">
        <f>VLOOKUP(A125,[1]BDD!125:549,3,0)</f>
        <v>NC-CPS-124-2025</v>
      </c>
      <c r="C125" s="5" t="str">
        <f>VLOOKUP(A125,[1]BDD!125:529,4,0)</f>
        <v>ELSA MARGARITA SILVA CHOCONTÁ</v>
      </c>
      <c r="D125" s="7" t="s">
        <v>18</v>
      </c>
      <c r="E125" s="5" t="str">
        <f>VLOOKUP(A125,[1]BDD!125:529,25,0)</f>
        <v>CUNDINAMARCA</v>
      </c>
      <c r="F125" s="5" t="str">
        <f>VLOOKUP(A125,[1]BDD!125:529,26,0)</f>
        <v>BOGOTÁ</v>
      </c>
      <c r="G125" s="5" t="str">
        <f>VLOOKUP(A125,[1]BDD!124:125,77,0)</f>
        <v>ABOGADA</v>
      </c>
      <c r="H125" s="7" t="s">
        <v>259</v>
      </c>
      <c r="I125" s="5" t="str">
        <f>VLOOKUP(A125,[1]BDD!125:529,7,0)</f>
        <v>PROFESIONAL</v>
      </c>
      <c r="J125" s="5" t="str">
        <f>VLOOKUP(A125,[1]BDD!124:125,40,0)</f>
        <v>GRUPO DE TRÁMITES Y EVALUACIÓN AMBIENTAL</v>
      </c>
      <c r="K125" s="5" t="str">
        <f>VLOOKUP(A125,[1]BDD!124:125,76,0)</f>
        <v>elsa.silva@parquesnacionales.gov.co</v>
      </c>
      <c r="L125" s="7">
        <v>3532400</v>
      </c>
      <c r="M125" s="7" t="s">
        <v>20</v>
      </c>
      <c r="N125" s="5" t="str">
        <f>VLOOKUP(A125,[1]BDD!125:529,6,0)</f>
        <v>NC24-3202008-11-032 Prestación de servicios profesionales con plena autonomía técnica y administrativa para impulsar jurídicamente el trámite y seguimiento del trámite para el registro reservas naturales de la sociedad civil al Grupo de Trámites y Evaluación Ambiental, en el marco del producto Servicio de administración y manejo de áreas protegidas del proyecto de inversión Conservación.</v>
      </c>
      <c r="O125" s="8">
        <f>VLOOKUP(A125,[1]BDD!125:529,15,0)</f>
        <v>3670921</v>
      </c>
      <c r="P125" s="9">
        <f>VLOOKUP(A125,[1]BDD!124:125,55,0)</f>
        <v>45687</v>
      </c>
      <c r="Q125" s="9">
        <f>VLOOKUP(A125,[1]BDD!124:125,56,0)</f>
        <v>45999</v>
      </c>
    </row>
    <row r="126" spans="1:17" ht="16.5">
      <c r="A126" s="6" t="s">
        <v>260</v>
      </c>
      <c r="B126" s="5" t="str">
        <f>VLOOKUP(A126,[1]BDD!126:550,3,0)</f>
        <v>NC-CPS-125-2025</v>
      </c>
      <c r="C126" s="5" t="str">
        <f>VLOOKUP(A126,[1]BDD!126:530,4,0)</f>
        <v>ANGELICA PAOLA QUINTERO ALVARADO</v>
      </c>
      <c r="D126" s="7" t="s">
        <v>18</v>
      </c>
      <c r="E126" s="5" t="str">
        <f>VLOOKUP(A126,[1]BDD!126:530,25,0)</f>
        <v>CUNDINAMARCA</v>
      </c>
      <c r="F126" s="5" t="str">
        <f>VLOOKUP(A126,[1]BDD!126:530,26,0)</f>
        <v>CAJICA</v>
      </c>
      <c r="G126" s="5" t="str">
        <f>VLOOKUP(A126,[1]BDD!125:126,77,0)</f>
        <v>BIOLOGA</v>
      </c>
      <c r="H126" s="7" t="s">
        <v>261</v>
      </c>
      <c r="I126" s="5" t="str">
        <f>VLOOKUP(A126,[1]BDD!126:530,7,0)</f>
        <v>PROFESIONAL</v>
      </c>
      <c r="J126" s="5" t="str">
        <f>VLOOKUP(A126,[1]BDD!125:126,40,0)</f>
        <v>GRUPO DE ASUNTOS INTERNACIONALES Y COOPERACIÓN</v>
      </c>
      <c r="K126" s="5" t="str">
        <f>VLOOKUP(A126,[1]BDD!125:126,76,0)</f>
        <v>angelica.quintero@parquesnacionales.gov.co</v>
      </c>
      <c r="L126" s="7">
        <v>3532400</v>
      </c>
      <c r="M126" s="7" t="s">
        <v>20</v>
      </c>
      <c r="N126" s="5" t="str">
        <f>VLOOKUP(A126,[1]BDD!126:530,6,0)</f>
        <v>NC08-32399054-5-005 Prestación de servicios profesionales con plena autonomía técnica y administrativa en el Grupo de Asuntos Internacionales y Cooperación, enfocada en la formulación, negociación, gestión y acompañamiento a planes, programas, proyectos, estrategias, acuerdos, alianzas, con énfasis en las áreas marinas de la región Caribe a cargo de la entidad con los actores y/o organismos internacionales y países de la región, en el marco del fortalecimiento de la capacidad institucional y la generación de los documentos de planeación de Parques Nacionales Naturales de Colombia.</v>
      </c>
      <c r="O126" s="8">
        <f>VLOOKUP(A126,[1]BDD!126:530,15,0)</f>
        <v>6347913</v>
      </c>
      <c r="P126" s="9">
        <f>VLOOKUP(A126,[1]BDD!125:126,55,0)</f>
        <v>45687</v>
      </c>
      <c r="Q126" s="9">
        <f>VLOOKUP(A126,[1]BDD!125:126,56,0)</f>
        <v>46020</v>
      </c>
    </row>
    <row r="127" spans="1:17" ht="16.5">
      <c r="A127" s="6" t="s">
        <v>262</v>
      </c>
      <c r="B127" s="5" t="str">
        <f>VLOOKUP(A127,[1]BDD!127:551,3,0)</f>
        <v>NC-CPS-126-2025</v>
      </c>
      <c r="C127" s="5" t="str">
        <f>VLOOKUP(A127,[1]BDD!127:531,4,0)</f>
        <v>MARIO ALFONSO DIAZ CASAS</v>
      </c>
      <c r="D127" s="7" t="s">
        <v>18</v>
      </c>
      <c r="E127" s="5" t="str">
        <f>VLOOKUP(A127,[1]BDD!127:531,25,0)</f>
        <v>CUNDINAMARCA</v>
      </c>
      <c r="F127" s="5" t="str">
        <f>VLOOKUP(A127,[1]BDD!127:531,26,0)</f>
        <v>BOGOTÁ</v>
      </c>
      <c r="G127" s="5" t="str">
        <f>VLOOKUP(A127,[1]BDD!126:127,77,0)</f>
        <v>INGENIERO CATASTRAL Y GEODASTA</v>
      </c>
      <c r="H127" s="7" t="s">
        <v>263</v>
      </c>
      <c r="I127" s="5" t="str">
        <f>VLOOKUP(A127,[1]BDD!127:531,7,0)</f>
        <v>PROFESIONAL</v>
      </c>
      <c r="J127" s="5" t="str">
        <f>VLOOKUP(A127,[1]BDD!126:127,40,0)</f>
        <v>GRUPO DE GESTIÓN DEL CONOCIMIENTO E INNOVACIÓN</v>
      </c>
      <c r="K127" s="5" t="str">
        <f>VLOOKUP(A127,[1]BDD!126:127,76,0)</f>
        <v>mario.diaz@parquesnacionales.gov.co</v>
      </c>
      <c r="L127" s="7">
        <v>3532400</v>
      </c>
      <c r="M127" s="7" t="s">
        <v>20</v>
      </c>
      <c r="N127" s="5" t="str">
        <f>VLOOKUP(A127,[1]BDD!127:531,6,0)</f>
        <v>NC21-3202032-1-005 Prestación de servicios profesionales con plena autonomía técnica y administrativa, del Grupo de Gestión de conocimiento e innovación para consolidar y actualizar información dentro de los procesos de relacionamiento con campesinos en las áreas protegidas administradas por Parques Nacionales Naturales, en el marco de la estrategia de Gobernanza, en el marco del producto Servicio de prevención vigilancia y control de las áreas protegidas del proyecto de conservación.</v>
      </c>
      <c r="O127" s="8">
        <f>VLOOKUP(A127,[1]BDD!127:531,15,0)</f>
        <v>7014443</v>
      </c>
      <c r="P127" s="9">
        <f>VLOOKUP(A127,[1]BDD!126:127,55,0)</f>
        <v>45691</v>
      </c>
      <c r="Q127" s="9">
        <f>VLOOKUP(A127,[1]BDD!126:127,56,0)</f>
        <v>46001</v>
      </c>
    </row>
    <row r="128" spans="1:17" ht="16.5">
      <c r="A128" s="6" t="s">
        <v>264</v>
      </c>
      <c r="B128" s="5" t="str">
        <f>VLOOKUP(A128,[1]BDD!128:552,3,0)</f>
        <v>NC-CPS-127-2025</v>
      </c>
      <c r="C128" s="5" t="str">
        <f>VLOOKUP(A128,[1]BDD!128:532,4,0)</f>
        <v>MANUELA CANO BURGOS</v>
      </c>
      <c r="D128" s="7" t="s">
        <v>18</v>
      </c>
      <c r="E128" s="5" t="str">
        <f>VLOOKUP(A128,[1]BDD!128:532,25,0)</f>
        <v>BOYACA</v>
      </c>
      <c r="F128" s="5" t="str">
        <f>VLOOKUP(A128,[1]BDD!128:532,26,0)</f>
        <v>CHIQUINQUIRA</v>
      </c>
      <c r="G128" s="5" t="str">
        <f>VLOOKUP(A128,[1]BDD!127:128,77,0)</f>
        <v>COMUNICADORA</v>
      </c>
      <c r="H128" s="7" t="s">
        <v>265</v>
      </c>
      <c r="I128" s="5" t="str">
        <f>VLOOKUP(A128,[1]BDD!128:532,7,0)</f>
        <v>PROFESIONAL</v>
      </c>
      <c r="J128" s="5" t="str">
        <f>VLOOKUP(A128,[1]BDD!127:128,40,0)</f>
        <v>GRUPO DE COMUNICACIONES Y EDUACIÓN AMBIENTAL</v>
      </c>
      <c r="K128" s="5" t="str">
        <f>VLOOKUP(A128,[1]BDD!127:128,76,0)</f>
        <v>manuela.cano@parquesnacionales.gov.co</v>
      </c>
      <c r="L128" s="7">
        <v>3532400</v>
      </c>
      <c r="M128" s="7" t="s">
        <v>20</v>
      </c>
      <c r="N128" s="5" t="str">
        <f>VLOOKUP(A128,[1]BDD!128:532,6,0)</f>
        <v>NC01-3202056-5-006 Prestación de servicios profesionales con plena autonomía técnica y administrativa al Grupo de Comunicaciones y Educación Ambiental para orientar y desarrollar programas estratégicos de comunicación y educación ambiental que promuevan la gestión del conocimiento en Parques Nacionales Naturales, en el marco del servicio de educación informal de la conservación de la biodiversidad y los servicio eco sistémicos del proyecto de Conservación de la diversidad biológica de las áreas protegidas del SINAP Nacional.</v>
      </c>
      <c r="O128" s="8">
        <f>VLOOKUP(A128,[1]BDD!128:532,15,0)</f>
        <v>7014443</v>
      </c>
      <c r="P128" s="9">
        <f>VLOOKUP(A128,[1]BDD!127:128,55,0)</f>
        <v>45687</v>
      </c>
      <c r="Q128" s="9">
        <f>VLOOKUP(A128,[1]BDD!127:128,56,0)</f>
        <v>46020</v>
      </c>
    </row>
    <row r="129" spans="1:17" ht="16.5">
      <c r="A129" s="6" t="s">
        <v>266</v>
      </c>
      <c r="B129" s="5" t="str">
        <f>VLOOKUP(A129,[1]BDD!129:553,3,0)</f>
        <v>NC-CPS-128-2025</v>
      </c>
      <c r="C129" s="5" t="str">
        <f>VLOOKUP(A129,[1]BDD!129:533,4,0)</f>
        <v>HUGO ANDRES ALVAREZ OVALLE</v>
      </c>
      <c r="D129" s="7" t="s">
        <v>18</v>
      </c>
      <c r="E129" s="5" t="str">
        <f>VLOOKUP(A129,[1]BDD!129:533,25,0)</f>
        <v>CUNDINAMARCA</v>
      </c>
      <c r="F129" s="5" t="str">
        <f>VLOOKUP(A129,[1]BDD!129:533,26,0)</f>
        <v>BOGOTÁ</v>
      </c>
      <c r="G129" s="5" t="str">
        <f>VLOOKUP(A129,[1]BDD!128:129,77,0)</f>
        <v>INGENIERO INDUSTRIAL</v>
      </c>
      <c r="H129" s="7" t="s">
        <v>267</v>
      </c>
      <c r="I129" s="5" t="str">
        <f>VLOOKUP(A129,[1]BDD!129:533,7,0)</f>
        <v>PROFESIONAL</v>
      </c>
      <c r="J129" s="5" t="str">
        <f>VLOOKUP(A129,[1]BDD!128:129,40,0)</f>
        <v xml:space="preserve">OFICINA ASESORA DE PLANEACIÓN </v>
      </c>
      <c r="K129" s="5" t="str">
        <f>VLOOKUP(A129,[1]BDD!128:129,76,0)</f>
        <v>hugo.alvarez@parquesnacionales.gov.co</v>
      </c>
      <c r="L129" s="7">
        <v>3532400</v>
      </c>
      <c r="M129" s="7" t="s">
        <v>20</v>
      </c>
      <c r="N129" s="5" t="str">
        <f>VLOOKUP(A129,[1]BDD!129:533,6,0)</f>
        <v>NC04-3299054-4-011 Prestar los servicios profesionales con plena autonomía técnica y administrativa a la oficina asesora de planeación en el desarrollo de acciones, para el cumplimiento de los lineamientos normativos y organizacionales de las políticas de gestión y desempeño del modelo integrado de planeación y gestión - MIPG que permitan la mejora continua, en el marco del fortalecimiento organizacional</v>
      </c>
      <c r="O129" s="8">
        <f>VLOOKUP(A129,[1]BDD!129:533,15,0)</f>
        <v>7014443</v>
      </c>
      <c r="P129" s="9">
        <f>VLOOKUP(A129,[1]BDD!128:129,55,0)</f>
        <v>45687</v>
      </c>
      <c r="Q129" s="9">
        <f>VLOOKUP(A129,[1]BDD!128:129,56,0)</f>
        <v>46022</v>
      </c>
    </row>
    <row r="130" spans="1:17" ht="16.5">
      <c r="A130" s="6" t="s">
        <v>268</v>
      </c>
      <c r="B130" s="5" t="str">
        <f>VLOOKUP(A130,[1]BDD!130:554,3,0)</f>
        <v>NC-CPS-129-2025</v>
      </c>
      <c r="C130" s="5" t="str">
        <f>VLOOKUP(A130,[1]BDD!130:534,4,0)</f>
        <v>JOHN JAIRO ALARCON RESTREPO</v>
      </c>
      <c r="D130" s="7" t="s">
        <v>18</v>
      </c>
      <c r="E130" s="5" t="str">
        <f>VLOOKUP(A130,[1]BDD!130:534,25,0)</f>
        <v>CALDAS</v>
      </c>
      <c r="F130" s="5" t="str">
        <f>VLOOKUP(A130,[1]BDD!130:534,26,0)</f>
        <v>MANIZALEZ</v>
      </c>
      <c r="G130" s="5" t="str">
        <f>VLOOKUP(A130,[1]BDD!129:130,77,0)</f>
        <v>INGENIERO AGRONOMO</v>
      </c>
      <c r="H130" s="7" t="s">
        <v>269</v>
      </c>
      <c r="I130" s="5" t="str">
        <f>VLOOKUP(A130,[1]BDD!130:534,7,0)</f>
        <v>PROFESIONAL</v>
      </c>
      <c r="J130" s="5" t="str">
        <f>VLOOKUP(A130,[1]BDD!129:130,40,0)</f>
        <v>SUBDIRECCIÓN DE SOSTENIBILIDAD Y NEGOCIOS AMBIENTALES</v>
      </c>
      <c r="K130" s="5" t="str">
        <f>VLOOKUP(A130,[1]BDD!129:130,76,0)</f>
        <v>john.alarcon@parquesnacionales.gov.co</v>
      </c>
      <c r="L130" s="7">
        <v>3532400</v>
      </c>
      <c r="M130" s="7" t="s">
        <v>20</v>
      </c>
      <c r="N130" s="5" t="str">
        <f>VLOOKUP(A130,[1]BDD!130:534,6,0)</f>
        <v>NC30-3202053-30-011 Prestar los servicios profesionales con plena autonomía técnica y administrativa a la Subdirección de Sostenibilidad y Negocios Ambientales en el fortalecimiento de capacidades basados en los principios de bioeconomía, orientados a la gestión y aprovechamiento sostenible de los recursos biológicos y la promoción de componentes naturales que impulsen la conservación y el bienestar de las comunidades en áreas protegidas del SINAP en el marco de documentos de lineamientos técnic</v>
      </c>
      <c r="O130" s="8">
        <f>VLOOKUP(A130,[1]BDD!130:534,15,0)</f>
        <v>9564018</v>
      </c>
      <c r="P130" s="9">
        <f>VLOOKUP(A130,[1]BDD!129:130,55,0)</f>
        <v>45687</v>
      </c>
      <c r="Q130" s="9">
        <f>VLOOKUP(A130,[1]BDD!129:130,56,0)</f>
        <v>46022</v>
      </c>
    </row>
    <row r="131" spans="1:17" ht="16.5">
      <c r="A131" s="6" t="s">
        <v>270</v>
      </c>
      <c r="B131" s="5" t="str">
        <f>VLOOKUP(A131,[1]BDD!131:555,3,0)</f>
        <v>NC-CPS-130C-2025</v>
      </c>
      <c r="C131" s="5" t="str">
        <f>VLOOKUP(A131,[1]BDD!131:535,4,0)</f>
        <v>SOPHIA HENAO AMAYA</v>
      </c>
      <c r="D131" s="7" t="s">
        <v>18</v>
      </c>
      <c r="E131" s="5" t="str">
        <f>VLOOKUP(A131,[1]BDD!131:535,25,0)</f>
        <v>CUNDINAMARCA</v>
      </c>
      <c r="F131" s="5" t="str">
        <f>VLOOKUP(A131,[1]BDD!131:535,26,0)</f>
        <v>BOGOTÁ</v>
      </c>
      <c r="G131" s="5" t="str">
        <f>VLOOKUP(A131,[1]BDD!130:131,77,0)</f>
        <v>ABOGADA</v>
      </c>
      <c r="H131" s="7" t="s">
        <v>271</v>
      </c>
      <c r="I131" s="5" t="str">
        <f>VLOOKUP(A131,[1]BDD!131:535,7,0)</f>
        <v>PROFESIONAL</v>
      </c>
      <c r="J131" s="5" t="str">
        <f>VLOOKUP(A131,[1]BDD!130:131,40,0)</f>
        <v>GRUPO DE TRÁMITES Y EVALUACIÓN AMBIENTAL</v>
      </c>
      <c r="K131" s="5" t="str">
        <f>VLOOKUP(A131,[1]BDD!130:131,76,0)</f>
        <v>sophia.henao@parquesnacionales.gov.co</v>
      </c>
      <c r="L131" s="7">
        <v>3532400</v>
      </c>
      <c r="M131" s="7" t="s">
        <v>20</v>
      </c>
      <c r="N131" s="5" t="str">
        <f>VLOOKUP(A131,[1]BDD!131:535,6,0)</f>
        <v>NC24-3202008-11-033 Prestación de servicios profesionales con plena autonomía técnica y administrativa para revisar jurídicamente los documentos radicados en el marco del trámite de registro y seguimiento de reservas naturales de la sociedad civil al Grupo de Trámites y Evaluación Ambiental, en el marco del producto Servicio de administración y manejo de áreas protegidas del proyecto de inversión Conservación</v>
      </c>
      <c r="O131" s="8">
        <f>VLOOKUP(A131,[1]BDD!131:535,15,0)</f>
        <v>3670921</v>
      </c>
      <c r="P131" s="9">
        <f>VLOOKUP(A131,[1]BDD!130:131,55,0)</f>
        <v>45687</v>
      </c>
      <c r="Q131" s="9">
        <f>VLOOKUP(A131,[1]BDD!130:131,56,0)</f>
        <v>45824</v>
      </c>
    </row>
    <row r="132" spans="1:17" ht="16.5">
      <c r="A132" s="6" t="s">
        <v>272</v>
      </c>
      <c r="B132" s="5" t="str">
        <f>VLOOKUP(A132,[1]BDD!132:556,3,0)</f>
        <v>NC-CPS-130-2025</v>
      </c>
      <c r="C132" s="5" t="str">
        <f>VLOOKUP(A132,[1]BDD!132:536,4,0)</f>
        <v>MARX EDUARDO RODRIGUEZ ROJAS</v>
      </c>
      <c r="D132" s="7" t="s">
        <v>18</v>
      </c>
      <c r="E132" s="5" t="str">
        <f>VLOOKUP(A132,[1]BDD!132:536,25,0)</f>
        <v>CUNDINAMARCA</v>
      </c>
      <c r="F132" s="5" t="str">
        <f>VLOOKUP(A132,[1]BDD!132:536,26,0)</f>
        <v>BOGOTÁ</v>
      </c>
      <c r="G132" s="5" t="str">
        <f>VLOOKUP(A132,[1]BDD!131:132,77,0)</f>
        <v>ABOGADO</v>
      </c>
      <c r="H132" s="7">
        <v>0</v>
      </c>
      <c r="I132" s="5" t="str">
        <f>VLOOKUP(A132,[1]BDD!132:536,7,0)</f>
        <v>PROFESIONAL</v>
      </c>
      <c r="J132" s="5" t="str">
        <f>VLOOKUP(A132,[1]BDD!131:132,40,0)</f>
        <v>GRUPO DE TRÁMITES Y EVALUACIÓN AMBIENTAL</v>
      </c>
      <c r="K132" s="5" t="str">
        <f>VLOOKUP(A132,[1]BDD!131:132,76,0)</f>
        <v>@parquesnacionales.gov.co</v>
      </c>
      <c r="L132" s="7">
        <v>3532400</v>
      </c>
      <c r="M132" s="7" t="s">
        <v>20</v>
      </c>
      <c r="N132" s="5" t="str">
        <f>VLOOKUP(A132,[1]BDD!132:536,6,0)</f>
        <v>NC24-3202008-11-033 Prestación de servicios profesionales con plena autonomía técnica y administrativa para revisar jurídicamente los documentos radicados en el marco del trámite de registro y seguimiento de reservas naturales de la sociedad civil al Grupo de Trámites y Evaluación Ambiental, en el marco del producto Servicio de administración y manejo de áreas protegidas del proyecto de inversión Conservación</v>
      </c>
      <c r="O132" s="8">
        <f>VLOOKUP(A132,[1]BDD!132:536,15,0)</f>
        <v>3670921</v>
      </c>
      <c r="P132" s="9">
        <f>VLOOKUP(A132,[1]BDD!131:132,55,0)</f>
        <v>45824</v>
      </c>
      <c r="Q132" s="9">
        <f>VLOOKUP(A132,[1]BDD!131:132,56,0)</f>
        <v>45999</v>
      </c>
    </row>
    <row r="133" spans="1:17" ht="16.5">
      <c r="A133" s="10" t="s">
        <v>273</v>
      </c>
      <c r="B133" s="11" t="str">
        <f>VLOOKUP(A133,[1]BDD!133:556,3,0)</f>
        <v>NC-CPS-131-2025</v>
      </c>
      <c r="C133" s="11" t="str">
        <f>VLOOKUP(A133,[1]BDD!133:536,4,0)</f>
        <v>CAROLINA SÁNCHEZ ROMERO</v>
      </c>
      <c r="D133" s="12" t="s">
        <v>18</v>
      </c>
      <c r="E133" s="11" t="str">
        <f>VLOOKUP(A133,[1]BDD!133:536,25,0)</f>
        <v xml:space="preserve">META </v>
      </c>
      <c r="F133" s="11" t="str">
        <f>VLOOKUP(A133,[1]BDD!133:536,26,0)</f>
        <v>VILLAVICENCIO</v>
      </c>
      <c r="G133" s="5" t="str">
        <f>VLOOKUP(A133,[1]BDD!131:133,77,0)</f>
        <v>ABOGADA</v>
      </c>
      <c r="H133" s="12" t="s">
        <v>274</v>
      </c>
      <c r="I133" s="11" t="str">
        <f>VLOOKUP(A133,[1]BDD!133:536,7,0)</f>
        <v>PROFESIONAL</v>
      </c>
      <c r="J133" s="11" t="str">
        <f>VLOOKUP(A133,[1]BDD!131:133,40,0)</f>
        <v>OFICINA DE CONTROL DISCIPLINARIO INTERNO</v>
      </c>
      <c r="K133" s="5" t="str">
        <f>VLOOKUP(A133,[1]BDD!132:133,76,0)</f>
        <v>carolina.sanchez@parquesnacionales.gov.co</v>
      </c>
      <c r="L133" s="12">
        <v>3532400</v>
      </c>
      <c r="M133" s="12" t="s">
        <v>20</v>
      </c>
      <c r="N133" s="11" t="str">
        <f>VLOOKUP(A133,[1]BDD!133:536,6,0)</f>
        <v>NC06-3299060-7-001 – Prestar los servicios profesionales especializados con plena autonomía técnica y administrativa 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
      <c r="O133" s="13">
        <f>VLOOKUP(A133,[1]BDD!133:536,15,0)</f>
        <v>7881428</v>
      </c>
      <c r="P133" s="14">
        <f>VLOOKUP(A133,[1]BDD!131:133,55,0)</f>
        <v>45691</v>
      </c>
      <c r="Q133" s="14">
        <f>VLOOKUP(A133,[1]BDD!131:133,56,0)</f>
        <v>46022</v>
      </c>
    </row>
    <row r="134" spans="1:17" ht="16.5">
      <c r="A134" s="6" t="s">
        <v>275</v>
      </c>
      <c r="B134" s="5" t="str">
        <f>VLOOKUP(A134,[1]BDD!134:557,3,0)</f>
        <v>NC-CPS-132-2025</v>
      </c>
      <c r="C134" s="5" t="str">
        <f>VLOOKUP(A134,[1]BDD!134:537,4,0)</f>
        <v>HECTOR EDUARDO PINZON LOPEZ</v>
      </c>
      <c r="D134" s="7" t="s">
        <v>18</v>
      </c>
      <c r="E134" s="5" t="str">
        <f>VLOOKUP(A134,[1]BDD!134:537,25,0)</f>
        <v>CUNDINAMARCA</v>
      </c>
      <c r="F134" s="5" t="str">
        <f>VLOOKUP(A134,[1]BDD!134:537,26,0)</f>
        <v>BOGOTÁ</v>
      </c>
      <c r="G134" s="5" t="str">
        <f>VLOOKUP(A134,[1]BDD!133:134,77,0)</f>
        <v>INGENIERO INDUSTRIAL</v>
      </c>
      <c r="H134" s="7" t="s">
        <v>276</v>
      </c>
      <c r="I134" s="5" t="str">
        <f>VLOOKUP(A134,[1]BDD!134:537,7,0)</f>
        <v>PROFESIONAL</v>
      </c>
      <c r="J134" s="5" t="str">
        <f>VLOOKUP(A134,[1]BDD!133:134,40,0)</f>
        <v>SUBDIRECCIÓN DE SOSTENIBILIDAD Y NEGOCIOS AMBIENTALES</v>
      </c>
      <c r="K134" s="5" t="str">
        <f>VLOOKUP(A134,[1]BDD!133:134,76,0)</f>
        <v>hector.pinzon@parquesnacionales.gov.co</v>
      </c>
      <c r="L134" s="7">
        <v>3532400</v>
      </c>
      <c r="M134" s="7" t="s">
        <v>20</v>
      </c>
      <c r="N134" s="5" t="str">
        <f>VLOOKUP(A134,[1]BDD!134:537,6,0)</f>
        <v>NC30-3202008-15-004 Prestación de servicios profesionales con plena autonomía técnica y administrativa para llevar a cabo actividades en la SSNA, orientadas a la implementación, monitoreo y mejora de procesos y/o procedimientos, en consonancia con las prioridades institucionales y las directrices vigentes en el marco del servicio de administración y manejo de áreas protegidas del proyecto de Conservación</v>
      </c>
      <c r="O134" s="8">
        <f>VLOOKUP(A134,[1]BDD!134:537,15,0)</f>
        <v>9981565</v>
      </c>
      <c r="P134" s="9">
        <f>VLOOKUP(A134,[1]BDD!133:134,55,0)</f>
        <v>45691</v>
      </c>
      <c r="Q134" s="9">
        <f>VLOOKUP(A134,[1]BDD!133:134,56,0)</f>
        <v>46022</v>
      </c>
    </row>
    <row r="135" spans="1:17" ht="16.5">
      <c r="A135" s="6" t="s">
        <v>277</v>
      </c>
      <c r="B135" s="5" t="str">
        <f>VLOOKUP(A135,[1]BDD!135:558,3,0)</f>
        <v>NC-CPS-133-2025</v>
      </c>
      <c r="C135" s="5" t="str">
        <f>VLOOKUP(A135,[1]BDD!135:538,4,0)</f>
        <v>EDUARDO CORTES ZUBIETA</v>
      </c>
      <c r="D135" s="7" t="s">
        <v>18</v>
      </c>
      <c r="E135" s="5" t="str">
        <f>VLOOKUP(A135,[1]BDD!135:538,25,0)</f>
        <v>CUNDINAMARCA</v>
      </c>
      <c r="F135" s="5" t="str">
        <f>VLOOKUP(A135,[1]BDD!135:538,26,0)</f>
        <v>BOGOTÁ</v>
      </c>
      <c r="G135" s="5" t="str">
        <f>VLOOKUP(A135,[1]BDD!134:135,77,0)</f>
        <v>INGENIERO DE SISTEMAS</v>
      </c>
      <c r="H135" s="7" t="s">
        <v>278</v>
      </c>
      <c r="I135" s="5" t="str">
        <f>VLOOKUP(A135,[1]BDD!135:538,7,0)</f>
        <v>PROFESIONAL</v>
      </c>
      <c r="J135" s="5" t="str">
        <f>VLOOKUP(A135,[1]BDD!134:135,40,0)</f>
        <v>GRUPO DE TECNOLOGÍAS DE LA INFORMACIÓN Y LAS COMUNICACIONES</v>
      </c>
      <c r="K135" s="5" t="str">
        <f>VLOOKUP(A135,[1]BDD!134:135,76,0)</f>
        <v>eduardo.cortes@parquesnacionales.gov.co</v>
      </c>
      <c r="L135" s="7">
        <v>3532400</v>
      </c>
      <c r="M135" s="7" t="s">
        <v>20</v>
      </c>
      <c r="N135" s="5" t="str">
        <f>VLOOKUP(A135,[1]BDD!135:538,6,0)</f>
        <v>NC03-3299065-19-009. Prestar los servicios profesionales con plena autonomía técnica y administrativa en el grupo de Tecnologías de la Información y las Comunicaciones para realizar las actividades de administración de la infraestructura tecnológica en nube, servidores onpremise; así como soportar el desarrollo de sistemas de información de la entidad en el marco del proyecto de fortalecimiento de la capacidad institucional y el producto de servicios tecnológicos.</v>
      </c>
      <c r="O135" s="8">
        <f>VLOOKUP(A135,[1]BDD!135:538,15,0)</f>
        <v>8855572</v>
      </c>
      <c r="P135" s="9">
        <f>VLOOKUP(A135,[1]BDD!134:135,55,0)</f>
        <v>45691</v>
      </c>
      <c r="Q135" s="9">
        <f>VLOOKUP(A135,[1]BDD!134:135,56,0)</f>
        <v>46022</v>
      </c>
    </row>
    <row r="136" spans="1:17" ht="16.5">
      <c r="A136" s="6" t="s">
        <v>279</v>
      </c>
      <c r="B136" s="5" t="str">
        <f>VLOOKUP(A136,[1]BDD!136:559,3,0)</f>
        <v>NC-CPS-134-2025</v>
      </c>
      <c r="C136" s="5" t="str">
        <f>VLOOKUP(A136,[1]BDD!136:539,4,0)</f>
        <v>JENNY ALEJANDRA ESPINOSA CALVO</v>
      </c>
      <c r="D136" s="7" t="s">
        <v>18</v>
      </c>
      <c r="E136" s="5" t="str">
        <f>VLOOKUP(A136,[1]BDD!136:539,25,0)</f>
        <v>CUNDINAMARCA</v>
      </c>
      <c r="F136" s="5" t="str">
        <f>VLOOKUP(A136,[1]BDD!136:539,26,0)</f>
        <v>BOGOTÁ</v>
      </c>
      <c r="G136" s="5" t="str">
        <f>VLOOKUP(A136,[1]BDD!135:136,77,0)</f>
        <v>ABOGADA</v>
      </c>
      <c r="H136" s="7" t="s">
        <v>280</v>
      </c>
      <c r="I136" s="5" t="str">
        <f>VLOOKUP(A136,[1]BDD!136:539,7,0)</f>
        <v>PROFESIONAL</v>
      </c>
      <c r="J136" s="5" t="str">
        <f>VLOOKUP(A136,[1]BDD!135:136,40,0)</f>
        <v>SUBDIRECCIÓN DE SOSTENIBILIDAD Y NEGOCIOS AMBIENTALES</v>
      </c>
      <c r="K136" s="5" t="str">
        <f>VLOOKUP(A136,[1]BDD!135:136,76,0)</f>
        <v>jenny.espinosa@parquesnacionales.gov.co</v>
      </c>
      <c r="L136" s="7">
        <v>3532400</v>
      </c>
      <c r="M136" s="7" t="s">
        <v>20</v>
      </c>
      <c r="N136" s="5" t="str">
        <f>VLOOKUP(A136,[1]BDD!136:539,6,0)</f>
        <v>NC30-3202008-15-001 Prestación de servicios profesionales con plena autonomía técnica y administrativa a la Subdirección de Sostenibilidad y Negocios Ambientales para elaborar y/o revisar los documentos precontractuales que faciliten el desarrollo de nuevos instrumentos de cooperación y/o de sostenibilidad financiera bajo la  responsabilidad de la SSNA, así como brindar acompañamiento jurídico requerido para los esquemas de incentivos a la conservación, la  ejecución de los convenios y/o contratos, entre otros, en el marco del servicio de administración y manejo de áreas protegidas del proyecto de conservación.</v>
      </c>
      <c r="O136" s="8">
        <f>VLOOKUP(A136,[1]BDD!136:539,15,0)</f>
        <v>9564018</v>
      </c>
      <c r="P136" s="9">
        <f>VLOOKUP(A136,[1]BDD!135:136,55,0)</f>
        <v>45691</v>
      </c>
      <c r="Q136" s="9">
        <f>VLOOKUP(A136,[1]BDD!135:136,56,0)</f>
        <v>46022</v>
      </c>
    </row>
    <row r="137" spans="1:17" ht="16.5">
      <c r="A137" s="6" t="s">
        <v>281</v>
      </c>
      <c r="B137" s="5" t="str">
        <f>VLOOKUP(A137,[1]BDD!137:560,3,0)</f>
        <v>NC-CPS-135-2025</v>
      </c>
      <c r="C137" s="5" t="str">
        <f>VLOOKUP(A137,[1]BDD!137:540,4,0)</f>
        <v>MONICA MARCELA MORALES RIVAS</v>
      </c>
      <c r="D137" s="7" t="s">
        <v>18</v>
      </c>
      <c r="E137" s="5" t="str">
        <f>VLOOKUP(A137,[1]BDD!137:540,25,0)</f>
        <v>ANTIOQUIA</v>
      </c>
      <c r="F137" s="5" t="str">
        <f>VLOOKUP(A137,[1]BDD!137:540,26,0)</f>
        <v>MEDELLIN</v>
      </c>
      <c r="G137" s="5" t="str">
        <f>VLOOKUP(A137,[1]BDD!136:137,77,0)</f>
        <v>INGENIERA FORESTAL</v>
      </c>
      <c r="H137" s="7" t="s">
        <v>282</v>
      </c>
      <c r="I137" s="5" t="str">
        <f>VLOOKUP(A137,[1]BDD!137:540,7,0)</f>
        <v>PROFESIONAL</v>
      </c>
      <c r="J137" s="5" t="str">
        <f>VLOOKUP(A137,[1]BDD!136:137,40,0)</f>
        <v>GRUPO DE GESTIÓN E INTEGRACIÓN DEL SINAP</v>
      </c>
      <c r="K137" s="5" t="str">
        <f>VLOOKUP(A137,[1]BDD!136:137,76,0)</f>
        <v>monica.morales@parquesnacionales.gov.co</v>
      </c>
      <c r="L137" s="7">
        <v>3532400</v>
      </c>
      <c r="M137" s="7" t="s">
        <v>20</v>
      </c>
      <c r="N137" s="5" t="str">
        <f>VLOOKUP(A137,[1]BDD!137:540,6,0)</f>
        <v>NC22-3202018-3-015 Prestación de servicios profesionales con plena autonomía técnica y administrativa para la gestión, del Grupo de Gestión e Integración del SINAP para la implementación, seguimiento y elaboración de soportes técnicos de reportes con responsabilidad , en el cumplimiento y avance del objetivo 1 de la política pública para la consolidación del SINAP, dirigido al aumento de la protección del patrimonio natural y cultural en el SINAP; en el Plan de Acción y seguimiento del (Conpes 4050) en el marco del producto servicio declaración de áreas protegidas, del proyecto de conservación.</v>
      </c>
      <c r="O137" s="8">
        <f>VLOOKUP(A137,[1]BDD!137:540,15,0)</f>
        <v>7435309</v>
      </c>
      <c r="P137" s="9">
        <f>VLOOKUP(A137,[1]BDD!136:137,55,0)</f>
        <v>45691</v>
      </c>
      <c r="Q137" s="9">
        <f>VLOOKUP(A137,[1]BDD!136:137,56,0)</f>
        <v>46002</v>
      </c>
    </row>
    <row r="138" spans="1:17" ht="16.5">
      <c r="A138" s="6" t="s">
        <v>283</v>
      </c>
      <c r="B138" s="5" t="str">
        <f>VLOOKUP(A138,[1]BDD!138:561,3,0)</f>
        <v>NC-CPS-136-2025</v>
      </c>
      <c r="C138" s="5" t="str">
        <f>VLOOKUP(A138,[1]BDD!138:541,4,0)</f>
        <v>JOSÉ LUIS RODRGUEZ ACERO</v>
      </c>
      <c r="D138" s="7" t="s">
        <v>18</v>
      </c>
      <c r="E138" s="5" t="str">
        <f>VLOOKUP(A138,[1]BDD!138:541,25,0)</f>
        <v>CUNDINAMARCA</v>
      </c>
      <c r="F138" s="5" t="str">
        <f>VLOOKUP(A138,[1]BDD!138:541,26,0)</f>
        <v>BOGOTÁ</v>
      </c>
      <c r="G138" s="5" t="str">
        <f>VLOOKUP(A138,[1]BDD!137:138,77,0)</f>
        <v>INGENIERO AMBIENTAL</v>
      </c>
      <c r="H138" s="7" t="s">
        <v>284</v>
      </c>
      <c r="I138" s="5" t="str">
        <f>VLOOKUP(A138,[1]BDD!138:541,7,0)</f>
        <v>PROFESIONAL</v>
      </c>
      <c r="J138" s="5" t="str">
        <f>VLOOKUP(A138,[1]BDD!137:138,40,0)</f>
        <v>GRUPO DE GESTIÓN DEL CONOCIMIENTO E INNOVACIÓN</v>
      </c>
      <c r="K138" s="5" t="str">
        <f>VLOOKUP(A138,[1]BDD!137:138,76,0)</f>
        <v>luis.acero@parquesnacionales.gov.co</v>
      </c>
      <c r="L138" s="7">
        <v>3532400</v>
      </c>
      <c r="M138" s="7" t="s">
        <v>20</v>
      </c>
      <c r="N138" s="5" t="str">
        <f>VLOOKUP(A138,[1]BDD!138:541,6,0)</f>
        <v>NC21-3202008-9-009 Prestación de servicios profesionales, con plena autonomía técnica y administrativa, al Grupo de Gestión de Conocimiento e Innovación para  realizar la gestión, consolidación y estructuración de datos geográficos y alfanuméricos, conceptos técnicos, e informes de las temáticas de infraestructura,  ecoturismo y gobernanza , en el marco del producto servicio de administración y manejo de áreas protegidas, del proyecto de conservación.</v>
      </c>
      <c r="O138" s="8">
        <f>VLOOKUP(A138,[1]BDD!138:541,15,0)</f>
        <v>7435309</v>
      </c>
      <c r="P138" s="9">
        <f>VLOOKUP(A138,[1]BDD!137:138,55,0)</f>
        <v>45692</v>
      </c>
      <c r="Q138" s="9">
        <f>VLOOKUP(A138,[1]BDD!137:138,56,0)</f>
        <v>46003</v>
      </c>
    </row>
    <row r="139" spans="1:17" ht="16.5">
      <c r="A139" s="10" t="s">
        <v>285</v>
      </c>
      <c r="B139" s="11" t="str">
        <f>VLOOKUP(A139,[1]BDD!139:562,3,0)</f>
        <v>NC-CPS-137-2025</v>
      </c>
      <c r="C139" s="11" t="str">
        <f>VLOOKUP(A139,[1]BDD!139:542,4,0)</f>
        <v>DIANA MILENA BENAVIDES SANABRIA</v>
      </c>
      <c r="D139" s="12" t="s">
        <v>18</v>
      </c>
      <c r="E139" s="11" t="str">
        <f>VLOOKUP(A139,[1]BDD!139:542,25,0)</f>
        <v>CUNDINAMARCA</v>
      </c>
      <c r="F139" s="11" t="str">
        <f>VLOOKUP(A139,[1]BDD!139:542,26,0)</f>
        <v>BOGOTÁ</v>
      </c>
      <c r="G139" s="11" t="str">
        <f>VLOOKUP(A139,[1]BDD!138:139,77,0)</f>
        <v>ARQUITECTA</v>
      </c>
      <c r="H139" s="12" t="s">
        <v>286</v>
      </c>
      <c r="I139" s="11" t="str">
        <f>VLOOKUP(A139,[1]BDD!139:542,7,0)</f>
        <v>PROFESIONAL</v>
      </c>
      <c r="J139" s="11" t="str">
        <f>VLOOKUP(A139,[1]BDD!138:139,40,0)</f>
        <v>GRUPO DE INFRAESTRUCTURA</v>
      </c>
      <c r="K139" s="5" t="str">
        <f>VLOOKUP(A139,[1]BDD!138:139,76,0)</f>
        <v>diana.benavides@parquesnacionales.gov.co</v>
      </c>
      <c r="L139" s="12">
        <v>3532400</v>
      </c>
      <c r="M139" s="12" t="s">
        <v>20</v>
      </c>
      <c r="N139" s="11" t="str">
        <f>VLOOKUP(A139,[1]BDD!139:542,6,0)</f>
        <v>NC12-3299011-1_2-013 NC12-3299016-5-014 Prestación de servicios profesionales con plena autonomía técnica y administrativa como arquitecta en el Grupo de Infraestructura, para el seguimiento del avance en los diseños arquitectónicos, cantidades de obra, presupuestos y ejecución de los proyectos; así como la elaboración y proyección de estudios previos, evaluación técnica en los procesos de contratación que se requieran para el mejoramiento de la infraestructura física; en especial los derivados del convenio celebrado con el KFW, en el marco de las sedes adecuadas y las sedes mantenidas del proyecto de mejoramiento de la infraestructura física en los Parques Nacionales Naturales de Colombia y sus áreas protegidas a nivel nacional.</v>
      </c>
      <c r="O139" s="13">
        <f>VLOOKUP(A139,[1]BDD!139:542,15,0)</f>
        <v>7014443</v>
      </c>
      <c r="P139" s="14">
        <f>VLOOKUP(A139,[1]BDD!138:139,55,0)</f>
        <v>45691</v>
      </c>
      <c r="Q139" s="14">
        <f>VLOOKUP(A139,[1]BDD!138:139,56,0)</f>
        <v>46022</v>
      </c>
    </row>
    <row r="140" spans="1:17" ht="16.5">
      <c r="A140" s="6" t="s">
        <v>287</v>
      </c>
      <c r="B140" s="5" t="str">
        <f>VLOOKUP(A140,[1]BDD!140:563,3,0)</f>
        <v>NC-CPS-138-2025</v>
      </c>
      <c r="C140" s="5" t="str">
        <f>VLOOKUP(A140,[1]BDD!140:543,4,0)</f>
        <v>HECTOR JAVIER AVELLANEDA PORTILLA</v>
      </c>
      <c r="D140" s="7" t="s">
        <v>18</v>
      </c>
      <c r="E140" s="5" t="str">
        <f>VLOOKUP(A140,[1]BDD!140:543,25,0)</f>
        <v>CUNDINAMARCA</v>
      </c>
      <c r="F140" s="5" t="str">
        <f>VLOOKUP(A140,[1]BDD!140:543,26,0)</f>
        <v>BOGOTÁ</v>
      </c>
      <c r="G140" s="5" t="str">
        <f>VLOOKUP(A140,[1]BDD!139:140,77,0)</f>
        <v>INGENIERO TOPOGRAFICO</v>
      </c>
      <c r="H140" s="7" t="s">
        <v>188</v>
      </c>
      <c r="I140" s="5" t="str">
        <f>VLOOKUP(A140,[1]BDD!140:543,7,0)</f>
        <v>PROFESIONAL</v>
      </c>
      <c r="J140" s="5" t="str">
        <f>VLOOKUP(A140,[1]BDD!139:140,40,0)</f>
        <v>GRUPO DE GESTIÓN DEL CONOCIMIENTO E INNOVACIÓN</v>
      </c>
      <c r="K140" s="5" t="str">
        <f>VLOOKUP(A140,[1]BDD!139:140,76,0)</f>
        <v>hector.avellaneda@parquesnacionales.gov.co</v>
      </c>
      <c r="L140" s="7">
        <v>3532400</v>
      </c>
      <c r="M140" s="7" t="s">
        <v>20</v>
      </c>
      <c r="N140" s="5" t="str">
        <f>VLOOKUP(A140,[1]BDD!140:543,6,0)</f>
        <v>NC21-3202032-1-007 Prestación de servicios profesionales con plena autonomía técnica y administrativa, del Grupo de Gestión de conocimiento e innovación, para la orientación, actualización, gestión de procesos y generación de reportes en la plataforma y en la base de datos (GDB) de acuerdos suscritos en áreas protegidas, conforme a los lineamientos establecidos. en el marco del producto Servicio de prevención vigilancia y control de las áreas protegidas, del proyecto de conservación.</v>
      </c>
      <c r="O140" s="8">
        <f>VLOOKUP(A140,[1]BDD!140:543,15,0)</f>
        <v>7014443</v>
      </c>
      <c r="P140" s="9">
        <f>VLOOKUP(A140,[1]BDD!139:140,55,0)</f>
        <v>45693</v>
      </c>
      <c r="Q140" s="9">
        <f>VLOOKUP(A140,[1]BDD!139:140,56,0)</f>
        <v>46004</v>
      </c>
    </row>
    <row r="141" spans="1:17" ht="16.5">
      <c r="A141" s="6" t="s">
        <v>288</v>
      </c>
      <c r="B141" s="5" t="str">
        <f>VLOOKUP(A141,[1]BDD!141:564,3,0)</f>
        <v>NC-CPS-139-2025</v>
      </c>
      <c r="C141" s="5" t="str">
        <f>VLOOKUP(A141,[1]BDD!141:544,4,0)</f>
        <v>JUAN CARLOS RONCANCIO RONCANCIO</v>
      </c>
      <c r="D141" s="7" t="s">
        <v>18</v>
      </c>
      <c r="E141" s="5" t="str">
        <f>VLOOKUP(A141,[1]BDD!141:544,25,0)</f>
        <v>CUNDINAMARCA</v>
      </c>
      <c r="F141" s="5" t="str">
        <f>VLOOKUP(A141,[1]BDD!141:544,26,0)</f>
        <v>BOGOTÁ</v>
      </c>
      <c r="G141" s="5" t="str">
        <f>VLOOKUP(A141,[1]BDD!140:141,77,0)</f>
        <v>INGENIERO ELECTRONICO</v>
      </c>
      <c r="H141" s="7" t="s">
        <v>289</v>
      </c>
      <c r="I141" s="5" t="str">
        <f>VLOOKUP(A141,[1]BDD!141:544,7,0)</f>
        <v>PROFESIONAL</v>
      </c>
      <c r="J141" s="5" t="str">
        <f>VLOOKUP(A141,[1]BDD!140:141,40,0)</f>
        <v>GRUPO DE INFRAESTRUCTURA</v>
      </c>
      <c r="K141" s="5" t="str">
        <f>VLOOKUP(A141,[1]BDD!140:141,76,0)</f>
        <v>juan.roncancio@parquesnacionales.gov.co</v>
      </c>
      <c r="L141" s="7">
        <v>3532400</v>
      </c>
      <c r="M141" s="7" t="s">
        <v>20</v>
      </c>
      <c r="N141" s="5" t="str">
        <f>VLOOKUP(A141,[1]BDD!141:544,6,0)</f>
        <v>NC12-3299011-1_2-023 NC12-3299016-5-024 Prestación de servicios profesionales con plena autonomía técnica y administrativa en el Grupo de Infraestructura  como ingeniero electricista, para el seguimiento al avance de los diseños y estructuración del componente eléctrico, cantidades de obra, presupuestos y ejecución de los proyectos, en el marco de las sedes adecuadas y las sedes mantenidas del proyecto de mejoramiento de la infraestructura física en los Parques Nacionales Naturales de Colombia y sus áreas protegidas a nivel nacional</v>
      </c>
      <c r="O141" s="8">
        <f>VLOOKUP(A141,[1]BDD!141:544,15,0)</f>
        <v>7014443</v>
      </c>
      <c r="P141" s="9">
        <f>VLOOKUP(A141,[1]BDD!140:141,55,0)</f>
        <v>45691</v>
      </c>
      <c r="Q141" s="9">
        <f>VLOOKUP(A141,[1]BDD!140:141,56,0)</f>
        <v>46022</v>
      </c>
    </row>
    <row r="142" spans="1:17" ht="16.5">
      <c r="A142" s="6" t="s">
        <v>290</v>
      </c>
      <c r="B142" s="5" t="str">
        <f>VLOOKUP(A142,[1]BDD!142:565,3,0)</f>
        <v>NC-CPS-140-2025</v>
      </c>
      <c r="C142" s="5" t="str">
        <f>VLOOKUP(A142,[1]BDD!142:545,4,0)</f>
        <v>CLARA ROCIO BURGOS VALENCIA</v>
      </c>
      <c r="D142" s="7" t="s">
        <v>18</v>
      </c>
      <c r="E142" s="5" t="str">
        <f>VLOOKUP(A142,[1]BDD!142:545,25,0)</f>
        <v>CUNDINAMARCA</v>
      </c>
      <c r="F142" s="5" t="str">
        <f>VLOOKUP(A142,[1]BDD!142:545,26,0)</f>
        <v>BOGOTÁ</v>
      </c>
      <c r="G142" s="5" t="str">
        <f>VLOOKUP(A142,[1]BDD!141:142,77,0)</f>
        <v>ADMINISTRADORA HOTELERA</v>
      </c>
      <c r="H142" s="7" t="s">
        <v>291</v>
      </c>
      <c r="I142" s="5" t="str">
        <f>VLOOKUP(A142,[1]BDD!142:545,7,0)</f>
        <v>PROFESIONAL</v>
      </c>
      <c r="J142" s="5" t="str">
        <f>VLOOKUP(A142,[1]BDD!141:142,40,0)</f>
        <v>SUBDIRECCIÓN DE SOSTENIBILIDAD Y NEGOCIOS AMBIENTALES</v>
      </c>
      <c r="K142" s="5" t="str">
        <f>VLOOKUP(A142,[1]BDD!141:142,76,0)</f>
        <v>clara.burgos@parquesnacionales.gov.co</v>
      </c>
      <c r="L142" s="7">
        <v>3532400</v>
      </c>
      <c r="M142" s="7" t="s">
        <v>20</v>
      </c>
      <c r="N142" s="5" t="str">
        <f>VLOOKUP(A142,[1]BDD!142:545,6,0)</f>
        <v>NC30-3202010-25-007 Prestar los servicios profesionales con plena autonomía técnica y administrativa para la Subdirección de Sostenibilidad y Negocios Ambientales a fin de adelantar la estructuración e implementación de la estrategia de turismo de la naturaleza en Parques Nacionales Naturales de Colombia, en el marco del servicio de ecoturismo en las áreas protegidas del proyecto de Conservación.</v>
      </c>
      <c r="O142" s="8">
        <f>VLOOKUP(A142,[1]BDD!142:545,15,0)</f>
        <v>9564018</v>
      </c>
      <c r="P142" s="9">
        <f>VLOOKUP(A142,[1]BDD!141:142,55,0)</f>
        <v>45691</v>
      </c>
      <c r="Q142" s="9">
        <f>VLOOKUP(A142,[1]BDD!141:142,56,0)</f>
        <v>46022</v>
      </c>
    </row>
    <row r="143" spans="1:17" ht="16.5">
      <c r="A143" s="6" t="s">
        <v>292</v>
      </c>
      <c r="B143" s="5" t="str">
        <f>VLOOKUP(A143,[1]BDD!143:566,3,0)</f>
        <v>NC-CPS-141-2025</v>
      </c>
      <c r="C143" s="5" t="str">
        <f>VLOOKUP(A143,[1]BDD!143:546,4,0)</f>
        <v>DANIEL RODRÍGUEZ CÁRDENAS</v>
      </c>
      <c r="D143" s="7" t="s">
        <v>18</v>
      </c>
      <c r="E143" s="5" t="str">
        <f>VLOOKUP(A143,[1]BDD!143:546,25,0)</f>
        <v>CUNDINAMARCA</v>
      </c>
      <c r="F143" s="5" t="str">
        <f>VLOOKUP(A143,[1]BDD!143:546,26,0)</f>
        <v>BOGOTÁ</v>
      </c>
      <c r="G143" s="5" t="str">
        <f>VLOOKUP(A143,[1]BDD!142:143,77,0)</f>
        <v>INGENIERO DE SISTEMAS</v>
      </c>
      <c r="H143" s="7" t="s">
        <v>293</v>
      </c>
      <c r="I143" s="5" t="str">
        <f>VLOOKUP(A143,[1]BDD!143:546,7,0)</f>
        <v>PROFESIONAL</v>
      </c>
      <c r="J143" s="5" t="str">
        <f>VLOOKUP(A143,[1]BDD!142:143,40,0)</f>
        <v>GRUPO DE TECNOLOGÍAS DE LA INFORMACIÓN Y LAS COMUNICACIONES</v>
      </c>
      <c r="K143" s="5" t="str">
        <f>VLOOKUP(A143,[1]BDD!142:143,76,0)</f>
        <v>daniel.rodriguez@parquesnacionales.gov.co</v>
      </c>
      <c r="L143" s="7">
        <v>3532400</v>
      </c>
      <c r="M143" s="7" t="s">
        <v>20</v>
      </c>
      <c r="N143" s="5" t="str">
        <f>VLOOKUP(A143,[1]BDD!143:546,6,0)</f>
        <v>NC03-3299065-19-007 Prestar los servicios profesionales con plena autonomía técnica y administrativa en el grupo de Tecnologías de la Información y las Comunicaciones para realizar el esquema , validación, implementación y mantenimiento de los sistemas de información geográfica de la entidad, en alineación con la arquitectura empresarial y tecnológica de Parques Nacionales Naturales de Colombia en el marco del proyecto de fortalecimiento de la capacidad institucional y el producto de servicios tecnológicos.</v>
      </c>
      <c r="O143" s="8">
        <f>VLOOKUP(A143,[1]BDD!143:546,15,0)</f>
        <v>8855572</v>
      </c>
      <c r="P143" s="9">
        <f>VLOOKUP(A143,[1]BDD!142:143,55,0)</f>
        <v>45692</v>
      </c>
      <c r="Q143" s="9">
        <f>VLOOKUP(A143,[1]BDD!142:143,56,0)</f>
        <v>46022</v>
      </c>
    </row>
    <row r="144" spans="1:17" ht="16.5">
      <c r="A144" s="6" t="s">
        <v>294</v>
      </c>
      <c r="B144" s="5" t="str">
        <f>VLOOKUP(A144,[1]BDD!144:567,3,0)</f>
        <v>NC-CPS-142-2025</v>
      </c>
      <c r="C144" s="5" t="str">
        <f>VLOOKUP(A144,[1]BDD!144:547,4,0)</f>
        <v>RODRIGO ALEJANDRO DURÁN BAHAMÓN</v>
      </c>
      <c r="D144" s="7" t="s">
        <v>18</v>
      </c>
      <c r="E144" s="5" t="str">
        <f>VLOOKUP(A144,[1]BDD!144:547,25,0)</f>
        <v>CUNDINAMARCA</v>
      </c>
      <c r="F144" s="5" t="str">
        <f>VLOOKUP(A144,[1]BDD!144:547,26,0)</f>
        <v>BOGOTÁ</v>
      </c>
      <c r="G144" s="5" t="str">
        <f>VLOOKUP(A144,[1]BDD!143:144,77,0)</f>
        <v>COMUNICADOR SOCIAL Y PERIODISTA</v>
      </c>
      <c r="H144" s="7" t="s">
        <v>295</v>
      </c>
      <c r="I144" s="5" t="str">
        <f>VLOOKUP(A144,[1]BDD!144:547,7,0)</f>
        <v>PROFESIONAL</v>
      </c>
      <c r="J144" s="5" t="str">
        <f>VLOOKUP(A144,[1]BDD!143:144,40,0)</f>
        <v>GRUPO DE GESTIÓN E INTEGRACIÓN DEL SINAP</v>
      </c>
      <c r="K144" s="5" t="str">
        <f>VLOOKUP(A144,[1]BDD!143:144,76,0)</f>
        <v>rodrigo.duran@parquesnacionales.gov.co</v>
      </c>
      <c r="L144" s="7">
        <v>3532400</v>
      </c>
      <c r="M144" s="7" t="s">
        <v>20</v>
      </c>
      <c r="N144" s="5" t="str">
        <f>VLOOKUP(A144,[1]BDD!144:547,6,0)</f>
        <v>NC22-3202018-3-007 Prestación de servicios profesionales con plena autonomía técnica y administrativa, del Grupo de Gestión e integración del SINAP, para realizar acciones en el marco de la estrategia de comunicación del proceso fortalecimiento del SINAP , con énfasis en las necesidades de educación y divulgación para los procesos de declaratoria y ampliación de áreas protegidas a nivel nacional, en el marco del producto servicio declaración de áreas protegidas, del proyecto de conservación.</v>
      </c>
      <c r="O144" s="8">
        <f>VLOOKUP(A144,[1]BDD!144:547,15,0)</f>
        <v>7435309</v>
      </c>
      <c r="P144" s="9">
        <f>VLOOKUP(A144,[1]BDD!143:144,55,0)</f>
        <v>45692</v>
      </c>
      <c r="Q144" s="9">
        <f>VLOOKUP(A144,[1]BDD!143:144,56,0)</f>
        <v>46003</v>
      </c>
    </row>
    <row r="145" spans="1:17" ht="16.5">
      <c r="A145" s="6" t="s">
        <v>296</v>
      </c>
      <c r="B145" s="5" t="str">
        <f>VLOOKUP(A145,[1]BDD!145:568,3,0)</f>
        <v>NC-CPS-143-2025</v>
      </c>
      <c r="C145" s="5" t="str">
        <f>VLOOKUP(A145,[1]BDD!145:548,4,0)</f>
        <v>DIEGO ALEJANDRO VALBUENA VELANDIA</v>
      </c>
      <c r="D145" s="7" t="s">
        <v>18</v>
      </c>
      <c r="E145" s="5" t="str">
        <f>VLOOKUP(A145,[1]BDD!145:548,25,0)</f>
        <v>CUNDINAMARCA</v>
      </c>
      <c r="F145" s="5" t="str">
        <f>VLOOKUP(A145,[1]BDD!145:548,26,0)</f>
        <v>BOGOTÁ</v>
      </c>
      <c r="G145" s="5" t="str">
        <f>VLOOKUP(A145,[1]BDD!144:145,77,0)</f>
        <v>INGENIERO CIVIL</v>
      </c>
      <c r="H145" s="7" t="s">
        <v>297</v>
      </c>
      <c r="I145" s="5" t="str">
        <f>VLOOKUP(A145,[1]BDD!145:548,7,0)</f>
        <v>PROFESIONAL</v>
      </c>
      <c r="J145" s="5" t="str">
        <f>VLOOKUP(A145,[1]BDD!144:145,40,0)</f>
        <v>GRUPO DE INFRAESTRUCTURA</v>
      </c>
      <c r="K145" s="5" t="str">
        <f>VLOOKUP(A145,[1]BDD!144:145,76,0)</f>
        <v>diego.valbuena@parquesnacionales.gov.co</v>
      </c>
      <c r="L145" s="7">
        <v>3532400</v>
      </c>
      <c r="M145" s="7" t="s">
        <v>20</v>
      </c>
      <c r="N145" s="5" t="str">
        <f>VLOOKUP(A145,[1]BDD!145:548,6,0)</f>
        <v>NC12-3299011-1_2-019 NC12-3299016-5-020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145" s="8">
        <f>VLOOKUP(A145,[1]BDD!145:548,15,0)</f>
        <v>7014443</v>
      </c>
      <c r="P145" s="9">
        <f>VLOOKUP(A145,[1]BDD!144:145,55,0)</f>
        <v>45691</v>
      </c>
      <c r="Q145" s="9">
        <f>VLOOKUP(A145,[1]BDD!144:145,56,0)</f>
        <v>46022</v>
      </c>
    </row>
    <row r="146" spans="1:17" ht="16.5">
      <c r="A146" s="6" t="s">
        <v>298</v>
      </c>
      <c r="B146" s="5" t="str">
        <f>VLOOKUP(A146,[1]BDD!146:569,3,0)</f>
        <v>NC-CPS-144-2025</v>
      </c>
      <c r="C146" s="5" t="str">
        <f>VLOOKUP(A146,[1]BDD!146:549,4,0)</f>
        <v>LINA MARÍA FORERO ROZO</v>
      </c>
      <c r="D146" s="7" t="s">
        <v>18</v>
      </c>
      <c r="E146" s="5" t="str">
        <f>VLOOKUP(A146,[1]BDD!146:549,25,0)</f>
        <v>CUNDINAMARCA</v>
      </c>
      <c r="F146" s="5" t="str">
        <f>VLOOKUP(A146,[1]BDD!146:549,26,0)</f>
        <v>BOGOTÁ</v>
      </c>
      <c r="G146" s="5" t="str">
        <f>VLOOKUP(A146,[1]BDD!145:146,77,0)</f>
        <v>MEDICA VETERINARIA</v>
      </c>
      <c r="H146" s="7" t="s">
        <v>299</v>
      </c>
      <c r="I146" s="5" t="str">
        <f>VLOOKUP(A146,[1]BDD!146:549,7,0)</f>
        <v>PROFESIONAL</v>
      </c>
      <c r="J146" s="5" t="str">
        <f>VLOOKUP(A146,[1]BDD!145:146,40,0)</f>
        <v>GRUPO DE GESTIÓN E INTEGRACIÓN DEL SINAP</v>
      </c>
      <c r="K146" s="5" t="str">
        <f>VLOOKUP(A146,[1]BDD!145:146,76,0)</f>
        <v>lina.forero@parquesnacionales.gov.co</v>
      </c>
      <c r="L146" s="7">
        <v>3532400</v>
      </c>
      <c r="M146" s="7" t="s">
        <v>20</v>
      </c>
      <c r="N146" s="5" t="str">
        <f>VLOOKUP(A146,[1]BDD!146:549,6,0)</f>
        <v>NC22-3202018-3-016 Prestación de servicios profesionales con plena autonomía técnica y administrativa, del Grupo de Gestión e Integración del SINAP para la implementación, seguimiento y elaboración de soportes técnicos de reportes con responsabilidad, en el cumplimiento y avance de los objetivos 2 y 4 de la política pública para la consolidación del SINAP, dirigidos a la conectividad y gestión equitativa de las áreas protegidas del SINAP; en el Plan de Acción y seguimiento del  Conpes 4050) en el marco del producto servicio declaración de áreas protegidas, del proyecto de conservación.</v>
      </c>
      <c r="O146" s="8">
        <f>VLOOKUP(A146,[1]BDD!146:549,15,0)</f>
        <v>7435309</v>
      </c>
      <c r="P146" s="9">
        <f>VLOOKUP(A146,[1]BDD!145:146,55,0)</f>
        <v>45692</v>
      </c>
      <c r="Q146" s="9">
        <f>VLOOKUP(A146,[1]BDD!145:146,56,0)</f>
        <v>46003</v>
      </c>
    </row>
    <row r="147" spans="1:17" ht="16.5">
      <c r="A147" s="6" t="s">
        <v>300</v>
      </c>
      <c r="B147" s="5" t="str">
        <f>VLOOKUP(A147,[1]BDD!147:570,3,0)</f>
        <v>NC-CPS-145-2025</v>
      </c>
      <c r="C147" s="5" t="str">
        <f>VLOOKUP(A147,[1]BDD!147:550,4,0)</f>
        <v>PAULA ANDREA GALVEZ GALLEGO</v>
      </c>
      <c r="D147" s="7" t="s">
        <v>18</v>
      </c>
      <c r="E147" s="5" t="str">
        <f>VLOOKUP(A147,[1]BDD!147:550,25,0)</f>
        <v>CUNDINAMARCA</v>
      </c>
      <c r="F147" s="5" t="str">
        <f>VLOOKUP(A147,[1]BDD!147:550,26,0)</f>
        <v>BOGOTÁ</v>
      </c>
      <c r="G147" s="5" t="str">
        <f>VLOOKUP(A147,[1]BDD!146:147,77,0)</f>
        <v>ABOGADA</v>
      </c>
      <c r="H147" s="7" t="s">
        <v>301</v>
      </c>
      <c r="I147" s="5" t="str">
        <f>VLOOKUP(A147,[1]BDD!147:550,7,0)</f>
        <v>PROFESIONAL</v>
      </c>
      <c r="J147" s="5" t="str">
        <f>VLOOKUP(A147,[1]BDD!146:147,40,0)</f>
        <v>GRUPO DE GESTIÓN E INTEGRACIÓN DEL SINAP</v>
      </c>
      <c r="K147" s="5" t="str">
        <f>VLOOKUP(A147,[1]BDD!146:147,76,0)</f>
        <v>paula.galvez@parquesnacionales.gov.co</v>
      </c>
      <c r="L147" s="7">
        <v>3532400</v>
      </c>
      <c r="M147" s="7" t="s">
        <v>20</v>
      </c>
      <c r="N147" s="5" t="str">
        <f>VLOOKUP(A147,[1]BDD!147:550,6,0)</f>
        <v>NC22-3202018-3-005 Prestación de servicios profesionales con plena autonomía técnica y administrativa, del Grupo de Gestión e Integración del SINAP, para llevar a cabo la gestión jurídica y de derechos de las comunidades para los procesos de declaratoria y ampliación de áreas protegidas a nivel nacional, así como de apoyo en la gestión del proyecto de Ley SINAP contemplado en el Conpes 4050 de 2021, en el marco del producto servicio declaración de áreas protegidas, del proyecto de conservación</v>
      </c>
      <c r="O147" s="8">
        <f>VLOOKUP(A147,[1]BDD!147:550,15,0)</f>
        <v>7435309</v>
      </c>
      <c r="P147" s="9">
        <f>VLOOKUP(A147,[1]BDD!146:147,55,0)</f>
        <v>45692</v>
      </c>
      <c r="Q147" s="9">
        <f>VLOOKUP(A147,[1]BDD!146:147,56,0)</f>
        <v>46003</v>
      </c>
    </row>
    <row r="148" spans="1:17" ht="16.5">
      <c r="A148" s="6" t="s">
        <v>302</v>
      </c>
      <c r="B148" s="5" t="str">
        <f>VLOOKUP(A148,[1]BDD!148:571,3,0)</f>
        <v>NC-CPS-146-2025</v>
      </c>
      <c r="C148" s="5" t="str">
        <f>VLOOKUP(A148,[1]BDD!148:551,4,0)</f>
        <v>ANGELA MARIA TORRES RAMIREZ</v>
      </c>
      <c r="D148" s="7" t="s">
        <v>18</v>
      </c>
      <c r="E148" s="5" t="str">
        <f>VLOOKUP(A148,[1]BDD!148:551,25,0)</f>
        <v>TOLIMA</v>
      </c>
      <c r="F148" s="5" t="str">
        <f>VLOOKUP(A148,[1]BDD!148:551,26,0)</f>
        <v>IBAGUE</v>
      </c>
      <c r="G148" s="5" t="str">
        <f>VLOOKUP(A148,[1]BDD!147:148,77,0)</f>
        <v>ABOGADA</v>
      </c>
      <c r="H148" s="7" t="s">
        <v>303</v>
      </c>
      <c r="I148" s="5" t="str">
        <f>VLOOKUP(A148,[1]BDD!148:551,7,0)</f>
        <v>PROFESIONAL</v>
      </c>
      <c r="J148" s="5" t="str">
        <f>VLOOKUP(A148,[1]BDD!147:148,40,0)</f>
        <v>GRUPO DE TRÁMITES Y EVALUACIÓN AMBIENTAL</v>
      </c>
      <c r="K148" s="5" t="str">
        <f>VLOOKUP(A148,[1]BDD!147:148,76,0)</f>
        <v>angela.torres@parquesnacionales.gov.co</v>
      </c>
      <c r="L148" s="7">
        <v>3532400</v>
      </c>
      <c r="M148" s="7" t="s">
        <v>20</v>
      </c>
      <c r="N148" s="5" t="str">
        <f>VLOOKUP(A148,[1]BDD!148:551,6,0)</f>
        <v>NC24-3202008-11-027 Prestación de servicios profesionales con plena autonomía técnica y administrativa para verificar y proyectar los documentos jurídicos para el registro y seguimiento de reservas naturales de la sociedad civil al Grupo de Trámites y Evaluación Ambiental, en el marco del producto Servicio de administración y manejo de áreas protegidas del proyecto de inversión Conservación.</v>
      </c>
      <c r="O148" s="8">
        <f>VLOOKUP(A148,[1]BDD!148:551,15,0)</f>
        <v>5693195</v>
      </c>
      <c r="P148" s="9">
        <f>VLOOKUP(A148,[1]BDD!147:148,55,0)</f>
        <v>45691</v>
      </c>
      <c r="Q148" s="9">
        <f>VLOOKUP(A148,[1]BDD!147:148,56,0)</f>
        <v>46002</v>
      </c>
    </row>
    <row r="149" spans="1:17" ht="16.5">
      <c r="A149" s="6" t="s">
        <v>304</v>
      </c>
      <c r="B149" s="5" t="str">
        <f>VLOOKUP(A149,[1]BDD!149:572,3,0)</f>
        <v>NC-CPS-147-2025</v>
      </c>
      <c r="C149" s="5" t="str">
        <f>VLOOKUP(A149,[1]BDD!149:552,4,0)</f>
        <v>JUAN DAVID SANCHEZ ALVAREZ</v>
      </c>
      <c r="D149" s="7" t="s">
        <v>18</v>
      </c>
      <c r="E149" s="5" t="str">
        <f>VLOOKUP(A149,[1]BDD!149:552,25,0)</f>
        <v>CUNDINAMARCA</v>
      </c>
      <c r="F149" s="5" t="str">
        <f>VLOOKUP(A149,[1]BDD!149:552,26,0)</f>
        <v>BOGOTÁ</v>
      </c>
      <c r="G149" s="5" t="str">
        <f>VLOOKUP(A149,[1]BDD!148:149,77,0)</f>
        <v>LICENCIADO EN BIOLOGIA</v>
      </c>
      <c r="H149" s="7" t="s">
        <v>305</v>
      </c>
      <c r="I149" s="5" t="str">
        <f>VLOOKUP(A149,[1]BDD!149:552,7,0)</f>
        <v>PROFESIONAL</v>
      </c>
      <c r="J149" s="5" t="str">
        <f>VLOOKUP(A149,[1]BDD!148:149,40,0)</f>
        <v>GRUPO DE TRÁMITES Y EVALUACIÓN AMBIENTAL</v>
      </c>
      <c r="K149" s="5" t="str">
        <f>VLOOKUP(A149,[1]BDD!148:149,76,0)</f>
        <v>juan.sanchez@parquesnacionales.gov.co</v>
      </c>
      <c r="L149" s="7">
        <v>3532400</v>
      </c>
      <c r="M149" s="7" t="s">
        <v>20</v>
      </c>
      <c r="N149" s="5" t="str">
        <f>VLOOKUP(A149,[1]BDD!149:552,6,0)</f>
        <v>NC24-3202032-1-006 Prestación de servicios profesionales con plena autonomía técnica y administrativa, del Grupo de Trámites y Evaluación Ambiental, para el análisis técnico y seguimiento de las diferentes sentencias en las que está vinculada la Entidad y donde la Subdirección de Gestión y Manejo de Áreas Protegidas es partícipe, al Grupo de Trámites y Evaluación Ambiental, en el marco del producto de Servicio de prevención vigilancia y control de las áreas protegidas, del proyecto de inversión Conservación</v>
      </c>
      <c r="O149" s="8">
        <f>VLOOKUP(A149,[1]BDD!149:552,15,0)</f>
        <v>4620818</v>
      </c>
      <c r="P149" s="9">
        <f>VLOOKUP(A149,[1]BDD!148:149,55,0)</f>
        <v>45691</v>
      </c>
      <c r="Q149" s="9">
        <f>VLOOKUP(A149,[1]BDD!148:149,56,0)</f>
        <v>46002</v>
      </c>
    </row>
    <row r="150" spans="1:17" ht="16.5">
      <c r="A150" s="6" t="s">
        <v>306</v>
      </c>
      <c r="B150" s="5" t="str">
        <f>VLOOKUP(A150,[1]BDD!150:573,3,0)</f>
        <v>NC-CPS-148-2025</v>
      </c>
      <c r="C150" s="5" t="str">
        <f>VLOOKUP(A150,[1]BDD!150:553,4,0)</f>
        <v>CAMILO ESTEBAN BENAVIDES ZARATE</v>
      </c>
      <c r="D150" s="7" t="s">
        <v>18</v>
      </c>
      <c r="E150" s="5" t="str">
        <f>VLOOKUP(A150,[1]BDD!150:553,25,0)</f>
        <v>CUNDINAMARCA</v>
      </c>
      <c r="F150" s="5" t="str">
        <f>VLOOKUP(A150,[1]BDD!150:553,26,0)</f>
        <v>BOGOTÁ</v>
      </c>
      <c r="G150" s="5" t="str">
        <f>VLOOKUP(A150,[1]BDD!149:150,77,0)</f>
        <v>INGENIERO CIVIL</v>
      </c>
      <c r="H150" s="7" t="s">
        <v>307</v>
      </c>
      <c r="I150" s="5" t="str">
        <f>VLOOKUP(A150,[1]BDD!150:553,7,0)</f>
        <v>PROFESIONAL</v>
      </c>
      <c r="J150" s="5" t="str">
        <f>VLOOKUP(A150,[1]BDD!149:150,40,0)</f>
        <v>GRUPO DE INFRAESTRUCTURA</v>
      </c>
      <c r="K150" s="5" t="str">
        <f>VLOOKUP(A150,[1]BDD!149:150,76,0)</f>
        <v>camilo.benavides@parquesnacionales.gov.co</v>
      </c>
      <c r="L150" s="7">
        <v>3532400</v>
      </c>
      <c r="M150" s="7" t="s">
        <v>20</v>
      </c>
      <c r="N150" s="5" t="str">
        <f>VLOOKUP(A150,[1]BDD!150:553,6,0)</f>
        <v>NC12-3299011-1_2-017 NC12-3299016-5-018 Prestación de servicios profesionales con plena autonomía técnica y administrativa en el Grupo de Infraestructura como ingeniero civil, para el seguimiento al avance de los proyectos y cálculos en el componente estructural, cantidades de obra, presupuestos y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150" s="8">
        <f>VLOOKUP(A150,[1]BDD!150:553,15,0)</f>
        <v>7014443</v>
      </c>
      <c r="P150" s="9">
        <f>VLOOKUP(A150,[1]BDD!149:150,55,0)</f>
        <v>45691</v>
      </c>
      <c r="Q150" s="9">
        <f>VLOOKUP(A150,[1]BDD!149:150,56,0)</f>
        <v>46022</v>
      </c>
    </row>
    <row r="151" spans="1:17" ht="16.5">
      <c r="A151" s="6" t="s">
        <v>308</v>
      </c>
      <c r="B151" s="5" t="str">
        <f>VLOOKUP(A151,[1]BDD!151:574,3,0)</f>
        <v>NC-CPS-149-2025</v>
      </c>
      <c r="C151" s="5" t="str">
        <f>VLOOKUP(A151,[1]BDD!151:554,4,0)</f>
        <v>ERIKA YISETH HERNANDEZ VASQUEZ</v>
      </c>
      <c r="D151" s="7" t="s">
        <v>18</v>
      </c>
      <c r="E151" s="5" t="str">
        <f>VLOOKUP(A151,[1]BDD!151:554,25,0)</f>
        <v>CUNDINAMARCA</v>
      </c>
      <c r="F151" s="5" t="str">
        <f>VLOOKUP(A151,[1]BDD!151:554,26,0)</f>
        <v>BOGOTÁ</v>
      </c>
      <c r="G151" s="5" t="str">
        <f>VLOOKUP(A151,[1]BDD!150:151,77,0)</f>
        <v>INGENIERA CIVIL</v>
      </c>
      <c r="H151" s="7" t="s">
        <v>210</v>
      </c>
      <c r="I151" s="5" t="str">
        <f>VLOOKUP(A151,[1]BDD!151:554,7,0)</f>
        <v>PROFESIONAL</v>
      </c>
      <c r="J151" s="5" t="str">
        <f>VLOOKUP(A151,[1]BDD!150:151,40,0)</f>
        <v>GRUPO DE INFRAESTRUCTURA</v>
      </c>
      <c r="K151" s="5" t="str">
        <f>VLOOKUP(A151,[1]BDD!150:151,76,0)</f>
        <v>erika.hernandez@parquesnacionales.gov.co</v>
      </c>
      <c r="L151" s="7">
        <v>3532400</v>
      </c>
      <c r="M151" s="7" t="s">
        <v>20</v>
      </c>
      <c r="N151" s="5" t="str">
        <f>VLOOKUP(A151,[1]BDD!151:554,6,0)</f>
        <v>NC12-3299011-1_2-031 NC12-3299016-5-032 Prestación de servicios profesionales con plena autonomía técnica y administrativa como ingeniera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151" s="8">
        <f>VLOOKUP(A151,[1]BDD!151:554,15,0)</f>
        <v>7014443</v>
      </c>
      <c r="P151" s="9">
        <f>VLOOKUP(A151,[1]BDD!150:151,55,0)</f>
        <v>45691</v>
      </c>
      <c r="Q151" s="9">
        <f>VLOOKUP(A151,[1]BDD!150:151,56,0)</f>
        <v>46022</v>
      </c>
    </row>
    <row r="152" spans="1:17" ht="16.5">
      <c r="A152" s="6" t="s">
        <v>309</v>
      </c>
      <c r="B152" s="5" t="str">
        <f>VLOOKUP(A152,[1]BDD!152:575,3,0)</f>
        <v>NC-CPS-150-2025</v>
      </c>
      <c r="C152" s="5" t="str">
        <f>VLOOKUP(A152,[1]BDD!152:555,4,0)</f>
        <v>SANTIAGO CÓRDOBA ARANGO</v>
      </c>
      <c r="D152" s="7" t="s">
        <v>18</v>
      </c>
      <c r="E152" s="5" t="str">
        <f>VLOOKUP(A152,[1]BDD!152:555,25,0)</f>
        <v>CALDAS</v>
      </c>
      <c r="F152" s="5" t="str">
        <f>VLOOKUP(A152,[1]BDD!152:555,26,0)</f>
        <v>MANIZALES</v>
      </c>
      <c r="G152" s="5" t="str">
        <f>VLOOKUP(A152,[1]BDD!151:152,77,0)</f>
        <v>INGENIERO AMBIENTAL</v>
      </c>
      <c r="H152" s="7" t="s">
        <v>310</v>
      </c>
      <c r="I152" s="5" t="str">
        <f>VLOOKUP(A152,[1]BDD!152:555,7,0)</f>
        <v>PROFESIONAL</v>
      </c>
      <c r="J152" s="5" t="str">
        <f>VLOOKUP(A152,[1]BDD!151:152,40,0)</f>
        <v>GRUPO DE GESTIÓN E INTEGRACIÓN DEL SINAP</v>
      </c>
      <c r="K152" s="5" t="str">
        <f>VLOOKUP(A152,[1]BDD!151:152,76,0)</f>
        <v>santiago.cordoba@parquesnacionales.gov.co</v>
      </c>
      <c r="L152" s="7">
        <v>3532400</v>
      </c>
      <c r="M152" s="7" t="s">
        <v>20</v>
      </c>
      <c r="N152" s="5" t="str">
        <f>VLOOKUP(A152,[1]BDD!152:555,6,0)</f>
        <v>NC22-3202018-4-004 Prestación de servicios profesionales con plena autonomía técnica y administrativa, del Grupo de Gestión e Integración del SINAP para realizar la gestión y el análisis de la información geográfica requerida para la aplicación de criterios biofísicos, socioeconómicos y culturales en los procesos de declaratoria y ampliación de áreas protegidas a nivel nacional, así como, participar en actividades relacionadas con el soporte geográfico de la Mesa de Prioridades de Conservación en el marco del producto servicio declaración de áreas protegidas, del proyecto de conservación.</v>
      </c>
      <c r="O152" s="8">
        <f>VLOOKUP(A152,[1]BDD!152:555,15,0)</f>
        <v>5693195</v>
      </c>
      <c r="P152" s="9">
        <f>VLOOKUP(A152,[1]BDD!151:152,55,0)</f>
        <v>45692</v>
      </c>
      <c r="Q152" s="9">
        <f>VLOOKUP(A152,[1]BDD!151:152,56,0)</f>
        <v>46003</v>
      </c>
    </row>
    <row r="153" spans="1:17" ht="16.5">
      <c r="A153" s="6" t="s">
        <v>311</v>
      </c>
      <c r="B153" s="5" t="str">
        <f>VLOOKUP(A153,[1]BDD!153:576,3,0)</f>
        <v>NC-CPS-151-2025</v>
      </c>
      <c r="C153" s="5" t="str">
        <f>VLOOKUP(A153,[1]BDD!153:556,4,0)</f>
        <v>ADRIANA VÁSQUEZ CERON</v>
      </c>
      <c r="D153" s="7" t="s">
        <v>18</v>
      </c>
      <c r="E153" s="5" t="str">
        <f>VLOOKUP(A153,[1]BDD!153:556,25,0)</f>
        <v>CUNDINAMARCA</v>
      </c>
      <c r="F153" s="5" t="str">
        <f>VLOOKUP(A153,[1]BDD!153:556,26,0)</f>
        <v>BOGOTÁ</v>
      </c>
      <c r="G153" s="5" t="str">
        <f>VLOOKUP(A153,[1]BDD!152:153,77,0)</f>
        <v>PROFESIONAL EN ESTUDIOS LITERARIOS</v>
      </c>
      <c r="H153" s="7" t="s">
        <v>312</v>
      </c>
      <c r="I153" s="5" t="str">
        <f>VLOOKUP(A153,[1]BDD!153:556,7,0)</f>
        <v>PROFESIONAL</v>
      </c>
      <c r="J153" s="5" t="str">
        <f>VLOOKUP(A153,[1]BDD!152:153,40,0)</f>
        <v>GRUPO DE COMUNICACIONES Y EDUACIÓN AMBIENTAL</v>
      </c>
      <c r="K153" s="5" t="str">
        <f>VLOOKUP(A153,[1]BDD!152:153,76,0)</f>
        <v>adriana.vasquez@parquesnacionales.gov.co</v>
      </c>
      <c r="L153" s="7">
        <v>3532400</v>
      </c>
      <c r="M153" s="7" t="s">
        <v>20</v>
      </c>
      <c r="N153" s="5" t="str">
        <f>VLOOKUP(A153,[1]BDD!153:556,6,0)</f>
        <v>NC01-3202056-5-001 Prestación de servicios profesionales con plena autonomía técnica y administrativa al Grupo de Comunicaciones y Educación Ambiental, para la implementación y fortalecimiento de la estrategia de educación ambiental y comunicación y la generación de lineamientos que permitan posicionar el proceso Educación Ambiental y Comunicación a nivel interno y a la entidad a nivel externo, en el marco del servicio de educación informal de la conservación de la biodiversidad y los servicio eco sistémicos del proyecto de Conservación de la diversidad biológica de las áreas protegidas del SINAP Nacional.</v>
      </c>
      <c r="O153" s="8">
        <f>VLOOKUP(A153,[1]BDD!153:556,15,0)</f>
        <v>13651098</v>
      </c>
      <c r="P153" s="9">
        <f>VLOOKUP(A153,[1]BDD!152:153,55,0)</f>
        <v>45692</v>
      </c>
      <c r="Q153" s="9">
        <f>VLOOKUP(A153,[1]BDD!152:153,56,0)</f>
        <v>46022</v>
      </c>
    </row>
    <row r="154" spans="1:17" ht="16.5">
      <c r="A154" s="6" t="s">
        <v>313</v>
      </c>
      <c r="B154" s="5" t="str">
        <f>VLOOKUP(A154,[1]BDD!154:577,3,0)</f>
        <v>NC-CPS-152-2025</v>
      </c>
      <c r="C154" s="5" t="str">
        <f>VLOOKUP(A154,[1]BDD!154:557,4,0)</f>
        <v>KATHERINE VIVIANA GALINDO RODRIGUEZ</v>
      </c>
      <c r="D154" s="7" t="s">
        <v>18</v>
      </c>
      <c r="E154" s="5" t="str">
        <f>VLOOKUP(A154,[1]BDD!154:557,25,0)</f>
        <v>CUNDINAMARCA</v>
      </c>
      <c r="F154" s="5" t="str">
        <f>VLOOKUP(A154,[1]BDD!154:557,26,0)</f>
        <v>BOGOTÁ</v>
      </c>
      <c r="G154" s="5" t="str">
        <f>VLOOKUP(A154,[1]BDD!153:154,77,0)</f>
        <v>INGENIERA AMBIENTAL</v>
      </c>
      <c r="H154" s="7" t="s">
        <v>314</v>
      </c>
      <c r="I154" s="5" t="str">
        <f>VLOOKUP(A154,[1]BDD!154:557,7,0)</f>
        <v>PROFESIONAL</v>
      </c>
      <c r="J154" s="5" t="str">
        <f>VLOOKUP(A154,[1]BDD!153:154,40,0)</f>
        <v>OFICINA GESTION DEL RIESGO</v>
      </c>
      <c r="K154" s="5" t="str">
        <f>VLOOKUP(A154,[1]BDD!153:154,76,0)</f>
        <v>katherine.galindo@parquesnacionales.gov.co</v>
      </c>
      <c r="L154" s="7">
        <v>3532400</v>
      </c>
      <c r="M154" s="7" t="s">
        <v>20</v>
      </c>
      <c r="N154" s="5" t="str">
        <f>VLOOKUP(A154,[1]BDD!154:557,6,0)</f>
        <v>NC07-3202052-7-014 Prestar los servicios profesionales con plena autonomía técnica y administrativa en la Oficina Gestión del Riesgo, para proponer la implementación de las medidas de reducción del riesgo de desastres basado en ecosistemas - ECORRD y lo relacionado con cambio climático, en el marco de los documentos de planeación para la conservación de la biodiversidad y sus servicios eco sistémicos del proyecto de conservación de la diversidad biológica de las áreas protegidas del SINAP Nacional</v>
      </c>
      <c r="O154" s="8">
        <f>VLOOKUP(A154,[1]BDD!154:557,15,0)</f>
        <v>7435309</v>
      </c>
      <c r="P154" s="9">
        <f>VLOOKUP(A154,[1]BDD!153:154,55,0)</f>
        <v>45695</v>
      </c>
      <c r="Q154" s="9">
        <f>VLOOKUP(A154,[1]BDD!153:154,56,0)</f>
        <v>46022</v>
      </c>
    </row>
    <row r="155" spans="1:17" ht="16.5">
      <c r="A155" s="6" t="s">
        <v>315</v>
      </c>
      <c r="B155" s="5" t="str">
        <f>VLOOKUP(A155,[1]BDD!155:578,3,0)</f>
        <v>NC-CPS-153-2025</v>
      </c>
      <c r="C155" s="5" t="str">
        <f>VLOOKUP(A155,[1]BDD!155:558,4,0)</f>
        <v>JUAN CARLOS ORREGO OCAMPO</v>
      </c>
      <c r="D155" s="7" t="s">
        <v>18</v>
      </c>
      <c r="E155" s="5" t="str">
        <f>VLOOKUP(A155,[1]BDD!155:558,25,0)</f>
        <v>QUINDIO</v>
      </c>
      <c r="F155" s="5" t="str">
        <f>VLOOKUP(A155,[1]BDD!155:558,26,0)</f>
        <v>ARMENIA</v>
      </c>
      <c r="G155" s="5" t="str">
        <f>VLOOKUP(A155,[1]BDD!154:155,77,0)</f>
        <v>COMUNICADOR SOCIAL</v>
      </c>
      <c r="H155" s="7" t="s">
        <v>316</v>
      </c>
      <c r="I155" s="5" t="str">
        <f>VLOOKUP(A155,[1]BDD!155:558,7,0)</f>
        <v>PROFESIONAL</v>
      </c>
      <c r="J155" s="5" t="str">
        <f>VLOOKUP(A155,[1]BDD!154:155,40,0)</f>
        <v>OFICINA GESTION DEL RIESGO</v>
      </c>
      <c r="K155" s="5" t="str">
        <f>VLOOKUP(A155,[1]BDD!154:155,76,0)</f>
        <v>juan.orrego@parquesnacionales.gov.co</v>
      </c>
      <c r="L155" s="7">
        <v>3532400</v>
      </c>
      <c r="M155" s="7" t="s">
        <v>20</v>
      </c>
      <c r="N155" s="5" t="str">
        <f>VLOOKUP(A155,[1]BDD!155:558,6,0)</f>
        <v xml:space="preserve">NC07-3202032-1-008 Prestar los servicios profesionales con plena autonomía técnica y administrativa en la Oficina Gestión del Riesgo, para definir la formulación de la estrategia de la gestión del riesgo de desastre de la entidad, en el marco del servicio de prevención, vigilancia y control de las áreas protegidas del proyecto de conservación de la diversidad biológica de las áreas protegidas del SINAP Nacional.    </v>
      </c>
      <c r="O155" s="8">
        <f>VLOOKUP(A155,[1]BDD!155:558,15,0)</f>
        <v>9981565</v>
      </c>
      <c r="P155" s="9">
        <f>VLOOKUP(A155,[1]BDD!154:155,55,0)</f>
        <v>45692</v>
      </c>
      <c r="Q155" s="9">
        <f>VLOOKUP(A155,[1]BDD!154:155,56,0)</f>
        <v>45994</v>
      </c>
    </row>
    <row r="156" spans="1:17" ht="16.5">
      <c r="A156" s="6" t="s">
        <v>317</v>
      </c>
      <c r="B156" s="5" t="str">
        <f>VLOOKUP(A156,[1]BDD!156:579,3,0)</f>
        <v>NC-CPS-154-2025</v>
      </c>
      <c r="C156" s="5" t="str">
        <f>VLOOKUP(A156,[1]BDD!156:559,4,0)</f>
        <v>SERGIO ALONSO ANAYA ESTÉVEZ</v>
      </c>
      <c r="D156" s="7" t="s">
        <v>18</v>
      </c>
      <c r="E156" s="5" t="str">
        <f>VLOOKUP(A156,[1]BDD!156:559,25,0)</f>
        <v>SANTANDER</v>
      </c>
      <c r="F156" s="5" t="str">
        <f>VLOOKUP(A156,[1]BDD!156:559,26,0)</f>
        <v>BUCARAMANGA</v>
      </c>
      <c r="G156" s="5" t="str">
        <f>VLOOKUP(A156,[1]BDD!155:156,77,0)</f>
        <v>INGENIERO DE SISTEMAS</v>
      </c>
      <c r="H156" s="7" t="s">
        <v>318</v>
      </c>
      <c r="I156" s="5" t="str">
        <f>VLOOKUP(A156,[1]BDD!156:559,7,0)</f>
        <v>PROFESIONAL</v>
      </c>
      <c r="J156" s="5" t="str">
        <f>VLOOKUP(A156,[1]BDD!155:156,40,0)</f>
        <v>GRUPO DE TECNOLOGÍAS DE LA INFORMACIÓN Y LAS COMUNICACIONES</v>
      </c>
      <c r="K156" s="5" t="str">
        <f>VLOOKUP(A156,[1]BDD!155:156,76,0)</f>
        <v>sergio.anaya@parquesnacionales.gov.co</v>
      </c>
      <c r="L156" s="7">
        <v>3532400</v>
      </c>
      <c r="M156" s="7" t="s">
        <v>20</v>
      </c>
      <c r="N156" s="5" t="str">
        <f>VLOOKUP(A156,[1]BDD!156:559,6,0)</f>
        <v>Prestar los servicios profesionales con plena autonomía técnica y administrativa en el grupo de Tecnologías de la Información y las Comunicaciones para desarrollar y extender las funcionalidades de los visores de mapa que proveen información cartográfica, asegurando el correcto funcionamiento de los servicios de mapa y geoprocesos de las diferentes aplicaciones misionales de la entidad, en el marco del proyecto de Fortalecimiento de la capacidad institucional y el producto de servicios tecnológicos</v>
      </c>
      <c r="O156" s="8">
        <f>VLOOKUP(A156,[1]BDD!156:559,15,0)</f>
        <v>7881428</v>
      </c>
      <c r="P156" s="9">
        <f>VLOOKUP(A156,[1]BDD!155:156,55,0)</f>
        <v>45693</v>
      </c>
      <c r="Q156" s="9">
        <f>VLOOKUP(A156,[1]BDD!155:156,56,0)</f>
        <v>46022</v>
      </c>
    </row>
    <row r="157" spans="1:17" ht="16.5">
      <c r="A157" s="6" t="s">
        <v>319</v>
      </c>
      <c r="B157" s="5" t="str">
        <f>VLOOKUP(A157,[1]BDD!157:580,3,0)</f>
        <v>NC-CPS-155C-2025</v>
      </c>
      <c r="C157" s="5" t="str">
        <f>VLOOKUP(A157,[1]BDD!157:560,4,0)</f>
        <v>HEIDY NATALY BABATIVA BONILLA</v>
      </c>
      <c r="D157" s="7" t="s">
        <v>18</v>
      </c>
      <c r="E157" s="5" t="str">
        <f>VLOOKUP(A157,[1]BDD!157:560,25,0)</f>
        <v>CUNDINAMARCA</v>
      </c>
      <c r="F157" s="5" t="str">
        <f>VLOOKUP(A157,[1]BDD!157:560,26,0)</f>
        <v>PACHO</v>
      </c>
      <c r="G157" s="5" t="str">
        <f>VLOOKUP(A157,[1]BDD!156:157,77,0)</f>
        <v>ABOGADA</v>
      </c>
      <c r="H157" s="7" t="s">
        <v>320</v>
      </c>
      <c r="I157" s="5" t="str">
        <f>VLOOKUP(A157,[1]BDD!157:560,7,0)</f>
        <v>PROFESIONAL</v>
      </c>
      <c r="J157" s="5" t="str">
        <f>VLOOKUP(A157,[1]BDD!156:157,40,0)</f>
        <v>GRUPO DE TRÁMITES Y EVALUACIÓN AMBIENTAL</v>
      </c>
      <c r="K157" s="5" t="str">
        <f>VLOOKUP(A157,[1]BDD!156:157,76,0)</f>
        <v>heidy.babativa@parquesnacionales.gov.co</v>
      </c>
      <c r="L157" s="7">
        <v>3532400</v>
      </c>
      <c r="M157" s="7" t="s">
        <v>20</v>
      </c>
      <c r="N157" s="5" t="str">
        <f>VLOOKUP(A157,[1]BDD!157:560,6,0)</f>
        <v>NC24-3202032-1-001 Prestación de servicios profesionales con plena autonomía técnica y administrativa para impulsar los trámites de solicitudes de permisos, concesiones, autorizaciones ambientales y los procesos sancionatorios Ambiental de competencia de la Subdirección de Gestión y Manejo de Áreas Protegidas, en el marco del proyecto de inversión Conservación de la diversidad biológica de las áreas protegidas del SINAP Nacional.</v>
      </c>
      <c r="O157" s="8">
        <f>VLOOKUP(A157,[1]BDD!157:560,15,0)</f>
        <v>7014443</v>
      </c>
      <c r="P157" s="9">
        <f>VLOOKUP(A157,[1]BDD!156:157,55,0)</f>
        <v>45693</v>
      </c>
      <c r="Q157" s="9">
        <f>VLOOKUP(A157,[1]BDD!156:157,56,0)</f>
        <v>46004</v>
      </c>
    </row>
    <row r="158" spans="1:17" ht="16.5">
      <c r="A158" s="6" t="s">
        <v>319</v>
      </c>
      <c r="B158" s="5" t="str">
        <f>VLOOKUP(A158,[1]BDD!158:581,3,0)</f>
        <v>NC-CPS-155-2025</v>
      </c>
      <c r="C158" s="5" t="str">
        <f>VLOOKUP(A158,[1]BDD!158:561,4,0)</f>
        <v>MONICA LILIANA JURADO GUTIERREZ</v>
      </c>
      <c r="D158" s="7" t="s">
        <v>18</v>
      </c>
      <c r="E158" s="5" t="str">
        <f>VLOOKUP(A158,[1]BDD!158:561,25,0)</f>
        <v>CUNDINAMARCA</v>
      </c>
      <c r="F158" s="5" t="str">
        <f>VLOOKUP(A158,[1]BDD!158:561,26,0)</f>
        <v>BOGOTÁ</v>
      </c>
      <c r="G158" s="5" t="str">
        <f>VLOOKUP(A158,[1]BDD!157:158,77,0)</f>
        <v>ABOGADA</v>
      </c>
      <c r="H158" s="7" t="s">
        <v>321</v>
      </c>
      <c r="I158" s="5" t="str">
        <f>VLOOKUP(A158,[1]BDD!158:561,7,0)</f>
        <v>PROFESIONAL</v>
      </c>
      <c r="J158" s="5" t="str">
        <f>VLOOKUP(A158,[1]BDD!157:158,40,0)</f>
        <v>GRUPO DE TRÁMITES Y EVALUACIÓN AMBIENTAL</v>
      </c>
      <c r="K158" s="5" t="str">
        <f>VLOOKUP(A158,[1]BDD!157:158,76,0)</f>
        <v>heidy.babativa@parquesnacionales.gov.co</v>
      </c>
      <c r="L158" s="7">
        <v>3532400</v>
      </c>
      <c r="M158" s="7" t="s">
        <v>20</v>
      </c>
      <c r="N158" s="5" t="str">
        <f>VLOOKUP(A158,[1]BDD!158:561,6,0)</f>
        <v>NC24-3202032-1-001 Prestación de servicios profesionales con plena autonomía técnica y administrativa para impulsar los trámites de solicitudes de permisos, concesiones, autorizaciones ambientales y los procesos sancionatorios Ambiental de competencia de la Subdirección de Gestión y Manejo de Áreas Protegidas, en el marco del proyecto de inversión Conservación de la diversidad biológica de las áreas protegidas del SINAP Nacional.</v>
      </c>
      <c r="O158" s="8">
        <f>VLOOKUP(A158,[1]BDD!158:561,15,0)</f>
        <v>7014443</v>
      </c>
      <c r="P158" s="9">
        <f>VLOOKUP(A158,[1]BDD!157:158,55,0)</f>
        <v>45693</v>
      </c>
      <c r="Q158" s="9">
        <f>VLOOKUP(A158,[1]BDD!157:158,56,0)</f>
        <v>46004</v>
      </c>
    </row>
    <row r="159" spans="1:17" ht="16.5">
      <c r="A159" s="6" t="s">
        <v>322</v>
      </c>
      <c r="B159" s="5" t="str">
        <f>VLOOKUP(A159,[1]BDD!159:581,3,0)</f>
        <v>NC-CPS-156-2025</v>
      </c>
      <c r="C159" s="5" t="str">
        <f>VLOOKUP(A159,[1]BDD!159:561,4,0)</f>
        <v>GUSTAVO ADOLFO CAICEDO VIVEROS</v>
      </c>
      <c r="D159" s="7" t="s">
        <v>18</v>
      </c>
      <c r="E159" s="5" t="str">
        <f>VLOOKUP(A159,[1]BDD!159:561,25,0)</f>
        <v>VALLE DEL CAUCA</v>
      </c>
      <c r="F159" s="5" t="str">
        <f>VLOOKUP(A159,[1]BDD!159:561,26,0)</f>
        <v>BUGA</v>
      </c>
      <c r="G159" s="5" t="str">
        <f>VLOOKUP(A159,[1]BDD!157:159,77,0)</f>
        <v>INGENIERO DE SISTEMAS</v>
      </c>
      <c r="H159" s="7" t="s">
        <v>323</v>
      </c>
      <c r="I159" s="5" t="str">
        <f>VLOOKUP(A159,[1]BDD!159:561,7,0)</f>
        <v>PROFESIONAL</v>
      </c>
      <c r="J159" s="5" t="str">
        <f>VLOOKUP(A159,[1]BDD!157:159,40,0)</f>
        <v>GRUPO DE TECNOLOGÍAS DE LA INFORMACIÓN Y LAS COMUNICACIONES</v>
      </c>
      <c r="K159" s="5" t="str">
        <f>VLOOKUP(A159,[1]BDD!158:159,76,0)</f>
        <v>gustavo.caicedo@parquesnacionales.gov.co</v>
      </c>
      <c r="L159" s="7">
        <v>3532400</v>
      </c>
      <c r="M159" s="7" t="s">
        <v>20</v>
      </c>
      <c r="N159" s="5" t="str">
        <f>VLOOKUP(A159,[1]BDD!159:561,6,0)</f>
        <v>NC03-3299065-20-020 Prestar los servicios profesionales con plena autonomía técnica y administrativa en el grupo de Tecnologías de la Información y las Comunicaciones para la administración, optimización, actualización, soporte y fortalecimiento de las bases de datos institucionales de Parques Nacionales Naturales de Colombia.</v>
      </c>
      <c r="O159" s="8">
        <f>VLOOKUP(A159,[1]BDD!159:561,15,0)</f>
        <v>7881428</v>
      </c>
      <c r="P159" s="9">
        <f>VLOOKUP(A159,[1]BDD!157:159,55,0)</f>
        <v>45693</v>
      </c>
      <c r="Q159" s="9">
        <f>VLOOKUP(A159,[1]BDD!157:159,56,0)</f>
        <v>46022</v>
      </c>
    </row>
    <row r="160" spans="1:17" ht="16.5">
      <c r="A160" s="6" t="s">
        <v>324</v>
      </c>
      <c r="B160" s="5" t="str">
        <f>VLOOKUP(A160,[1]BDD!160:582,3,0)</f>
        <v>NC-CPS-157-2025</v>
      </c>
      <c r="C160" s="5" t="str">
        <f>VLOOKUP(A160,[1]BDD!160:562,4,0)</f>
        <v>ANDRES FELIPE HERRERA</v>
      </c>
      <c r="D160" s="7" t="s">
        <v>18</v>
      </c>
      <c r="E160" s="5" t="str">
        <f>VLOOKUP(A160,[1]BDD!160:562,25,0)</f>
        <v>CUNDINAMARCA</v>
      </c>
      <c r="F160" s="5" t="str">
        <f>VLOOKUP(A160,[1]BDD!160:562,26,0)</f>
        <v>FUSAGASUGA</v>
      </c>
      <c r="G160" s="5" t="str">
        <f>VLOOKUP(A160,[1]BDD!159:160,77,0)</f>
        <v>TECNOLOGO EN CARTOGRAFIA</v>
      </c>
      <c r="H160" s="7" t="s">
        <v>325</v>
      </c>
      <c r="I160" s="5" t="str">
        <f>VLOOKUP(A160,[1]BDD!160:562,7,0)</f>
        <v>APOYO A LA GESTIÓN</v>
      </c>
      <c r="J160" s="5" t="str">
        <f>VLOOKUP(A160,[1]BDD!159:160,40,0)</f>
        <v>GRUPO DE TRÁMITES Y EVALUACIÓN AMBIENTAL</v>
      </c>
      <c r="K160" s="5" t="str">
        <f>VLOOKUP(A160,[1]BDD!159:160,76,0)</f>
        <v>andres.herrera@parquesnacionales.gov.co</v>
      </c>
      <c r="L160" s="7">
        <v>3532400</v>
      </c>
      <c r="M160" s="7" t="s">
        <v>20</v>
      </c>
      <c r="N160" s="5" t="str">
        <f>VLOOKUP(A160,[1]BDD!160:562,6,0)</f>
        <v>NC24-3202008-11-023 Prestación de servicios de apoyo a la gestión con plena autonomía técnica y administrativa en el Grupo de Trámites y Evaluación Ambiental para generar y verificar los insumos cartográficos de la ubicación y de la zonificación allegados para el trámite y seguimiento al registro de predios privados como reserva natural de la sociedad civil en el marco del producto Servicio de administración y manejo de áreas protegidas del proyecto de inversión Conservación.</v>
      </c>
      <c r="O160" s="8">
        <f>VLOOKUP(A160,[1]BDD!160:562,15,0)</f>
        <v>3557602</v>
      </c>
      <c r="P160" s="9">
        <f>VLOOKUP(A160,[1]BDD!159:160,55,0)</f>
        <v>45693</v>
      </c>
      <c r="Q160" s="9">
        <f>VLOOKUP(A160,[1]BDD!159:160,56,0)</f>
        <v>46004</v>
      </c>
    </row>
    <row r="161" spans="1:17" ht="16.5">
      <c r="A161" s="6" t="s">
        <v>326</v>
      </c>
      <c r="B161" s="5" t="str">
        <f>VLOOKUP(A161,[1]BDD!161:583,3,0)</f>
        <v>NC-CPS-158-2025</v>
      </c>
      <c r="C161" s="5" t="str">
        <f>VLOOKUP(A161,[1]BDD!161:563,4,0)</f>
        <v>DAVID JULIAN DUARTE ANGARITA</v>
      </c>
      <c r="D161" s="7" t="s">
        <v>18</v>
      </c>
      <c r="E161" s="5" t="str">
        <f>VLOOKUP(A161,[1]BDD!161:563,25,0)</f>
        <v>CUNDINAMARCA</v>
      </c>
      <c r="F161" s="5" t="str">
        <f>VLOOKUP(A161,[1]BDD!161:563,26,0)</f>
        <v>MADRID</v>
      </c>
      <c r="G161" s="5" t="str">
        <f>VLOOKUP(A161,[1]BDD!160:161,77,0)</f>
        <v>INGENIERO CATASTRAL Y GEODESTA</v>
      </c>
      <c r="H161" s="7" t="s">
        <v>327</v>
      </c>
      <c r="I161" s="5" t="str">
        <f>VLOOKUP(A161,[1]BDD!161:563,7,0)</f>
        <v>PROFESIONAL</v>
      </c>
      <c r="J161" s="5" t="str">
        <f>VLOOKUP(A161,[1]BDD!160:161,40,0)</f>
        <v>GRUPO DE GESTIÓN DEL CONOCIMIENTO E INNOVACIÓN</v>
      </c>
      <c r="K161" s="5" t="str">
        <f>VLOOKUP(A161,[1]BDD!160:161,76,0)</f>
        <v>david.duarte@parquesnacionales.gov.co</v>
      </c>
      <c r="L161" s="7">
        <v>3532400</v>
      </c>
      <c r="M161" s="7" t="s">
        <v>20</v>
      </c>
      <c r="N161" s="5" t="str">
        <f>VLOOKUP(A161,[1]BDD!161:563,6,0)</f>
        <v>NC21-3202008-9-006 Prestación de servicios profesionales, con plena autonomía técnica y administrativa, del Grupo de Gestión del Conocimiento y la innovación, para la implementación y reporte de las actividades enfocadas en temas geoespaciales que desde la Subdirección de Gestión y Manejo respondan a la política de Gestión del Conocimiento y la Innovación, en el marco del producto Servicio de administración y manejo de áreas protegidas, del proyecto de conservación.</v>
      </c>
      <c r="O161" s="8">
        <f>VLOOKUP(A161,[1]BDD!161:563,15,0)</f>
        <v>7881428</v>
      </c>
      <c r="P161" s="9">
        <f>VLOOKUP(A161,[1]BDD!160:161,55,0)</f>
        <v>45694</v>
      </c>
      <c r="Q161" s="9">
        <f>VLOOKUP(A161,[1]BDD!160:161,56,0)</f>
        <v>46005</v>
      </c>
    </row>
    <row r="162" spans="1:17" ht="16.5">
      <c r="A162" s="6" t="s">
        <v>328</v>
      </c>
      <c r="B162" s="5" t="str">
        <f>VLOOKUP(A162,[1]BDD!162:584,3,0)</f>
        <v>NC-CPS-159-2025</v>
      </c>
      <c r="C162" s="5" t="str">
        <f>VLOOKUP(A162,[1]BDD!162:564,4,0)</f>
        <v>MARLEY ROJAS GUTIERREZ</v>
      </c>
      <c r="D162" s="7" t="s">
        <v>18</v>
      </c>
      <c r="E162" s="5" t="str">
        <f>VLOOKUP(A162,[1]BDD!162:564,25,0)</f>
        <v>CUNDINAMARCA</v>
      </c>
      <c r="F162" s="5" t="str">
        <f>VLOOKUP(A162,[1]BDD!162:564,26,0)</f>
        <v>BOGOTÁ</v>
      </c>
      <c r="G162" s="5" t="str">
        <f>VLOOKUP(A162,[1]BDD!161:162,77,0)</f>
        <v>INGENIERA CIVIL</v>
      </c>
      <c r="H162" s="7" t="s">
        <v>329</v>
      </c>
      <c r="I162" s="5" t="str">
        <f>VLOOKUP(A162,[1]BDD!162:564,7,0)</f>
        <v>PROFESIONAL</v>
      </c>
      <c r="J162" s="5" t="str">
        <f>VLOOKUP(A162,[1]BDD!161:162,40,0)</f>
        <v>GRUPO DE TRÁMITES Y EVALUACIÓN AMBIENTAL</v>
      </c>
      <c r="K162" s="5" t="str">
        <f>VLOOKUP(A162,[1]BDD!161:162,76,0)</f>
        <v>marley.rojas@parquesnacionales.gov.co</v>
      </c>
      <c r="L162" s="7">
        <v>3532400</v>
      </c>
      <c r="M162" s="7" t="s">
        <v>20</v>
      </c>
      <c r="N162" s="5" t="str">
        <f>VLOOKUP(A162,[1]BDD!162:564,6,0)</f>
        <v>NC24-3202032-1-005 Prestación de servicios profesionales con plena autonomía técnica y administrativa en el Grupo de Trámites y Evaluación Ambiental para impulsar la evaluación ambiental y el seguimiento de proyectos, obras o actividades de infraestructura, que se pretenda ejecutar en las áreas protegidas, en el marco del producto de Servicio de prevención vigilancia y control de las áreas protegidas, del proyecto de inversión de Conservación.</v>
      </c>
      <c r="O162" s="8">
        <f>VLOOKUP(A162,[1]BDD!162:564,15,0)</f>
        <v>7014443</v>
      </c>
      <c r="P162" s="9">
        <f>VLOOKUP(A162,[1]BDD!161:162,55,0)</f>
        <v>45693</v>
      </c>
      <c r="Q162" s="9">
        <f>VLOOKUP(A162,[1]BDD!161:162,56,0)</f>
        <v>46004</v>
      </c>
    </row>
    <row r="163" spans="1:17" ht="16.5">
      <c r="A163" s="6" t="s">
        <v>330</v>
      </c>
      <c r="B163" s="5" t="str">
        <f>VLOOKUP(A163,[1]BDD!163:585,3,0)</f>
        <v>NC-CPS-160-2025</v>
      </c>
      <c r="C163" s="5" t="str">
        <f>VLOOKUP(A163,[1]BDD!163:565,4,0)</f>
        <v>ÁLVARO FERNANDO RAMIREZ RAMIREZ</v>
      </c>
      <c r="D163" s="7" t="s">
        <v>18</v>
      </c>
      <c r="E163" s="5" t="str">
        <f>VLOOKUP(A163,[1]BDD!163:565,25,0)</f>
        <v>CUNDINAMARCA</v>
      </c>
      <c r="F163" s="5" t="str">
        <f>VLOOKUP(A163,[1]BDD!163:565,26,0)</f>
        <v>BOGOTÁ</v>
      </c>
      <c r="G163" s="5" t="str">
        <f>VLOOKUP(A163,[1]BDD!162:163,77,0)</f>
        <v>INGENIERO DE SISTEMAS</v>
      </c>
      <c r="H163" s="7" t="s">
        <v>331</v>
      </c>
      <c r="I163" s="5" t="str">
        <f>VLOOKUP(A163,[1]BDD!163:565,7,0)</f>
        <v>PROFESIONAL</v>
      </c>
      <c r="J163" s="5" t="str">
        <f>VLOOKUP(A163,[1]BDD!162:163,40,0)</f>
        <v>GRUPO DE TECNOLOGÍAS DE LA INFORMACIÓN Y LAS COMUNICACIONES</v>
      </c>
      <c r="K163" s="5" t="str">
        <f>VLOOKUP(A163,[1]BDD!162:163,76,0)</f>
        <v>alvaro.ramirez@parquesnacionales.gov.co</v>
      </c>
      <c r="L163" s="7">
        <v>3532400</v>
      </c>
      <c r="M163" s="7" t="s">
        <v>20</v>
      </c>
      <c r="N163" s="5" t="str">
        <f>VLOOKUP(A163,[1]BDD!163:565,6,0)</f>
        <v>NC03-3299065-19-003. Prestar los servicios profesionales con plena autonomía técnica y administrativa en el grupo de Tecnologías de la Información y las Comunicaciones para soportar, mantener y desarrollar los sistemas de información KLIC y Guardaparques, dentro de las etapas del ciclo de vida del desarrollo de software en el marco del proyecto de Fortalecimiento de la Capacidad Institucional y el producto de servicios tecnológicos.</v>
      </c>
      <c r="O163" s="8">
        <f>VLOOKUP(A163,[1]BDD!163:565,15,0)</f>
        <v>7014443</v>
      </c>
      <c r="P163" s="9">
        <f>VLOOKUP(A163,[1]BDD!162:163,55,0)</f>
        <v>45693</v>
      </c>
      <c r="Q163" s="9">
        <f>VLOOKUP(A163,[1]BDD!162:163,56,0)</f>
        <v>46022</v>
      </c>
    </row>
    <row r="164" spans="1:17" ht="16.5">
      <c r="A164" s="6" t="s">
        <v>332</v>
      </c>
      <c r="B164" s="5" t="str">
        <f>VLOOKUP(A164,[1]BDD!164:586,3,0)</f>
        <v>NC-CPS-161-2025</v>
      </c>
      <c r="C164" s="5" t="str">
        <f>VLOOKUP(A164,[1]BDD!164:566,4,0)</f>
        <v>JOHANNA PEREZ SANCHEZ</v>
      </c>
      <c r="D164" s="7" t="s">
        <v>18</v>
      </c>
      <c r="E164" s="5" t="str">
        <f>VLOOKUP(A164,[1]BDD!164:566,25,0)</f>
        <v>CUNDINAMARCA</v>
      </c>
      <c r="F164" s="5" t="str">
        <f>VLOOKUP(A164,[1]BDD!164:566,26,0)</f>
        <v>BOGOTÁ</v>
      </c>
      <c r="G164" s="5" t="str">
        <f>VLOOKUP(A164,[1]BDD!163:164,77,0)</f>
        <v>BIOLOGA</v>
      </c>
      <c r="H164" s="7" t="s">
        <v>333</v>
      </c>
      <c r="I164" s="5" t="str">
        <f>VLOOKUP(A164,[1]BDD!164:566,7,0)</f>
        <v>PROFESIONAL</v>
      </c>
      <c r="J164" s="5" t="str">
        <f>VLOOKUP(A164,[1]BDD!163:164,40,0)</f>
        <v>GRUPO DE GESTIÓN E INTEGRACIÓN DEL SINAP</v>
      </c>
      <c r="K164" s="5" t="str">
        <f>VLOOKUP(A164,[1]BDD!163:164,76,0)</f>
        <v>johanna.perez@parquesnacionales.gov.co</v>
      </c>
      <c r="L164" s="7">
        <v>3532400</v>
      </c>
      <c r="M164" s="7" t="s">
        <v>20</v>
      </c>
      <c r="N164" s="5" t="str">
        <f>VLOOKUP(A164,[1]BDD!164:566,6,0)</f>
        <v>NC22-3202018-3-002 Prestación de servicios profesionales con plena autonomía técnica y administrativa, del Grupo de Gestión e Integración del SINAP, para realizar el seguimiento a agendas técnica a sectores hidrocarburos y con la ANLA en temas relacionados con la oferta de acciones de compensación ambiental y del 1% de proyectos licenciados en especial para procesos de declaración y ampliación de nuevas áreas protegidas y para actividades iniciales de manejo de áreas protegidas recién declaradas y administradas por PNNC. Así mismo, realizar el seguimiento a proyectos y convenios relacionados con la aplicación de recursos provenientes de los sectores de hidrocarburos en el marco del producto servicio declaración de áreas protegidas, del proyecto de conservación.</v>
      </c>
      <c r="O164" s="8">
        <f>VLOOKUP(A164,[1]BDD!164:566,15,0)</f>
        <v>7435309</v>
      </c>
      <c r="P164" s="9">
        <f>VLOOKUP(A164,[1]BDD!163:164,55,0)</f>
        <v>45693</v>
      </c>
      <c r="Q164" s="9">
        <f>VLOOKUP(A164,[1]BDD!163:164,56,0)</f>
        <v>46004</v>
      </c>
    </row>
    <row r="165" spans="1:17" ht="16.5">
      <c r="A165" s="6" t="s">
        <v>334</v>
      </c>
      <c r="B165" s="5" t="str">
        <f>VLOOKUP(A165,[1]BDD!165:587,3,0)</f>
        <v>NC-CPS-162-2025</v>
      </c>
      <c r="C165" s="5" t="str">
        <f>VLOOKUP(A165,[1]BDD!165:567,4,0)</f>
        <v>ANDRES FELIPE VELASCO RIVERA</v>
      </c>
      <c r="D165" s="7" t="s">
        <v>18</v>
      </c>
      <c r="E165" s="5" t="str">
        <f>VLOOKUP(A165,[1]BDD!165:567,25,0)</f>
        <v>VALLE DEL CAUCA</v>
      </c>
      <c r="F165" s="5" t="str">
        <f>VLOOKUP(A165,[1]BDD!165:567,26,0)</f>
        <v>PALMIRA</v>
      </c>
      <c r="G165" s="5" t="str">
        <f>VLOOKUP(A165,[1]BDD!164:165,77,0)</f>
        <v>ABOGADO</v>
      </c>
      <c r="H165" s="7" t="s">
        <v>335</v>
      </c>
      <c r="I165" s="5" t="str">
        <f>VLOOKUP(A165,[1]BDD!165:567,7,0)</f>
        <v>PROFESIONAL</v>
      </c>
      <c r="J165" s="5" t="str">
        <f>VLOOKUP(A165,[1]BDD!164:165,40,0)</f>
        <v>OFICINA ASESORA JURIDICA</v>
      </c>
      <c r="K165" s="5" t="str">
        <f>VLOOKUP(A165,[1]BDD!164:165,76,0)</f>
        <v>andres.velasco@parquesnacionales.gov.co</v>
      </c>
      <c r="L165" s="7">
        <v>3532400</v>
      </c>
      <c r="M165" s="7" t="s">
        <v>20</v>
      </c>
      <c r="N165" s="5" t="str">
        <f>VLOOKUP(A165,[1]BDD!165:567,6,0)</f>
        <v>NC05.3299056-11-001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v>
      </c>
      <c r="O165" s="8">
        <f>VLOOKUP(A165,[1]BDD!165:567,15,0)</f>
        <v>8855572</v>
      </c>
      <c r="P165" s="9">
        <f>VLOOKUP(A165,[1]BDD!164:165,55,0)</f>
        <v>45693</v>
      </c>
      <c r="Q165" s="9">
        <f>VLOOKUP(A165,[1]BDD!164:165,56,0)</f>
        <v>46022</v>
      </c>
    </row>
    <row r="166" spans="1:17" ht="16.5">
      <c r="A166" s="6" t="s">
        <v>336</v>
      </c>
      <c r="B166" s="5" t="str">
        <f>VLOOKUP(A166,[1]BDD!166:588,3,0)</f>
        <v>NC-CPS-163-2025</v>
      </c>
      <c r="C166" s="5" t="str">
        <f>VLOOKUP(A166,[1]BDD!166:568,4,0)</f>
        <v>LUIS ALEJANDRO VARGAS BOLIVAR</v>
      </c>
      <c r="D166" s="7" t="s">
        <v>18</v>
      </c>
      <c r="E166" s="5" t="str">
        <f>VLOOKUP(A166,[1]BDD!166:568,25,0)</f>
        <v>CUNDINAMARCA</v>
      </c>
      <c r="F166" s="5" t="str">
        <f>VLOOKUP(A166,[1]BDD!166:568,26,0)</f>
        <v>BOGOTÁ</v>
      </c>
      <c r="G166" s="5" t="str">
        <f>VLOOKUP(A166,[1]BDD!165:166,77,0)</f>
        <v>INGENIERO DE DISENO Y DE AUTOMOTIZACION ELECTRONICA</v>
      </c>
      <c r="H166" s="7" t="s">
        <v>337</v>
      </c>
      <c r="I166" s="5" t="str">
        <f>VLOOKUP(A166,[1]BDD!166:568,7,0)</f>
        <v>PROFESIONAL</v>
      </c>
      <c r="J166" s="5" t="str">
        <f>VLOOKUP(A166,[1]BDD!165:166,40,0)</f>
        <v>GRUPO DE TECNOLOGÍAS DE LA INFORMACIÓN Y LAS COMUNICACIONES</v>
      </c>
      <c r="K166" s="5" t="str">
        <f>VLOOKUP(A166,[1]BDD!165:166,76,0)</f>
        <v>luis.vargas@parquesnacionales.gov.co</v>
      </c>
      <c r="L166" s="7">
        <v>3532400</v>
      </c>
      <c r="M166" s="7" t="s">
        <v>20</v>
      </c>
      <c r="N166" s="5" t="str">
        <f>VLOOKUP(A166,[1]BDD!166:568,6,0)</f>
        <v>NC03-3299065-19-022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
      <c r="O166" s="8">
        <f>VLOOKUP(A166,[1]BDD!166:568,15,0)</f>
        <v>8354314</v>
      </c>
      <c r="P166" s="9">
        <f>VLOOKUP(A166,[1]BDD!165:166,55,0)</f>
        <v>45694</v>
      </c>
      <c r="Q166" s="9">
        <f>VLOOKUP(A166,[1]BDD!165:166,56,0)</f>
        <v>46022</v>
      </c>
    </row>
    <row r="167" spans="1:17" ht="16.5">
      <c r="A167" s="6" t="s">
        <v>338</v>
      </c>
      <c r="B167" s="5" t="str">
        <f>VLOOKUP(A167,[1]BDD!167:589,3,0)</f>
        <v>NC-CPS-164-2025</v>
      </c>
      <c r="C167" s="5" t="str">
        <f>VLOOKUP(A167,[1]BDD!167:569,4,0)</f>
        <v>DIEGO MAURICIO RUEDA FERREIRA</v>
      </c>
      <c r="D167" s="7" t="s">
        <v>18</v>
      </c>
      <c r="E167" s="5" t="str">
        <f>VLOOKUP(A167,[1]BDD!167:569,25,0)</f>
        <v>CUNDINAMARCA</v>
      </c>
      <c r="F167" s="5" t="str">
        <f>VLOOKUP(A167,[1]BDD!167:569,26,0)</f>
        <v>BOGOTÁ</v>
      </c>
      <c r="G167" s="5" t="str">
        <f>VLOOKUP(A167,[1]BDD!166:167,77,0)</f>
        <v>PROFESIONAL EN ARTES PLASTICAS</v>
      </c>
      <c r="H167" s="7" t="s">
        <v>339</v>
      </c>
      <c r="I167" s="5" t="str">
        <f>VLOOKUP(A167,[1]BDD!167:569,7,0)</f>
        <v>PROFESIONAL</v>
      </c>
      <c r="J167" s="5" t="str">
        <f>VLOOKUP(A167,[1]BDD!166:167,40,0)</f>
        <v>GRUPO DE COMUNICACIONES Y EDUACIÓN AMBIENTAL</v>
      </c>
      <c r="K167" s="5" t="str">
        <f>VLOOKUP(A167,[1]BDD!166:167,76,0)</f>
        <v>diego.rueda@parquesnacionales.gov.co</v>
      </c>
      <c r="L167" s="7">
        <v>3532400</v>
      </c>
      <c r="M167" s="7" t="s">
        <v>20</v>
      </c>
      <c r="N167" s="5" t="str">
        <f>VLOOKUP(A167,[1]BDD!167:569,6,0)</f>
        <v>NC01-3299060-9-008 Prestación de servicios profesionales con plena autonomía técnica y administrativa al Grupo de Comunicaciones y Educación Ambiental, para la elaboración y producción de piezas ilustradas que fortalezcan los  procesos de educación ambiental que se desarrollan en la Entidad, así como los procesos de comunicación interna y externa, en el marco del servicio de implementación sistemas de gestión del proyecto de Fortalecimiento de la capacidad institucional de Parques Nacionales Naturales a Nivel Nacional.</v>
      </c>
      <c r="O167" s="8">
        <f>VLOOKUP(A167,[1]BDD!167:569,15,0)</f>
        <v>6347913</v>
      </c>
      <c r="P167" s="9">
        <f>VLOOKUP(A167,[1]BDD!166:167,55,0)</f>
        <v>45693</v>
      </c>
      <c r="Q167" s="9">
        <f>VLOOKUP(A167,[1]BDD!166:167,56,0)</f>
        <v>46022</v>
      </c>
    </row>
    <row r="168" spans="1:17" ht="16.5">
      <c r="A168" s="6" t="s">
        <v>340</v>
      </c>
      <c r="B168" s="5" t="str">
        <f>VLOOKUP(A168,[1]BDD!168:590,3,0)</f>
        <v>NC-CPS-165-2025</v>
      </c>
      <c r="C168" s="5" t="str">
        <f>VLOOKUP(A168,[1]BDD!168:570,4,0)</f>
        <v>JONNY SEBASTIAN CASTILLO CÁRDENAS</v>
      </c>
      <c r="D168" s="7" t="s">
        <v>18</v>
      </c>
      <c r="E168" s="5" t="str">
        <f>VLOOKUP(A168,[1]BDD!168:570,25,0)</f>
        <v>CUNDINAMARCA</v>
      </c>
      <c r="F168" s="5" t="str">
        <f>VLOOKUP(A168,[1]BDD!168:570,26,0)</f>
        <v>BOGOTÁ</v>
      </c>
      <c r="G168" s="5" t="str">
        <f>VLOOKUP(A168,[1]BDD!167:168,77,0)</f>
        <v>INGENIERO AMBIENTAL Y SANITARIO</v>
      </c>
      <c r="H168" s="7" t="s">
        <v>341</v>
      </c>
      <c r="I168" s="5" t="str">
        <f>VLOOKUP(A168,[1]BDD!168:570,7,0)</f>
        <v>PROFESIONAL</v>
      </c>
      <c r="J168" s="5" t="str">
        <f>VLOOKUP(A168,[1]BDD!167:168,40,0)</f>
        <v>GRUPO DE TRÁMITES Y EVALUACIÓN AMBIENTAL</v>
      </c>
      <c r="K168" s="5" t="str">
        <f>VLOOKUP(A168,[1]BDD!167:168,76,0)</f>
        <v>jonny.castillo@parquesnacionales.gov.co</v>
      </c>
      <c r="L168" s="7">
        <v>3532400</v>
      </c>
      <c r="M168" s="7" t="s">
        <v>20</v>
      </c>
      <c r="N168" s="5" t="str">
        <f>VLOOKUP(A168,[1]BDD!168:570,6,0)</f>
        <v>NC24-3202008-11-014 Prestación de servicios profesionales con plena autonomía técnica y administrativa en el Grupo de Trámites y Evaluación Ambiental para validar la información técnica de las solicitudes en curso y en seguimiento de las reservas naturales de la sociedad civil en el marco del producto Servicio de administración y manejo de áreas protegidas del proyecto de inversión Conservación.</v>
      </c>
      <c r="O168" s="8">
        <f>VLOOKUP(A168,[1]BDD!168:570,15,0)</f>
        <v>4620818</v>
      </c>
      <c r="P168" s="9">
        <f>VLOOKUP(A168,[1]BDD!167:168,55,0)</f>
        <v>45693</v>
      </c>
      <c r="Q168" s="9">
        <f>VLOOKUP(A168,[1]BDD!167:168,56,0)</f>
        <v>46004</v>
      </c>
    </row>
    <row r="169" spans="1:17" ht="16.5">
      <c r="A169" s="6" t="s">
        <v>342</v>
      </c>
      <c r="B169" s="5" t="str">
        <f>VLOOKUP(A169,[1]BDD!169:591,3,0)</f>
        <v>NC-CPS-166-2025</v>
      </c>
      <c r="C169" s="5" t="str">
        <f>VLOOKUP(A169,[1]BDD!169:571,4,0)</f>
        <v>JAVIER DARÍO LOZANO MEDINA</v>
      </c>
      <c r="D169" s="7" t="s">
        <v>18</v>
      </c>
      <c r="E169" s="5" t="str">
        <f>VLOOKUP(A169,[1]BDD!169:571,25,0)</f>
        <v>BOYACA</v>
      </c>
      <c r="F169" s="5" t="str">
        <f>VLOOKUP(A169,[1]BDD!169:571,26,0)</f>
        <v>CHISCAS</v>
      </c>
      <c r="G169" s="5" t="str">
        <f>VLOOKUP(A169,[1]BDD!168:169,77,0)</f>
        <v>INGENIERO CIVIL</v>
      </c>
      <c r="H169" s="7" t="s">
        <v>343</v>
      </c>
      <c r="I169" s="5" t="str">
        <f>VLOOKUP(A169,[1]BDD!169:571,7,0)</f>
        <v>PROFESIONAL</v>
      </c>
      <c r="J169" s="5" t="str">
        <f>VLOOKUP(A169,[1]BDD!168:169,40,0)</f>
        <v>GRUPO DE INFRAESTRUCTURA</v>
      </c>
      <c r="K169" s="5" t="str">
        <f>VLOOKUP(A169,[1]BDD!168:169,76,0)</f>
        <v>javier.lozano@parquesnacionales.gov.co</v>
      </c>
      <c r="L169" s="7">
        <v>3532400</v>
      </c>
      <c r="M169" s="7" t="s">
        <v>20</v>
      </c>
      <c r="N169" s="5" t="str">
        <f>VLOOKUP(A169,[1]BDD!169:571,6,0)</f>
        <v>NC12-3299011-1_2-033 NC12-3299016-5-034 Prestación de servicios profesionales con plena autonomía técnica y administrativa como ingeniero civil en el Grupo de Infraestructura, para el seguimiento a la ejecución de los proyectos, así como la evaluación técnica en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
      <c r="O169" s="8">
        <f>VLOOKUP(A169,[1]BDD!169:571,15,0)</f>
        <v>7014443</v>
      </c>
      <c r="P169" s="9">
        <f>VLOOKUP(A169,[1]BDD!168:169,55,0)</f>
        <v>45693</v>
      </c>
      <c r="Q169" s="9">
        <f>VLOOKUP(A169,[1]BDD!168:169,56,0)</f>
        <v>45904</v>
      </c>
    </row>
    <row r="170" spans="1:17" ht="16.5">
      <c r="A170" s="6" t="s">
        <v>344</v>
      </c>
      <c r="B170" s="5" t="str">
        <f>VLOOKUP(A170,[1]BDD!170:592,3,0)</f>
        <v>NC-CPS-167-2025</v>
      </c>
      <c r="C170" s="5" t="str">
        <f>VLOOKUP(A170,[1]BDD!170:572,4,0)</f>
        <v>DAYANA HASBLEIDY FORERO GÁRCIA</v>
      </c>
      <c r="D170" s="7" t="s">
        <v>18</v>
      </c>
      <c r="E170" s="5" t="str">
        <f>VLOOKUP(A170,[1]BDD!170:572,25,0)</f>
        <v>CUNDINAMARCA</v>
      </c>
      <c r="F170" s="5" t="str">
        <f>VLOOKUP(A170,[1]BDD!170:572,26,0)</f>
        <v>SOACHA</v>
      </c>
      <c r="G170" s="5" t="str">
        <f>VLOOKUP(A170,[1]BDD!169:170,77,0)</f>
        <v>TECNOLOGO EN CARTOGRAFIA</v>
      </c>
      <c r="H170" s="7" t="s">
        <v>345</v>
      </c>
      <c r="I170" s="5" t="str">
        <f>VLOOKUP(A170,[1]BDD!170:572,7,0)</f>
        <v>PROFESIONAL</v>
      </c>
      <c r="J170" s="5" t="str">
        <f>VLOOKUP(A170,[1]BDD!169:170,40,0)</f>
        <v>GRUPO DE TRÁMITES Y EVALUACIÓN AMBIENTAL</v>
      </c>
      <c r="K170" s="5" t="str">
        <f>VLOOKUP(A170,[1]BDD!169:170,76,0)</f>
        <v>dayana.forero@parquesnacionales.gov.co</v>
      </c>
      <c r="L170" s="7">
        <v>3532400</v>
      </c>
      <c r="M170" s="7" t="s">
        <v>20</v>
      </c>
      <c r="N170" s="5" t="str">
        <f>VLOOKUP(A170,[1]BDD!170:572,6,0)</f>
        <v>NC24-3202008-11-021 Prestación de servicios de apoyo a la gestión con plena autonomía técnica y administrativa en el Grupo de Trámites y Evaluación Ambiental, para generar la información cartográfica a partir del análisis de los documentos remitidos para el trámite y seguimiento, en el marco del producto Servicio de administración y manejo de áreas protegidas del proyecto de inversión Conservación.</v>
      </c>
      <c r="O170" s="8">
        <f>VLOOKUP(A170,[1]BDD!170:572,15,0)</f>
        <v>3226851</v>
      </c>
      <c r="P170" s="9">
        <f>VLOOKUP(A170,[1]BDD!169:170,55,0)</f>
        <v>45693</v>
      </c>
      <c r="Q170" s="9">
        <f>VLOOKUP(A170,[1]BDD!169:170,56,0)</f>
        <v>46004</v>
      </c>
    </row>
    <row r="171" spans="1:17" ht="16.5">
      <c r="A171" s="6" t="s">
        <v>346</v>
      </c>
      <c r="B171" s="5" t="str">
        <f>VLOOKUP(A171,[1]BDD!171:593,3,0)</f>
        <v>NC-CPS-168-2025</v>
      </c>
      <c r="C171" s="5" t="str">
        <f>VLOOKUP(A171,[1]BDD!171:573,4,0)</f>
        <v>JOSE AGUSTIN LOPEZ CHAPARRO</v>
      </c>
      <c r="D171" s="7" t="s">
        <v>18</v>
      </c>
      <c r="E171" s="5" t="str">
        <f>VLOOKUP(A171,[1]BDD!171:573,25,0)</f>
        <v>CUNDINAMARCA</v>
      </c>
      <c r="F171" s="5" t="str">
        <f>VLOOKUP(A171,[1]BDD!171:573,26,0)</f>
        <v>BOGOTÁ</v>
      </c>
      <c r="G171" s="5" t="str">
        <f>VLOOKUP(A171,[1]BDD!170:171,77,0)</f>
        <v>BIOLOGO</v>
      </c>
      <c r="H171" s="7" t="s">
        <v>347</v>
      </c>
      <c r="I171" s="5" t="str">
        <f>VLOOKUP(A171,[1]BDD!171:573,7,0)</f>
        <v>PROFESIONAL</v>
      </c>
      <c r="J171" s="5" t="str">
        <f>VLOOKUP(A171,[1]BDD!170:171,40,0)</f>
        <v>GRUPO DE TRÁMITES Y EVALUACIÓN AMBIENTAL</v>
      </c>
      <c r="K171" s="5" t="str">
        <f>VLOOKUP(A171,[1]BDD!170:171,76,0)</f>
        <v>agustin.lopez@parquesnacionales.gov.co</v>
      </c>
      <c r="L171" s="7">
        <v>3532400</v>
      </c>
      <c r="M171" s="7" t="s">
        <v>20</v>
      </c>
      <c r="N171" s="5" t="str">
        <f>VLOOKUP(A171,[1]BDD!171:573,6,0)</f>
        <v>NC24-3202008-11-018 Prestación de servicios profesionales con plena autonomía técnica y administrativa en el Grupo de Trámites y Evaluación Ambiental para validar la información técnica de las solicitudes para el registro de reservas naturales de la sociedad civil tanto en el trámite como en el seguimiento en el marco del producto Servicio de administración y manejo de áreas protegidas del proyecto de inversión Conservación.</v>
      </c>
      <c r="O171" s="8">
        <f>VLOOKUP(A171,[1]BDD!171:573,15,0)</f>
        <v>4620818</v>
      </c>
      <c r="P171" s="9">
        <f>VLOOKUP(A171,[1]BDD!170:171,55,0)</f>
        <v>45693</v>
      </c>
      <c r="Q171" s="9">
        <f>VLOOKUP(A171,[1]BDD!170:171,56,0)</f>
        <v>46004</v>
      </c>
    </row>
    <row r="172" spans="1:17" ht="16.5">
      <c r="A172" s="6" t="s">
        <v>348</v>
      </c>
      <c r="B172" s="5" t="str">
        <f>VLOOKUP(A172,[1]BDD!172:594,3,0)</f>
        <v>NC-CPS-169-2025</v>
      </c>
      <c r="C172" s="5" t="str">
        <f>VLOOKUP(A172,[1]BDD!172:574,4,0)</f>
        <v>JEAN ALEXIS ORTIZ VANEGAS</v>
      </c>
      <c r="D172" s="7" t="s">
        <v>18</v>
      </c>
      <c r="E172" s="5" t="str">
        <f>VLOOKUP(A172,[1]BDD!172:574,25,0)</f>
        <v>CUNDINAMARCA</v>
      </c>
      <c r="F172" s="5" t="str">
        <f>VLOOKUP(A172,[1]BDD!172:574,26,0)</f>
        <v>FUSAGASUGA</v>
      </c>
      <c r="G172" s="5" t="str">
        <f>VLOOKUP(A172,[1]BDD!171:172,77,0)</f>
        <v>TECNOLOGO EN CARTOGRAFIA</v>
      </c>
      <c r="H172" s="7" t="s">
        <v>349</v>
      </c>
      <c r="I172" s="5" t="str">
        <f>VLOOKUP(A172,[1]BDD!172:574,7,0)</f>
        <v>APOYO A LA GESTIÓN</v>
      </c>
      <c r="J172" s="5" t="str">
        <f>VLOOKUP(A172,[1]BDD!171:172,40,0)</f>
        <v>GRUPO DE TRÁMITES Y EVALUACIÓN AMBIENTAL</v>
      </c>
      <c r="K172" s="5" t="str">
        <f>VLOOKUP(A172,[1]BDD!171:172,76,0)</f>
        <v>jean.ortiz@parquesnacionales.gov.co</v>
      </c>
      <c r="L172" s="7">
        <v>3532400</v>
      </c>
      <c r="M172" s="7" t="s">
        <v>20</v>
      </c>
      <c r="N172" s="5" t="str">
        <f>VLOOKUP(A172,[1]BDD!172:574,6,0)</f>
        <v>NC24-3202008-11-020 Prestación de servicios de apoyo a la gestión con plena autonomía técnica y administrativa, para la revisión y validación de la información cartográfica remitida en el trámite y seguimiento de las reservas naturales de la sociedad civil al Grupo de Trámites y Evaluación Ambiental, en el marco del producto Servicio de administración y manejo de áreas protegidas del proyecto de inversión Conservación.</v>
      </c>
      <c r="O172" s="8">
        <f>VLOOKUP(A172,[1]BDD!172:574,15,0)</f>
        <v>3557602</v>
      </c>
      <c r="P172" s="9">
        <f>VLOOKUP(A172,[1]BDD!171:172,55,0)</f>
        <v>45693</v>
      </c>
      <c r="Q172" s="9">
        <f>VLOOKUP(A172,[1]BDD!171:172,56,0)</f>
        <v>46004</v>
      </c>
    </row>
    <row r="173" spans="1:17" ht="16.5">
      <c r="A173" s="6" t="s">
        <v>350</v>
      </c>
      <c r="B173" s="5" t="str">
        <f>VLOOKUP(A173,[1]BDD!173:595,3,0)</f>
        <v>NC-CPS-170-2025</v>
      </c>
      <c r="C173" s="5" t="str">
        <f>VLOOKUP(A173,[1]BDD!173:575,4,0)</f>
        <v>CAMILO ANDRÉS GUTIÉRREZ LOZANO</v>
      </c>
      <c r="D173" s="7" t="s">
        <v>18</v>
      </c>
      <c r="E173" s="5" t="str">
        <f>VLOOKUP(A173,[1]BDD!173:575,25,0)</f>
        <v>TOLIMA</v>
      </c>
      <c r="F173" s="5" t="str">
        <f>VLOOKUP(A173,[1]BDD!173:575,26,0)</f>
        <v>IBAGUE</v>
      </c>
      <c r="G173" s="5" t="str">
        <f>VLOOKUP(A173,[1]BDD!172:173,77,0)</f>
        <v>ABOGADO</v>
      </c>
      <c r="H173" s="7" t="s">
        <v>351</v>
      </c>
      <c r="I173" s="5" t="str">
        <f>VLOOKUP(A173,[1]BDD!173:575,7,0)</f>
        <v>PROFESIONAL</v>
      </c>
      <c r="J173" s="5" t="str">
        <f>VLOOKUP(A173,[1]BDD!172:173,40,0)</f>
        <v>GRUPO DE TRÁMITES Y EVALUACIÓN AMBIENTAL</v>
      </c>
      <c r="K173" s="5" t="str">
        <f>VLOOKUP(A173,[1]BDD!172:173,76,0)</f>
        <v>camilo.gutierrez@parquesnacionales.gov.co</v>
      </c>
      <c r="L173" s="7">
        <v>3532400</v>
      </c>
      <c r="M173" s="7" t="s">
        <v>20</v>
      </c>
      <c r="N173" s="5" t="str">
        <f>VLOOKUP(A173,[1]BDD!173:575,6,0)</f>
        <v>NC24-3202008-11-030 Prestación de servicios profesionales con plena autonomía técnica y administrativa en el Grupo de Trámites y Evaluación Ambiental para revisar e impulsar jurídicamente el registro y seguimiento de reservas naturales de la sociedad civil que sean asignados en el marco del producto Servicio de administración y manejo de áreas protegidas del proyecto de inversión Conservación.</v>
      </c>
      <c r="O173" s="8">
        <f>VLOOKUP(A173,[1]BDD!173:575,15,0)</f>
        <v>4620818</v>
      </c>
      <c r="P173" s="9">
        <f>VLOOKUP(A173,[1]BDD!172:173,55,0)</f>
        <v>45694</v>
      </c>
      <c r="Q173" s="9">
        <f>VLOOKUP(A173,[1]BDD!172:173,56,0)</f>
        <v>46005</v>
      </c>
    </row>
    <row r="174" spans="1:17" ht="16.5">
      <c r="A174" s="6" t="s">
        <v>352</v>
      </c>
      <c r="B174" s="5" t="str">
        <f>VLOOKUP(A174,[1]BDD!174:596,3,0)</f>
        <v>NC-CPS-171-2025</v>
      </c>
      <c r="C174" s="5" t="str">
        <f>VLOOKUP(A174,[1]BDD!174:576,4,0)</f>
        <v>CRISTIAN LEONARDO ELIZALDE ELIZALDE</v>
      </c>
      <c r="D174" s="7" t="s">
        <v>18</v>
      </c>
      <c r="E174" s="5" t="str">
        <f>VLOOKUP(A174,[1]BDD!174:576,25,0)</f>
        <v>CUNDINAMARCA</v>
      </c>
      <c r="F174" s="5" t="str">
        <f>VLOOKUP(A174,[1]BDD!174:576,26,0)</f>
        <v>VIOTÁ</v>
      </c>
      <c r="G174" s="5" t="str">
        <f>VLOOKUP(A174,[1]BDD!173:174,77,0)</f>
        <v>INGENIERO TOPOGRAFICO</v>
      </c>
      <c r="H174" s="7" t="s">
        <v>353</v>
      </c>
      <c r="I174" s="5" t="str">
        <f>VLOOKUP(A174,[1]BDD!174:576,7,0)</f>
        <v>PROFESIONAL</v>
      </c>
      <c r="J174" s="5" t="str">
        <f>VLOOKUP(A174,[1]BDD!173:174,40,0)</f>
        <v>GRUPO DE GESTIÓN DEL CONOCIMIENTO E INNOVACIÓN</v>
      </c>
      <c r="K174" s="5" t="str">
        <f>VLOOKUP(A174,[1]BDD!173:174,76,0)</f>
        <v>cristian.elizalde@parquesnacionales.gov.co</v>
      </c>
      <c r="L174" s="7">
        <v>3532400</v>
      </c>
      <c r="M174" s="7" t="s">
        <v>20</v>
      </c>
      <c r="N174" s="5" t="str">
        <f>VLOOKUP(A174,[1]BDD!174:576,6,0)</f>
        <v>NC21-3202008-9-012 Prestación de servicios profesionales con plena autonomía técnica y administrativa, del Grupo de Gestión del Conocimiento e Innovación para el fortalecimiento técnico de los análisis geográficos referentes a las acciones que tiene por responsabilidad de ejecución de Parques Nacionales Naturales de Colombia, en las líneas estratégicas de las Sentencias en Áreas Protegidas, Política del SINAP,CONPES 4050 y Efectividad del Manejo para el SINAP, en el marco del producto Servicio de administración y manejo de áreas protegidas, del proyecto de conservación.</v>
      </c>
      <c r="O174" s="8">
        <f>VLOOKUP(A174,[1]BDD!174:576,15,0)</f>
        <v>6347913</v>
      </c>
      <c r="P174" s="9">
        <f>VLOOKUP(A174,[1]BDD!173:174,55,0)</f>
        <v>45695</v>
      </c>
      <c r="Q174" s="9">
        <f>VLOOKUP(A174,[1]BDD!173:174,56,0)</f>
        <v>46006</v>
      </c>
    </row>
    <row r="175" spans="1:17" ht="16.5">
      <c r="A175" s="6" t="s">
        <v>354</v>
      </c>
      <c r="B175" s="5" t="str">
        <f>VLOOKUP(A175,[1]BDD!175:597,3,0)</f>
        <v>NC-CPS-172-2025</v>
      </c>
      <c r="C175" s="5" t="str">
        <f>VLOOKUP(A175,[1]BDD!175:577,4,0)</f>
        <v>JAIME ANDRES ECHEVERRIA</v>
      </c>
      <c r="D175" s="7" t="s">
        <v>18</v>
      </c>
      <c r="E175" s="5" t="str">
        <f>VLOOKUP(A175,[1]BDD!175:577,25,0)</f>
        <v xml:space="preserve">SANTANDER </v>
      </c>
      <c r="F175" s="5" t="str">
        <f>VLOOKUP(A175,[1]BDD!175:577,26,0)</f>
        <v>BUCARAMANGA</v>
      </c>
      <c r="G175" s="5" t="str">
        <f>VLOOKUP(A175,[1]BDD!174:175,77,0)</f>
        <v>ABOGADO</v>
      </c>
      <c r="H175" s="7" t="s">
        <v>355</v>
      </c>
      <c r="I175" s="5" t="str">
        <f>VLOOKUP(A175,[1]BDD!175:577,7,0)</f>
        <v>PROFESIONAL</v>
      </c>
      <c r="J175" s="5" t="str">
        <f>VLOOKUP(A175,[1]BDD!174:175,40,0)</f>
        <v>SUBDIRECCIÓN DE GESTIÓN Y MANEJO DE ÁREAS PROTEGIDAS</v>
      </c>
      <c r="K175" s="5" t="str">
        <f>VLOOKUP(A175,[1]BDD!174:175,76,0)</f>
        <v>jaime.echeverria@parquesnacionales.gov.co</v>
      </c>
      <c r="L175" s="7">
        <v>3532400</v>
      </c>
      <c r="M175" s="7" t="s">
        <v>20</v>
      </c>
      <c r="N175" s="5" t="str">
        <f>VLOOKUP(A175,[1]BDD!175:577,6,0)</f>
        <v>NC20-3202008-15-001 Prestación de servicios profesionales con plena autonomía técnica y administrativa para la Subdirección de Gestión y Manejo en el trámite de procesos contractuales y administrativos, así como en los requeridos asociados a la cooperación internacional a cargo , en el marco del producto Servicio de administración y manejo de áreas protegidas, del proyecto de conservación.</v>
      </c>
      <c r="O175" s="8">
        <f>VLOOKUP(A175,[1]BDD!175:577,15,0)</f>
        <v>13651098</v>
      </c>
      <c r="P175" s="9">
        <f>VLOOKUP(A175,[1]BDD!174:175,55,0)</f>
        <v>45693</v>
      </c>
      <c r="Q175" s="9">
        <f>VLOOKUP(A175,[1]BDD!174:175,56,0)</f>
        <v>45919</v>
      </c>
    </row>
    <row r="176" spans="1:17" ht="16.5">
      <c r="A176" s="6" t="s">
        <v>356</v>
      </c>
      <c r="B176" s="5" t="str">
        <f>VLOOKUP(A176,[1]BDD!176:598,3,0)</f>
        <v>NC-CPS-173-2025</v>
      </c>
      <c r="C176" s="5" t="str">
        <f>VLOOKUP(A176,[1]BDD!176:578,4,0)</f>
        <v>JAIRO ARNOY ROJAS MORALES</v>
      </c>
      <c r="D176" s="7" t="s">
        <v>18</v>
      </c>
      <c r="E176" s="5" t="str">
        <f>VLOOKUP(A176,[1]BDD!176:578,25,0)</f>
        <v>CUNDINAMARCA</v>
      </c>
      <c r="F176" s="5" t="str">
        <f>VLOOKUP(A176,[1]BDD!176:578,26,0)</f>
        <v>BOGOTÁ</v>
      </c>
      <c r="G176" s="5" t="str">
        <f>VLOOKUP(A176,[1]BDD!175:176,77,0)</f>
        <v>INGENIERO INDUSTRIAL</v>
      </c>
      <c r="H176" s="7" t="s">
        <v>357</v>
      </c>
      <c r="I176" s="5" t="str">
        <f>VLOOKUP(A176,[1]BDD!176:578,7,0)</f>
        <v>PROFESIONAL</v>
      </c>
      <c r="J176" s="5" t="str">
        <f>VLOOKUP(A176,[1]BDD!175:176,40,0)</f>
        <v>OFICINA ASESORA JURIDICA</v>
      </c>
      <c r="K176" s="5" t="str">
        <f>VLOOKUP(A176,[1]BDD!175:176,76,0)</f>
        <v>jairo.rojas@parquesnacionales.gov.co</v>
      </c>
      <c r="L176" s="7">
        <v>3532400</v>
      </c>
      <c r="M176" s="7" t="s">
        <v>20</v>
      </c>
      <c r="N176" s="5" t="str">
        <f>VLOOKUP(A176,[1]BDD!176:578,6,0)</f>
        <v>NC05.3299060-7-006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
      <c r="O176" s="8">
        <f>VLOOKUP(A176,[1]BDD!176:578,15,0)</f>
        <v>7014443</v>
      </c>
      <c r="P176" s="9">
        <f>VLOOKUP(A176,[1]BDD!175:176,55,0)</f>
        <v>45694</v>
      </c>
      <c r="Q176" s="9">
        <f>VLOOKUP(A176,[1]BDD!175:176,56,0)</f>
        <v>45806</v>
      </c>
    </row>
    <row r="177" spans="1:17" ht="16.5">
      <c r="A177" s="6" t="s">
        <v>358</v>
      </c>
      <c r="B177" s="5" t="str">
        <f>VLOOKUP(A177,[1]BDD!177:599,3,0)</f>
        <v>NC-CPS-174-2025</v>
      </c>
      <c r="C177" s="5" t="str">
        <f>VLOOKUP(A177,[1]BDD!177:579,4,0)</f>
        <v>JOHANNA MILENA VALBUENA VELANDIA</v>
      </c>
      <c r="D177" s="7" t="s">
        <v>18</v>
      </c>
      <c r="E177" s="5" t="str">
        <f>VLOOKUP(A177,[1]BDD!177:579,25,0)</f>
        <v>CUNDINAMARCA</v>
      </c>
      <c r="F177" s="5" t="str">
        <f>VLOOKUP(A177,[1]BDD!177:579,26,0)</f>
        <v>BOGOTÁ</v>
      </c>
      <c r="G177" s="5" t="str">
        <f>VLOOKUP(A177,[1]BDD!176:177,77,0)</f>
        <v>BIOLOGA MARINA</v>
      </c>
      <c r="H177" s="7" t="s">
        <v>359</v>
      </c>
      <c r="I177" s="5" t="str">
        <f>VLOOKUP(A177,[1]BDD!177:579,7,0)</f>
        <v>PROFESIONAL</v>
      </c>
      <c r="J177" s="5" t="str">
        <f>VLOOKUP(A177,[1]BDD!176:177,40,0)</f>
        <v>GRUPO DE PLANEACIÓN Y MANEJO</v>
      </c>
      <c r="K177" s="5" t="str">
        <f>VLOOKUP(A177,[1]BDD!176:177,76,0)</f>
        <v>johana.valbuena@parquesnacionales.gov.co</v>
      </c>
      <c r="L177" s="7">
        <v>3532400</v>
      </c>
      <c r="M177" s="7" t="s">
        <v>20</v>
      </c>
      <c r="N177" s="5" t="str">
        <f>VLOOKUP(A177,[1]BDD!177:579,6,0)</f>
        <v>NC23-3202008-10-019 Prestación de servicios profesionales con plena autonomía técnica y administrativa para el Grupo de Planeación y Manejo con el fin de orientar técnicamente el relacionamiento con grupos étnicos para la implementación o formulación de medidas de manejo en áreas protegidas con enfoque diferencial en el marco del producto Áreas Administradas del proyecto de conservación.</v>
      </c>
      <c r="O177" s="8">
        <f>VLOOKUP(A177,[1]BDD!177:579,15,0)</f>
        <v>8855572</v>
      </c>
      <c r="P177" s="9">
        <f>VLOOKUP(A177,[1]BDD!176:177,55,0)</f>
        <v>45694</v>
      </c>
      <c r="Q177" s="9">
        <f>VLOOKUP(A177,[1]BDD!176:177,56,0)</f>
        <v>46005</v>
      </c>
    </row>
    <row r="178" spans="1:17" ht="16.5">
      <c r="A178" s="6" t="s">
        <v>360</v>
      </c>
      <c r="B178" s="5" t="str">
        <f>VLOOKUP(A178,[1]BDD!178:600,3,0)</f>
        <v>NC-CPS-175-2025</v>
      </c>
      <c r="C178" s="5" t="str">
        <f>VLOOKUP(A178,[1]BDD!178:580,4,0)</f>
        <v>JOHN FREDY JIMÉNEZ VIASÚS</v>
      </c>
      <c r="D178" s="7" t="s">
        <v>18</v>
      </c>
      <c r="E178" s="5" t="str">
        <f>VLOOKUP(A178,[1]BDD!178:580,25,0)</f>
        <v>CUNDINAMARCA</v>
      </c>
      <c r="F178" s="5" t="str">
        <f>VLOOKUP(A178,[1]BDD!178:580,26,0)</f>
        <v>BOGOTÁ</v>
      </c>
      <c r="G178" s="5" t="str">
        <f>VLOOKUP(A178,[1]BDD!177:178,77,0)</f>
        <v>BIOLOGO</v>
      </c>
      <c r="H178" s="7" t="s">
        <v>65</v>
      </c>
      <c r="I178" s="5" t="str">
        <f>VLOOKUP(A178,[1]BDD!178:580,7,0)</f>
        <v>PROFESIONAL</v>
      </c>
      <c r="J178" s="5" t="str">
        <f>VLOOKUP(A178,[1]BDD!177:178,40,0)</f>
        <v>GRUPO DE TRÁMITES Y EVALUACIÓN AMBIENTAL</v>
      </c>
      <c r="K178" s="5" t="str">
        <f>VLOOKUP(A178,[1]BDD!177:178,76,0)</f>
        <v>john.jimenez@parquesnacionales.gov.co</v>
      </c>
      <c r="L178" s="7">
        <v>3532400</v>
      </c>
      <c r="M178" s="7" t="s">
        <v>20</v>
      </c>
      <c r="N178" s="5" t="str">
        <f>VLOOKUP(A178,[1]BDD!178:580,6,0)</f>
        <v>NC24-3202008-11-019 Prestación de servicios profesionales con plena autonomía técnica y administrativa en el Grupo de Trámites y Evaluación Ambiental para generar los insumos técnicos y de fotointerpretación para impulsar técnicamente el trámite y seguimiento al registro de Reservas Naturales de la Sociedad Civil en el marco del producto Servicio de administración y manejo de áreas protegidas del proyecto de inversión Conservación</v>
      </c>
      <c r="O178" s="8">
        <f>VLOOKUP(A178,[1]BDD!178:580,15,0)</f>
        <v>7014443</v>
      </c>
      <c r="P178" s="9">
        <f>VLOOKUP(A178,[1]BDD!177:178,55,0)</f>
        <v>45694</v>
      </c>
      <c r="Q178" s="9">
        <f>VLOOKUP(A178,[1]BDD!177:178,56,0)</f>
        <v>46005</v>
      </c>
    </row>
    <row r="179" spans="1:17" ht="16.5">
      <c r="A179" s="6" t="s">
        <v>361</v>
      </c>
      <c r="B179" s="5" t="str">
        <f>VLOOKUP(A179,[1]BDD!179:601,3,0)</f>
        <v>NC-CPS-176-2025</v>
      </c>
      <c r="C179" s="5" t="str">
        <f>VLOOKUP(A179,[1]BDD!179:581,4,0)</f>
        <v>ANDRES CASTILLO BRIEVA</v>
      </c>
      <c r="D179" s="7" t="s">
        <v>18</v>
      </c>
      <c r="E179" s="5" t="str">
        <f>VLOOKUP(A179,[1]BDD!179:581,25,0)</f>
        <v>CUNDINAMARCA</v>
      </c>
      <c r="F179" s="5" t="str">
        <f>VLOOKUP(A179,[1]BDD!179:581,26,0)</f>
        <v>BOGOTÁ</v>
      </c>
      <c r="G179" s="5" t="str">
        <f>VLOOKUP(A179,[1]BDD!178:179,77,0)</f>
        <v>PROFESIONAL EN ESTUDIOS LITERARIOS</v>
      </c>
      <c r="H179" s="7" t="s">
        <v>362</v>
      </c>
      <c r="I179" s="5" t="str">
        <f>VLOOKUP(A179,[1]BDD!179:581,7,0)</f>
        <v>PROFESIONAL</v>
      </c>
      <c r="J179" s="5" t="str">
        <f>VLOOKUP(A179,[1]BDD!178:179,40,0)</f>
        <v>GRUPO DE COMUNICACIONES Y EDUACIÓN AMBIENTAL</v>
      </c>
      <c r="K179" s="5" t="str">
        <f>VLOOKUP(A179,[1]BDD!178:179,76,0)</f>
        <v>andres.brieva@parquesnacionales.gov.co</v>
      </c>
      <c r="L179" s="7">
        <v>3532400</v>
      </c>
      <c r="M179" s="7" t="s">
        <v>20</v>
      </c>
      <c r="N179" s="5" t="str">
        <f>VLOOKUP(A179,[1]BDD!179:581,6,0)</f>
        <v>NC01-3299060-9-016 Prestación de servicios profesionales con plena autonomía técnica y administrativa al Grupo de Comunicaciones y Educación Ambiental, para la revisión editorial, generación de contenidos editoriales de comunicaciones y educación ambiental y procesos de interpretación y adaptación del lenguaje acorde a la Estrategia de Educación Ambiental y Comunicación, en el marco del servicio de implementación sistemas de gestión del proyecto de Fortalecimiento de la capacidad</v>
      </c>
      <c r="O179" s="8">
        <f>VLOOKUP(A179,[1]BDD!179:581,15,0)</f>
        <v>7435309</v>
      </c>
      <c r="P179" s="9">
        <f>VLOOKUP(A179,[1]BDD!178:179,55,0)</f>
        <v>45694</v>
      </c>
      <c r="Q179" s="9">
        <f>VLOOKUP(A179,[1]BDD!178:179,56,0)</f>
        <v>46022</v>
      </c>
    </row>
    <row r="180" spans="1:17" ht="16.5">
      <c r="A180" s="6" t="s">
        <v>363</v>
      </c>
      <c r="B180" s="5" t="str">
        <f>VLOOKUP(A180,[1]BDD!180:602,3,0)</f>
        <v>NC-CPS-177-2025</v>
      </c>
      <c r="C180" s="5" t="str">
        <f>VLOOKUP(A180,[1]BDD!180:582,4,0)</f>
        <v>CARLOS EDUARDO ROMERO MORENO</v>
      </c>
      <c r="D180" s="7" t="s">
        <v>18</v>
      </c>
      <c r="E180" s="5" t="str">
        <f>VLOOKUP(A180,[1]BDD!180:582,25,0)</f>
        <v>BOYACA</v>
      </c>
      <c r="F180" s="5" t="str">
        <f>VLOOKUP(A180,[1]BDD!180:582,26,0)</f>
        <v>TUNJA</v>
      </c>
      <c r="G180" s="5" t="str">
        <f>VLOOKUP(A180,[1]BDD!179:180,77,0)</f>
        <v>INGENIERO ELECTRONICO</v>
      </c>
      <c r="H180" s="7" t="s">
        <v>364</v>
      </c>
      <c r="I180" s="5" t="str">
        <f>VLOOKUP(A180,[1]BDD!180:582,7,0)</f>
        <v>PROFESIONAL</v>
      </c>
      <c r="J180" s="5" t="str">
        <f>VLOOKUP(A180,[1]BDD!179:180,40,0)</f>
        <v>GRUPO DE TECNOLOGÍAS DE LA INFORMACIÓN Y LAS COMUNICACIONES</v>
      </c>
      <c r="K180" s="5" t="str">
        <f>VLOOKUP(A180,[1]BDD!179:180,76,0)</f>
        <v>carlos.romero@parquesnacionales.gov.co</v>
      </c>
      <c r="L180" s="7">
        <v>3532400</v>
      </c>
      <c r="M180" s="7" t="s">
        <v>20</v>
      </c>
      <c r="N180" s="5" t="str">
        <f>VLOOKUP(A180,[1]BDD!180:582,6,0)</f>
        <v>NC03-3299065-19-013 Prestar los servicios profesionales con plena autonomía técnica y administrativa en el grupo de Tecnologías de la Información y las Comunicaciones, para administrar la Arquitectura de Radiocomunicaciones de la Entidad, en el marco del proyecto de Fortalecimiento de la capacidad institucional y el producto de servicios tecnológicos.</v>
      </c>
      <c r="O180" s="8">
        <f>VLOOKUP(A180,[1]BDD!180:582,15,0)</f>
        <v>7014443</v>
      </c>
      <c r="P180" s="9">
        <f>VLOOKUP(A180,[1]BDD!179:180,55,0)</f>
        <v>45695</v>
      </c>
      <c r="Q180" s="9">
        <f>VLOOKUP(A180,[1]BDD!179:180,56,0)</f>
        <v>46022</v>
      </c>
    </row>
    <row r="181" spans="1:17" ht="16.5">
      <c r="A181" s="6" t="s">
        <v>365</v>
      </c>
      <c r="B181" s="5" t="str">
        <f>VLOOKUP(A181,[1]BDD!181:603,3,0)</f>
        <v>NC-CPS-178-2025</v>
      </c>
      <c r="C181" s="5" t="str">
        <f>VLOOKUP(A181,[1]BDD!181:583,4,0)</f>
        <v>LUIS FERNANDO NIÑO GUERRERO</v>
      </c>
      <c r="D181" s="7" t="s">
        <v>18</v>
      </c>
      <c r="E181" s="5" t="str">
        <f>VLOOKUP(A181,[1]BDD!181:583,25,0)</f>
        <v>CUNDINAMARCA</v>
      </c>
      <c r="F181" s="5" t="str">
        <f>VLOOKUP(A181,[1]BDD!181:583,26,0)</f>
        <v>SOACHA</v>
      </c>
      <c r="G181" s="5" t="str">
        <f>VLOOKUP(A181,[1]BDD!180:181,77,0)</f>
        <v>TECNOLOGO EN CARTOGRAFIA</v>
      </c>
      <c r="H181" s="7" t="s">
        <v>366</v>
      </c>
      <c r="I181" s="5" t="str">
        <f>VLOOKUP(A181,[1]BDD!181:583,7,0)</f>
        <v>APOYO A LA GESTIÓN</v>
      </c>
      <c r="J181" s="5" t="str">
        <f>VLOOKUP(A181,[1]BDD!180:181,40,0)</f>
        <v>GRUPO DE TRÁMITES Y EVALUACIÓN AMBIENTAL</v>
      </c>
      <c r="K181" s="5" t="str">
        <f>VLOOKUP(A181,[1]BDD!180:181,76,0)</f>
        <v>luis.nino@parquesnacionales.gov.co</v>
      </c>
      <c r="L181" s="7">
        <v>3532400</v>
      </c>
      <c r="M181" s="7" t="s">
        <v>20</v>
      </c>
      <c r="N181" s="5" t="str">
        <f>VLOOKUP(A181,[1]BDD!181:583,6,0)</f>
        <v>NC24-3202008-11-022 Prestación de servicios de apoyo a la gestión con plena autonomía técnica y administrativa en el Grupo de Trámites y Evaluación Ambiental para verificar y ajustar la información cartográfica relacionada con la ubicación y zonificación en el marco del trámite y seguimiento de las reservas naturales de la sociedad civil en el marco del producto Servicio de administración y manejo de áreas protegidas del proyecto de inversión Conservación.</v>
      </c>
      <c r="O181" s="8">
        <f>VLOOKUP(A181,[1]BDD!181:583,15,0)</f>
        <v>3226851</v>
      </c>
      <c r="P181" s="9">
        <f>VLOOKUP(A181,[1]BDD!180:181,55,0)</f>
        <v>45694</v>
      </c>
      <c r="Q181" s="9">
        <f>VLOOKUP(A181,[1]BDD!180:181,56,0)</f>
        <v>46005</v>
      </c>
    </row>
    <row r="182" spans="1:17" ht="16.5">
      <c r="A182" s="6" t="s">
        <v>367</v>
      </c>
      <c r="B182" s="5" t="str">
        <f>VLOOKUP(A182,[1]BDD!182:604,3,0)</f>
        <v>NC-CPS-179-2025</v>
      </c>
      <c r="C182" s="5" t="str">
        <f>VLOOKUP(A182,[1]BDD!182:584,4,0)</f>
        <v>CÉSAR FERNANDO GARCÍA LLANO</v>
      </c>
      <c r="D182" s="7" t="s">
        <v>18</v>
      </c>
      <c r="E182" s="5" t="str">
        <f>VLOOKUP(A182,[1]BDD!182:584,25,0)</f>
        <v>VALLE DEL CAUCA</v>
      </c>
      <c r="F182" s="5" t="str">
        <f>VLOOKUP(A182,[1]BDD!182:584,26,0)</f>
        <v>CALI</v>
      </c>
      <c r="G182" s="5" t="str">
        <f>VLOOKUP(A182,[1]BDD!181:182,77,0)</f>
        <v>BIOLOGO MARINO</v>
      </c>
      <c r="H182" s="7" t="s">
        <v>368</v>
      </c>
      <c r="I182" s="5" t="str">
        <f>VLOOKUP(A182,[1]BDD!182:584,7,0)</f>
        <v>PROFESIONAL</v>
      </c>
      <c r="J182" s="5" t="str">
        <f>VLOOKUP(A182,[1]BDD!181:182,40,0)</f>
        <v>GRUPO DE PLANEACIÓN Y MANEJO</v>
      </c>
      <c r="K182" s="5" t="str">
        <f>VLOOKUP(A182,[1]BDD!181:182,76,0)</f>
        <v>cesar.garcia@parquesnacionales.gov.co</v>
      </c>
      <c r="L182" s="7">
        <v>3532400</v>
      </c>
      <c r="M182" s="7" t="s">
        <v>20</v>
      </c>
      <c r="N182" s="5" t="str">
        <f>VLOOKUP(A182,[1]BDD!182:584,6,0)</f>
        <v>NC23-3202008-9-002 Prestación de servicios profesionales con plena autonomía técnica y administrativa para el Grupo de Planeación y Manejo con el fin de orientar técnicamente el procesamiento y análisis de la información de monitoreo y restauración de los recursos hidrobiológicos-pesqueros, y ecosistemas acuáticos de las áreas protegidas administradas por Parques Nacionales Naturales de Colombia en el marco del producto Áreas Administradas del proyecto de conservación de PNNC.</v>
      </c>
      <c r="O182" s="8">
        <f>VLOOKUP(A182,[1]BDD!182:584,15,0)</f>
        <v>7014443</v>
      </c>
      <c r="P182" s="9">
        <f>VLOOKUP(A182,[1]BDD!181:182,55,0)</f>
        <v>45699</v>
      </c>
      <c r="Q182" s="9">
        <f>VLOOKUP(A182,[1]BDD!181:182,56,0)</f>
        <v>46010</v>
      </c>
    </row>
    <row r="183" spans="1:17" ht="16.5">
      <c r="A183" s="6" t="s">
        <v>369</v>
      </c>
      <c r="B183" s="5" t="str">
        <f>VLOOKUP(A183,[1]BDD!183:605,3,0)</f>
        <v>NC-CPS-180-2025</v>
      </c>
      <c r="C183" s="5" t="str">
        <f>VLOOKUP(A183,[1]BDD!183:585,4,0)</f>
        <v>CLAUDIA PATRICIA GALINDO RODRÍGUEZ</v>
      </c>
      <c r="D183" s="7" t="s">
        <v>18</v>
      </c>
      <c r="E183" s="5" t="str">
        <f>VLOOKUP(A183,[1]BDD!183:585,25,0)</f>
        <v>CUNDINAMARCA</v>
      </c>
      <c r="F183" s="5" t="str">
        <f>VLOOKUP(A183,[1]BDD!183:585,26,0)</f>
        <v>BOGOTÁ</v>
      </c>
      <c r="G183" s="5" t="str">
        <f>VLOOKUP(A183,[1]BDD!182:183,77,0)</f>
        <v>LICENCIADA EN BIOLOGIA</v>
      </c>
      <c r="H183" s="7" t="s">
        <v>314</v>
      </c>
      <c r="I183" s="5" t="str">
        <f>VLOOKUP(A183,[1]BDD!183:585,7,0)</f>
        <v>PROFESIONAL</v>
      </c>
      <c r="J183" s="5" t="str">
        <f>VLOOKUP(A183,[1]BDD!182:183,40,0)</f>
        <v>GRUPO DE GESTIÓN E INTEGRACIÓN DEL SINAP</v>
      </c>
      <c r="K183" s="5" t="str">
        <f>VLOOKUP(A183,[1]BDD!182:183,76,0)</f>
        <v>claudia.galindo@parquesnacionales.gov.co</v>
      </c>
      <c r="L183" s="7">
        <v>3532400</v>
      </c>
      <c r="M183" s="7" t="s">
        <v>20</v>
      </c>
      <c r="N183" s="5" t="str">
        <f>VLOOKUP(A183,[1]BDD!183:585,6,0)</f>
        <v>NC22-3202018-3-008 Prestación de servicios profesionales con plena autonomía técnica y administrativa, del Grupo de Gestión e Integración del SINAP para realizar la gestión de información desde el enfoque biotico y físico de respaldo los procesos de declaratoria y ampliación de áreas protegidas a nivel nacional, así como coadyuvar en el proceso de consolidación de la mesa nacional de prioridades de conservación.en el marco del producto servicio declaración de áreas protegidas, del proyecto de conservación</v>
      </c>
      <c r="O183" s="8">
        <f>VLOOKUP(A183,[1]BDD!183:585,15,0)</f>
        <v>7014443</v>
      </c>
      <c r="P183" s="9">
        <f>VLOOKUP(A183,[1]BDD!182:183,55,0)</f>
        <v>45695</v>
      </c>
      <c r="Q183" s="9">
        <f>VLOOKUP(A183,[1]BDD!182:183,56,0)</f>
        <v>46012</v>
      </c>
    </row>
    <row r="184" spans="1:17" ht="16.5">
      <c r="A184" s="6" t="s">
        <v>370</v>
      </c>
      <c r="B184" s="5" t="str">
        <f>VLOOKUP(A184,[1]BDD!184:606,3,0)</f>
        <v>NC-CPS-181-2025</v>
      </c>
      <c r="C184" s="5" t="str">
        <f>VLOOKUP(A184,[1]BDD!184:586,4,0)</f>
        <v>SELENE DEL PILAR SIMANCAS BUSTAMANTE</v>
      </c>
      <c r="D184" s="7" t="s">
        <v>18</v>
      </c>
      <c r="E184" s="5" t="str">
        <f>VLOOKUP(A184,[1]BDD!184:586,25,0)</f>
        <v xml:space="preserve">SANTANDER </v>
      </c>
      <c r="F184" s="5" t="str">
        <f>VLOOKUP(A184,[1]BDD!184:586,26,0)</f>
        <v>BARRANCABERMEJA</v>
      </c>
      <c r="G184" s="5" t="str">
        <f>VLOOKUP(A184,[1]BDD!183:184,77,0)</f>
        <v>INGENIERA FINANCIERA</v>
      </c>
      <c r="H184" s="7" t="s">
        <v>371</v>
      </c>
      <c r="I184" s="5" t="str">
        <f>VLOOKUP(A184,[1]BDD!184:586,7,0)</f>
        <v>PROFESIONAL</v>
      </c>
      <c r="J184" s="5" t="str">
        <f>VLOOKUP(A184,[1]BDD!183:184,40,0)</f>
        <v>GRUPO DE TECNOLOGÍAS DE LA INFORMACIÓN Y LAS COMUNICACIONES</v>
      </c>
      <c r="K184" s="5" t="str">
        <f>VLOOKUP(A184,[1]BDD!183:184,76,0)</f>
        <v>selene.simancas@parquesnacionales.gov.co</v>
      </c>
      <c r="L184" s="7">
        <v>3532400</v>
      </c>
      <c r="M184" s="7" t="s">
        <v>20</v>
      </c>
      <c r="N184" s="5" t="str">
        <f>VLOOKUP(A184,[1]BDD!184:586,6,0)</f>
        <v>NC03-3299065-19-006 Prestar servicios profesionales con plena autonomía técnica y administrativa en el Grupo de Tecnologías de la Información y las Comunicaciones para acompañar técnicamente la gestión de los procesos contractuales y realizar seguimiento al cumplimiento de los mismos, en el marco del Fortalecimiento de la capacidad institucional y el producto de servicios tecnológicos.</v>
      </c>
      <c r="O184" s="8">
        <f>VLOOKUP(A184,[1]BDD!184:586,15,0)</f>
        <v>8354314</v>
      </c>
      <c r="P184" s="9">
        <f>VLOOKUP(A184,[1]BDD!183:184,55,0)</f>
        <v>45695</v>
      </c>
      <c r="Q184" s="9">
        <f>VLOOKUP(A184,[1]BDD!183:184,56,0)</f>
        <v>46022</v>
      </c>
    </row>
    <row r="185" spans="1:17" ht="16.5">
      <c r="A185" s="6" t="s">
        <v>372</v>
      </c>
      <c r="B185" s="5" t="str">
        <f>VLOOKUP(A185,[1]BDD!185:607,3,0)</f>
        <v>NC-CPS-182-2025</v>
      </c>
      <c r="C185" s="5" t="str">
        <f>VLOOKUP(A185,[1]BDD!185:587,4,0)</f>
        <v>MARIBEL VASQUEZ ECHEVERRI</v>
      </c>
      <c r="D185" s="7" t="s">
        <v>18</v>
      </c>
      <c r="E185" s="5" t="str">
        <f>VLOOKUP(A185,[1]BDD!185:587,25,0)</f>
        <v>ANTIOQUIA</v>
      </c>
      <c r="F185" s="5" t="str">
        <f>VLOOKUP(A185,[1]BDD!185:587,26,0)</f>
        <v>MEDELLIN</v>
      </c>
      <c r="G185" s="5" t="str">
        <f>VLOOKUP(A185,[1]BDD!184:185,77,0)</f>
        <v>ANTROPOLOGO</v>
      </c>
      <c r="H185" s="7" t="s">
        <v>373</v>
      </c>
      <c r="I185" s="5" t="str">
        <f>VLOOKUP(A185,[1]BDD!185:587,7,0)</f>
        <v>PROFESIONAL</v>
      </c>
      <c r="J185" s="5" t="str">
        <f>VLOOKUP(A185,[1]BDD!184:185,40,0)</f>
        <v>GRUPO DE PLANEACIÓN Y MANEJO</v>
      </c>
      <c r="K185" s="5" t="str">
        <f>VLOOKUP(A185,[1]BDD!184:185,76,0)</f>
        <v>maribel.vasquez@parquesnacionales.gov.co</v>
      </c>
      <c r="L185" s="7">
        <v>3532400</v>
      </c>
      <c r="M185" s="7" t="s">
        <v>20</v>
      </c>
      <c r="N185" s="5" t="str">
        <f>VLOOKUP(A185,[1]BDD!185:587,6,0)</f>
        <v>NC23-3202008-14-007 Prestación de servicios profesionales con plena autonomía técnica y administrativa para el Grupo de Planeación y Manejo con el fin de impulsar el monitoreo, seguimiento y evaluación del manejo de áreas protegidas de las autoridades ambientales regionales asignadas, en el marco del producto Áreas Administradas del proyecto de conservación de PNNC.</v>
      </c>
      <c r="O185" s="8">
        <f>VLOOKUP(A185,[1]BDD!185:587,15,0)</f>
        <v>7014443</v>
      </c>
      <c r="P185" s="9">
        <f>VLOOKUP(A185,[1]BDD!184:185,55,0)</f>
        <v>45695</v>
      </c>
      <c r="Q185" s="9">
        <f>VLOOKUP(A185,[1]BDD!184:185,56,0)</f>
        <v>46006</v>
      </c>
    </row>
    <row r="186" spans="1:17" ht="16.5">
      <c r="A186" s="6" t="s">
        <v>374</v>
      </c>
      <c r="B186" s="5" t="str">
        <f>VLOOKUP(A186,[1]BDD!186:608,3,0)</f>
        <v>NC-CPS-183-2025</v>
      </c>
      <c r="C186" s="5" t="str">
        <f>VLOOKUP(A186,[1]BDD!186:588,4,0)</f>
        <v>DANIEL AUGUSTO RINCÓN PUERTA</v>
      </c>
      <c r="D186" s="7" t="s">
        <v>18</v>
      </c>
      <c r="E186" s="5" t="str">
        <f>VLOOKUP(A186,[1]BDD!186:588,25,0)</f>
        <v>CUNDINAMARCA</v>
      </c>
      <c r="F186" s="5" t="str">
        <f>VLOOKUP(A186,[1]BDD!186:588,26,0)</f>
        <v>BOGOTÁ</v>
      </c>
      <c r="G186" s="5" t="str">
        <f>VLOOKUP(A186,[1]BDD!185:186,77,0)</f>
        <v>BIOLOGO AMBIENTAL</v>
      </c>
      <c r="H186" s="7" t="s">
        <v>375</v>
      </c>
      <c r="I186" s="5" t="str">
        <f>VLOOKUP(A186,[1]BDD!186:588,7,0)</f>
        <v>PROFESIONAL</v>
      </c>
      <c r="J186" s="5" t="str">
        <f>VLOOKUP(A186,[1]BDD!185:186,40,0)</f>
        <v>GRUPO DE PLANEACIÓN Y MANEJO</v>
      </c>
      <c r="K186" s="5" t="str">
        <f>VLOOKUP(A186,[1]BDD!185:186,76,0)</f>
        <v>daniel.rincon@parquesnacionales.gov.co</v>
      </c>
      <c r="L186" s="7">
        <v>3532400</v>
      </c>
      <c r="M186" s="7" t="s">
        <v>20</v>
      </c>
      <c r="N186" s="5" t="str">
        <f>VLOOKUP(A186,[1]BDD!186:588,6,0)</f>
        <v>NC23-3202053-26-024 Prestación de servicios profesionales con plena autonomía técnica y administrativa para el Grupo de Planeación y Manejo con el fin de orientar técnicamente la relación interinstitucional en el marco de establecimiento de acuerdos de conservación con bienestar entre la entidad y comunidades campesinas en el marco del producto Documentos de Lineamientos Técnicos realizados del proyecto de conservación</v>
      </c>
      <c r="O186" s="8">
        <f>VLOOKUP(A186,[1]BDD!186:588,15,0)</f>
        <v>8354314</v>
      </c>
      <c r="P186" s="9">
        <f>VLOOKUP(A186,[1]BDD!185:186,55,0)</f>
        <v>45695</v>
      </c>
      <c r="Q186" s="9">
        <f>VLOOKUP(A186,[1]BDD!185:186,56,0)</f>
        <v>46020</v>
      </c>
    </row>
    <row r="187" spans="1:17" ht="16.5">
      <c r="A187" s="6" t="s">
        <v>376</v>
      </c>
      <c r="B187" s="5" t="str">
        <f>VLOOKUP(A187,[1]BDD!187:609,3,0)</f>
        <v>NC-CPS-184-2025</v>
      </c>
      <c r="C187" s="5" t="str">
        <f>VLOOKUP(A187,[1]BDD!187:589,4,0)</f>
        <v>KAREN JULIETH PEREZ SALAMANCA</v>
      </c>
      <c r="D187" s="7" t="s">
        <v>18</v>
      </c>
      <c r="E187" s="5" t="str">
        <f>VLOOKUP(A187,[1]BDD!187:589,25,0)</f>
        <v>BOYACA</v>
      </c>
      <c r="F187" s="5" t="str">
        <f>VLOOKUP(A187,[1]BDD!187:589,26,0)</f>
        <v>DUITAMA</v>
      </c>
      <c r="G187" s="5" t="str">
        <f>VLOOKUP(A187,[1]BDD!186:187,77,0)</f>
        <v>INGENIERO AMBIENTAL</v>
      </c>
      <c r="H187" s="7" t="s">
        <v>377</v>
      </c>
      <c r="I187" s="5" t="str">
        <f>VLOOKUP(A187,[1]BDD!187:589,7,0)</f>
        <v>PROFESIONAL</v>
      </c>
      <c r="J187" s="5" t="str">
        <f>VLOOKUP(A187,[1]BDD!186:187,40,0)</f>
        <v>GRUPO DE TRÁMITES Y EVALUACIÓN AMBIENTAL</v>
      </c>
      <c r="K187" s="5" t="str">
        <f>VLOOKUP(A187,[1]BDD!186:187,76,0)</f>
        <v>karen.perez@parquesnacionales.gov.co</v>
      </c>
      <c r="L187" s="7">
        <v>3532400</v>
      </c>
      <c r="M187" s="7" t="s">
        <v>20</v>
      </c>
      <c r="N187" s="5" t="str">
        <f>VLOOKUP(A187,[1]BDD!187:589,6,0)</f>
        <v>NC24-3202008-11-017 Prestación de servicios profesionales con plena autonomía técnica y administrativa en el Grupo de Trámites y Evaluación Ambiental para generar insumos técnicos a partir del análisis de la información remitida en el trámite y seguimiento al registro de las reservas naturales de la sociedad civil en el marco del producto Servicio de administración y manejo de áreas protegidas del proyecto de inversión Conservación.</v>
      </c>
      <c r="O187" s="8">
        <f>VLOOKUP(A187,[1]BDD!187:589,15,0)</f>
        <v>3670921</v>
      </c>
      <c r="P187" s="9">
        <f>VLOOKUP(A187,[1]BDD!186:187,55,0)</f>
        <v>45694</v>
      </c>
      <c r="Q187" s="9">
        <f>VLOOKUP(A187,[1]BDD!186:187,56,0)</f>
        <v>46005</v>
      </c>
    </row>
    <row r="188" spans="1:17" ht="16.5">
      <c r="A188" s="6" t="s">
        <v>378</v>
      </c>
      <c r="B188" s="5" t="str">
        <f>VLOOKUP(A188,[1]BDD!188:610,3,0)</f>
        <v>NC-CPS-185-2025</v>
      </c>
      <c r="C188" s="5" t="str">
        <f>VLOOKUP(A188,[1]BDD!188:590,4,0)</f>
        <v>MAIRA LEANDRA JIMÉNEZ RODRÍGUEZ</v>
      </c>
      <c r="D188" s="7" t="s">
        <v>18</v>
      </c>
      <c r="E188" s="5" t="str">
        <f>VLOOKUP(A188,[1]BDD!188:590,25,0)</f>
        <v>CUNDINAMARCA</v>
      </c>
      <c r="F188" s="5" t="str">
        <f>VLOOKUP(A188,[1]BDD!188:590,26,0)</f>
        <v>JUNIN</v>
      </c>
      <c r="G188" s="5" t="str">
        <f>VLOOKUP(A188,[1]BDD!187:188,77,0)</f>
        <v>TECNOLOGA EN CARTOGRAFÍA</v>
      </c>
      <c r="H188" s="7" t="s">
        <v>379</v>
      </c>
      <c r="I188" s="5" t="str">
        <f>VLOOKUP(A188,[1]BDD!188:590,7,0)</f>
        <v>APOYO A LA GESTIÓN</v>
      </c>
      <c r="J188" s="5" t="str">
        <f>VLOOKUP(A188,[1]BDD!187:188,40,0)</f>
        <v>GRUPO DE TRÁMITES Y EVALUACIÓN AMBIENTAL</v>
      </c>
      <c r="K188" s="5" t="str">
        <f>VLOOKUP(A188,[1]BDD!187:188,76,0)</f>
        <v>maira.jimenez@parquesnacionales.gov.co</v>
      </c>
      <c r="L188" s="7">
        <v>3532400</v>
      </c>
      <c r="M188" s="7" t="s">
        <v>20</v>
      </c>
      <c r="N188" s="5" t="str">
        <f>VLOOKUP(A188,[1]BDD!188:590,6,0)</f>
        <v>NC24-3202008-11-024 Prestación de servicios de apoyo a la gestión con plena autonomía técnica y administrativa en el Grupo de Trámites y Evaluación Ambiental para validar la cartografía remitida en las nuevas solicitudes y los registros de reservas naturales de la sociedad civil al en el marco del producto Servicio de administración y manejo de áreas protegidas del proyecto de inversión Conservación.</v>
      </c>
      <c r="O188" s="8">
        <f>VLOOKUP(A188,[1]BDD!188:590,15,0)</f>
        <v>3557602</v>
      </c>
      <c r="P188" s="9">
        <f>VLOOKUP(A188,[1]BDD!187:188,55,0)</f>
        <v>45695</v>
      </c>
      <c r="Q188" s="9">
        <f>VLOOKUP(A188,[1]BDD!187:188,56,0)</f>
        <v>46006</v>
      </c>
    </row>
    <row r="189" spans="1:17" ht="16.5">
      <c r="A189" s="6" t="s">
        <v>380</v>
      </c>
      <c r="B189" s="5" t="str">
        <f>VLOOKUP(A189,[1]BDD!189:611,3,0)</f>
        <v>NC-CPS-186-2025</v>
      </c>
      <c r="C189" s="5" t="str">
        <f>VLOOKUP(A189,[1]BDD!189:591,4,0)</f>
        <v>CATALINA SÁNCHEZ HIDROBO</v>
      </c>
      <c r="D189" s="7" t="s">
        <v>18</v>
      </c>
      <c r="E189" s="5" t="str">
        <f>VLOOKUP(A189,[1]BDD!189:591,25,0)</f>
        <v>VALLE DEL CAUCA</v>
      </c>
      <c r="F189" s="5" t="str">
        <f>VLOOKUP(A189,[1]BDD!189:591,26,0)</f>
        <v>TULUA</v>
      </c>
      <c r="G189" s="5" t="str">
        <f>VLOOKUP(A189,[1]BDD!188:189,77,0)</f>
        <v>ABOGADA</v>
      </c>
      <c r="H189" s="7" t="s">
        <v>381</v>
      </c>
      <c r="I189" s="5" t="str">
        <f>VLOOKUP(A189,[1]BDD!189:591,7,0)</f>
        <v>PROFESIONAL</v>
      </c>
      <c r="J189" s="5" t="str">
        <f>VLOOKUP(A189,[1]BDD!188:189,40,0)</f>
        <v>GRUPO DE TRÁMITES Y EVALUACIÓN AMBIENTAL</v>
      </c>
      <c r="K189" s="5" t="str">
        <f>VLOOKUP(A189,[1]BDD!188:189,76,0)</f>
        <v>catalina.sanchez@parquesnacionales.gov.co</v>
      </c>
      <c r="L189" s="7">
        <v>3532400</v>
      </c>
      <c r="M189" s="7" t="s">
        <v>20</v>
      </c>
      <c r="N189" s="5" t="str">
        <f>VLOOKUP(A189,[1]BDD!189:591,6,0)</f>
        <v>NC24-3202008-11-031 Prestación de servicios profesionales con plena autonomía técnica y administrativa en el Grupo de Trámites y Evaluación Ambiental para validar los documentos jurídicos radicados como parte de las solicitudes de registro y seguimiento de reservas naturales de la sociedad civil, en el marco del producto Servicio de administración y manejo de áreas protegidas del proyecto de inversión Conservación.</v>
      </c>
      <c r="O189" s="8">
        <f>VLOOKUP(A189,[1]BDD!189:591,15,0)</f>
        <v>4200744</v>
      </c>
      <c r="P189" s="9">
        <f>VLOOKUP(A189,[1]BDD!188:189,55,0)</f>
        <v>45698</v>
      </c>
      <c r="Q189" s="9">
        <f>VLOOKUP(A189,[1]BDD!188:189,56,0)</f>
        <v>46009</v>
      </c>
    </row>
    <row r="190" spans="1:17" ht="16.5">
      <c r="A190" s="6" t="s">
        <v>382</v>
      </c>
      <c r="B190" s="5" t="str">
        <f>VLOOKUP(A190,[1]BDD!190:612,3,0)</f>
        <v>NC-CPS-187-2025</v>
      </c>
      <c r="C190" s="5" t="str">
        <f>VLOOKUP(A190,[1]BDD!190:592,4,0)</f>
        <v>OMAR JARAMILLO RODRIGUEZ</v>
      </c>
      <c r="D190" s="7" t="s">
        <v>18</v>
      </c>
      <c r="E190" s="5" t="str">
        <f>VLOOKUP(A190,[1]BDD!190:592,25,0)</f>
        <v>CUNDINAMARCA</v>
      </c>
      <c r="F190" s="5" t="str">
        <f>VLOOKUP(A190,[1]BDD!190:592,26,0)</f>
        <v>ZIPAQUIRA</v>
      </c>
      <c r="G190" s="5" t="str">
        <f>VLOOKUP(A190,[1]BDD!189:190,77,0)</f>
        <v>GEOGRAFO</v>
      </c>
      <c r="H190" s="7" t="s">
        <v>383</v>
      </c>
      <c r="I190" s="5" t="str">
        <f>VLOOKUP(A190,[1]BDD!190:592,7,0)</f>
        <v>PROFESIONAL</v>
      </c>
      <c r="J190" s="5" t="str">
        <f>VLOOKUP(A190,[1]BDD!189:190,40,0)</f>
        <v>GRUPO DE GESTIÓN E INTEGRACIÓN DEL SINAP</v>
      </c>
      <c r="K190" s="5" t="str">
        <f>VLOOKUP(A190,[1]BDD!189:190,76,0)</f>
        <v>omar.jaramillo@parquesnacionales.gov.co</v>
      </c>
      <c r="L190" s="7">
        <v>3532400</v>
      </c>
      <c r="M190" s="7" t="s">
        <v>20</v>
      </c>
      <c r="N190" s="5" t="str">
        <f>VLOOKUP(A190,[1]BDD!190:592,6,0)</f>
        <v>NC22-3202018-3-011 Prestación de servicios profesionales con plena autonomía técnica y administrativa del Grupo de Gestión e Integración del SINAP para implementar los componentes de representatividad ecosistémica y conectividad ecológica de la política para la consolidación del SINAP, así como valorar el estado de conservación de las áreas protegidas a registrar en el RUNAP y contribuir en el desarrollo de la mesa nacional de prioridades de conservación en el marco del producto servicio declaración de áreas protegidas, del proyecto de conservación.</v>
      </c>
      <c r="O190" s="8">
        <f>VLOOKUP(A190,[1]BDD!190:592,15,0)</f>
        <v>8354314</v>
      </c>
      <c r="P190" s="9">
        <f>VLOOKUP(A190,[1]BDD!189:190,55,0)</f>
        <v>45695</v>
      </c>
      <c r="Q190" s="9">
        <f>VLOOKUP(A190,[1]BDD!189:190,56,0)</f>
        <v>46006</v>
      </c>
    </row>
    <row r="191" spans="1:17" ht="16.5">
      <c r="A191" s="6" t="s">
        <v>384</v>
      </c>
      <c r="B191" s="5" t="str">
        <f>VLOOKUP(A191,[1]BDD!191:613,3,0)</f>
        <v>NC-CPS-188-2025</v>
      </c>
      <c r="C191" s="5" t="str">
        <f>VLOOKUP(A191,[1]BDD!191:593,4,0)</f>
        <v>ILYA GERALDINE PALACIOS GONZALEZ</v>
      </c>
      <c r="D191" s="7" t="s">
        <v>18</v>
      </c>
      <c r="E191" s="5" t="str">
        <f>VLOOKUP(A191,[1]BDD!191:593,25,0)</f>
        <v>NORTE DE SANTANDER</v>
      </c>
      <c r="F191" s="5" t="str">
        <f>VLOOKUP(A191,[1]BDD!191:593,26,0)</f>
        <v>PAMPLONA</v>
      </c>
      <c r="G191" s="5" t="str">
        <f>VLOOKUP(A191,[1]BDD!190:191,77,0)</f>
        <v>BIOLOGA</v>
      </c>
      <c r="H191" s="7" t="s">
        <v>385</v>
      </c>
      <c r="I191" s="5" t="str">
        <f>VLOOKUP(A191,[1]BDD!191:593,7,0)</f>
        <v>PROFESIONAL</v>
      </c>
      <c r="J191" s="5" t="str">
        <f>VLOOKUP(A191,[1]BDD!190:191,40,0)</f>
        <v>GRUPO DE PLANEACIÓN Y MANEJO</v>
      </c>
      <c r="K191" s="5" t="str">
        <f>VLOOKUP(A191,[1]BDD!190:191,76,0)</f>
        <v>ilya.palacios@parquesnacionales.gov.co</v>
      </c>
      <c r="L191" s="7">
        <v>3532400</v>
      </c>
      <c r="M191" s="7" t="s">
        <v>20</v>
      </c>
      <c r="N191" s="5" t="str">
        <f>VLOOKUP(A191,[1]BDD!191:593,6,0)</f>
        <v>NC23-3202008-9-011 Prestación de servicios profesionales con plena autonomía técnica y administrativa para el Grupo de Planeación y Manejo con el fin de fortalecer la gestión de datos de biodiversidad e indicadores de la línea de investigación y monitoreo en el marco del producto Áreas Administradas del proyecto de conservación de PNNC.</v>
      </c>
      <c r="O191" s="8">
        <f>VLOOKUP(A191,[1]BDD!191:593,15,0)</f>
        <v>3670921</v>
      </c>
      <c r="P191" s="9">
        <f>VLOOKUP(A191,[1]BDD!190:191,55,0)</f>
        <v>45698</v>
      </c>
      <c r="Q191" s="9">
        <f>VLOOKUP(A191,[1]BDD!190:191,56,0)</f>
        <v>46009</v>
      </c>
    </row>
    <row r="192" spans="1:17" ht="16.5">
      <c r="A192" s="6" t="s">
        <v>386</v>
      </c>
      <c r="B192" s="5" t="str">
        <f>VLOOKUP(A192,[1]BDD!192:614,3,0)</f>
        <v>NC-CPS-189-2025</v>
      </c>
      <c r="C192" s="5" t="str">
        <f>VLOOKUP(A192,[1]BDD!192:594,4,0)</f>
        <v>SANDRA MILENA AYA ROJAS</v>
      </c>
      <c r="D192" s="7" t="s">
        <v>18</v>
      </c>
      <c r="E192" s="5" t="str">
        <f>VLOOKUP(A192,[1]BDD!192:594,25,0)</f>
        <v>CUNDINAMARCA</v>
      </c>
      <c r="F192" s="5" t="str">
        <f>VLOOKUP(A192,[1]BDD!192:594,26,0)</f>
        <v>FUSAGASUGA</v>
      </c>
      <c r="G192" s="5" t="str">
        <f>VLOOKUP(A192,[1]BDD!191:192,77,0)</f>
        <v>AGRONOMA</v>
      </c>
      <c r="H192" s="7" t="s">
        <v>387</v>
      </c>
      <c r="I192" s="5" t="str">
        <f>VLOOKUP(A192,[1]BDD!192:594,7,0)</f>
        <v>PROFESIONAL</v>
      </c>
      <c r="J192" s="5" t="str">
        <f>VLOOKUP(A192,[1]BDD!191:192,40,0)</f>
        <v>GRUPO DE PLANEACIÓN Y MANEJO</v>
      </c>
      <c r="K192" s="5" t="str">
        <f>VLOOKUP(A192,[1]BDD!191:192,76,0)</f>
        <v>sandra.aya@parquesnacionales.gov.co</v>
      </c>
      <c r="L192" s="7">
        <v>3532400</v>
      </c>
      <c r="M192" s="7" t="s">
        <v>20</v>
      </c>
      <c r="N192" s="5" t="str">
        <f>VLOOKUP(A192,[1]BDD!192:594,6,0)</f>
        <v>NC23-3202060-19_1-034 Prestación de servicios profesionales con plena autonomía técnica y administrativa para el Grupo de Planeación y Manejo con el fin de orientar técnicamente a las Direcciones territoriales y áreas protegidas en la suscripción de acuerdos de sistemas sostenibles y restauración ecológica con comunidades campesinas y grupos étnicos en el marco del producto Áreas en proceso de Restauración del proyecto de conservación.</v>
      </c>
      <c r="O192" s="8">
        <f>VLOOKUP(A192,[1]BDD!192:594,15,0)</f>
        <v>8354314</v>
      </c>
      <c r="P192" s="9">
        <f>VLOOKUP(A192,[1]BDD!191:192,55,0)</f>
        <v>45698</v>
      </c>
      <c r="Q192" s="9">
        <f>VLOOKUP(A192,[1]BDD!191:192,56,0)</f>
        <v>46009</v>
      </c>
    </row>
    <row r="193" spans="1:17" ht="16.5">
      <c r="A193" s="6" t="s">
        <v>388</v>
      </c>
      <c r="B193" s="5" t="str">
        <f>VLOOKUP(A193,[1]BDD!193:615,3,0)</f>
        <v>NC-CPS-190-2025</v>
      </c>
      <c r="C193" s="5" t="str">
        <f>VLOOKUP(A193,[1]BDD!193:595,4,0)</f>
        <v>NÉSTOR FABIÁN AMARILLO RICO</v>
      </c>
      <c r="D193" s="7" t="s">
        <v>18</v>
      </c>
      <c r="E193" s="5" t="str">
        <f>VLOOKUP(A193,[1]BDD!193:595,25,0)</f>
        <v>CUNDINAMARCA</v>
      </c>
      <c r="F193" s="5" t="str">
        <f>VLOOKUP(A193,[1]BDD!193:595,26,0)</f>
        <v>BOGOTÁ</v>
      </c>
      <c r="G193" s="5" t="str">
        <f>VLOOKUP(A193,[1]BDD!192:193,77,0)</f>
        <v>PROFESIONAL EN RELACIONES INTERNACIONALES</v>
      </c>
      <c r="H193" s="7" t="s">
        <v>389</v>
      </c>
      <c r="I193" s="5" t="str">
        <f>VLOOKUP(A193,[1]BDD!193:595,7,0)</f>
        <v>PROFESIONAL</v>
      </c>
      <c r="J193" s="5" t="str">
        <f>VLOOKUP(A193,[1]BDD!192:193,40,0)</f>
        <v>GRUPO DE GESTIÓN E INTEGRACIÓN DEL SINAP</v>
      </c>
      <c r="K193" s="5" t="str">
        <f>VLOOKUP(A193,[1]BDD!192:193,76,0)</f>
        <v>nestor.amarillo@parquesnacionales.gov.co</v>
      </c>
      <c r="L193" s="7">
        <v>3532400</v>
      </c>
      <c r="M193" s="7" t="s">
        <v>20</v>
      </c>
      <c r="N193" s="5" t="str">
        <f>VLOOKUP(A193,[1]BDD!193:595,6,0)</f>
        <v>NC22-3202018-3-010 Prestación de servicios profesionales con plena autonomía técnica y administrativa del Grupo de Gestión e Integración del SINAP para incorporar los criterios sociales, económicos y culturales con comunidades campesinas en los procesos de declaratoria y ampliación de áreas protegidas a nivel nacional, liderados por Parques Nacionales Naturales, en el marco del producto servicio declaración de áreas protegidas, del proyecto de conservación.</v>
      </c>
      <c r="O193" s="8">
        <f>VLOOKUP(A193,[1]BDD!193:595,15,0)</f>
        <v>8354314</v>
      </c>
      <c r="P193" s="9">
        <f>VLOOKUP(A193,[1]BDD!192:193,55,0)</f>
        <v>45698</v>
      </c>
      <c r="Q193" s="9">
        <f>VLOOKUP(A193,[1]BDD!192:193,56,0)</f>
        <v>46009</v>
      </c>
    </row>
    <row r="194" spans="1:17" ht="16.5">
      <c r="A194" s="6" t="s">
        <v>390</v>
      </c>
      <c r="B194" s="5" t="str">
        <f>VLOOKUP(A194,[1]BDD!194:616,3,0)</f>
        <v>NC-CPS-191-2025</v>
      </c>
      <c r="C194" s="5" t="str">
        <f>VLOOKUP(A194,[1]BDD!194:596,4,0)</f>
        <v>MARIA ANGELICA MORENO ABDELNUR</v>
      </c>
      <c r="D194" s="7" t="s">
        <v>18</v>
      </c>
      <c r="E194" s="5" t="str">
        <f>VLOOKUP(A194,[1]BDD!194:596,25,0)</f>
        <v>CUNDINAMARCA</v>
      </c>
      <c r="F194" s="5" t="str">
        <f>VLOOKUP(A194,[1]BDD!194:596,26,0)</f>
        <v>BOGOTÁ</v>
      </c>
      <c r="G194" s="5" t="str">
        <f>VLOOKUP(A194,[1]BDD!193:194,77,0)</f>
        <v>BIOLOGA</v>
      </c>
      <c r="H194" s="7" t="s">
        <v>391</v>
      </c>
      <c r="I194" s="5" t="str">
        <f>VLOOKUP(A194,[1]BDD!194:596,7,0)</f>
        <v>PROFESIONAL</v>
      </c>
      <c r="J194" s="5" t="str">
        <f>VLOOKUP(A194,[1]BDD!193:194,40,0)</f>
        <v>GRUPO DE PLANEACIÓN Y MANEJO</v>
      </c>
      <c r="K194" s="5" t="str">
        <f>VLOOKUP(A194,[1]BDD!193:194,76,0)</f>
        <v>maria.moreno@parquesnacionales.gov.co</v>
      </c>
      <c r="L194" s="7">
        <v>3532400</v>
      </c>
      <c r="M194" s="7" t="s">
        <v>20</v>
      </c>
      <c r="N194" s="5" t="str">
        <f>VLOOKUP(A194,[1]BDD!194:596,6,0)</f>
        <v>NC23-3202008-9-003 Prestación de servicios profesionales con plena autonomía técnica y administrativa para el Grupo de Planeación y Manejo con el fin de contribuir en la formulación e implementación de medidas de manejo para la conservación de los recurso hidrobiológicos- pesquero y ecosistemas acuáticos de las áreas protegidas administradas por Parques Nacionales Naturales de Colombia en el marco del producto Áreas Administradas del proyecto de conservación de PNNC.</v>
      </c>
      <c r="O194" s="8">
        <f>VLOOKUP(A194,[1]BDD!194:596,15,0)</f>
        <v>3670921</v>
      </c>
      <c r="P194" s="9">
        <f>VLOOKUP(A194,[1]BDD!193:194,55,0)</f>
        <v>45698</v>
      </c>
      <c r="Q194" s="9">
        <f>VLOOKUP(A194,[1]BDD!193:194,56,0)</f>
        <v>46009</v>
      </c>
    </row>
    <row r="195" spans="1:17" ht="16.5">
      <c r="A195" s="6" t="s">
        <v>392</v>
      </c>
      <c r="B195" s="5" t="str">
        <f>VLOOKUP(A195,[1]BDD!195:617,3,0)</f>
        <v>NC-CPS-192-2025</v>
      </c>
      <c r="C195" s="5" t="str">
        <f>VLOOKUP(A195,[1]BDD!195:597,4,0)</f>
        <v>JOSÉ FERNANDO CASTILLO CAÑON</v>
      </c>
      <c r="D195" s="7" t="s">
        <v>18</v>
      </c>
      <c r="E195" s="5" t="str">
        <f>VLOOKUP(A195,[1]BDD!195:597,25,0)</f>
        <v>CUNDINAMARCA</v>
      </c>
      <c r="F195" s="5" t="str">
        <f>VLOOKUP(A195,[1]BDD!195:597,26,0)</f>
        <v>BOGOTÁ</v>
      </c>
      <c r="G195" s="5" t="str">
        <f>VLOOKUP(A195,[1]BDD!194:195,77,0)</f>
        <v>INGENIERO EN SISTEMAS Y COMPUTACION</v>
      </c>
      <c r="H195" s="7" t="s">
        <v>393</v>
      </c>
      <c r="I195" s="5" t="str">
        <f>VLOOKUP(A195,[1]BDD!195:597,7,0)</f>
        <v>PROFESIONAL</v>
      </c>
      <c r="J195" s="5" t="str">
        <f>VLOOKUP(A195,[1]BDD!194:195,40,0)</f>
        <v>GRUPO DE TECNOLOGÍAS DE LA INFORMACIÓN Y LAS COMUNICACIONES</v>
      </c>
      <c r="K195" s="5" t="str">
        <f>VLOOKUP(A195,[1]BDD!194:195,76,0)</f>
        <v>jose.castillo@parquesnacionales.gov.co</v>
      </c>
      <c r="L195" s="7">
        <v>3532400</v>
      </c>
      <c r="M195" s="7" t="s">
        <v>20</v>
      </c>
      <c r="N195" s="5" t="str">
        <f>VLOOKUP(A195,[1]BDD!195:597,6,0)</f>
        <v>NC03-3299065-19-012. Prestar los servicios profesionales con plena autonomía técnica y administrativa en el grupo de Tecnologías de la Información y las Comunicaciones para implementar metodologías y estrategias a fin de optimizar el proceso de desarrollo, soporte y mantenimiento de sistemas de información, en el marco del proyecto de Fortalecimiento de la capacidad institucional y el producto de servicios tecnológicos</v>
      </c>
      <c r="O195" s="8">
        <f>VLOOKUP(A195,[1]BDD!195:597,15,0)</f>
        <v>11079537</v>
      </c>
      <c r="P195" s="9">
        <f>VLOOKUP(A195,[1]BDD!194:195,55,0)</f>
        <v>45698</v>
      </c>
      <c r="Q195" s="9">
        <f>VLOOKUP(A195,[1]BDD!194:195,56,0)</f>
        <v>46022</v>
      </c>
    </row>
    <row r="196" spans="1:17" ht="16.5">
      <c r="A196" s="6" t="s">
        <v>394</v>
      </c>
      <c r="B196" s="5" t="str">
        <f>VLOOKUP(A196,[1]BDD!196:618,3,0)</f>
        <v>NC-CPS-193-2025</v>
      </c>
      <c r="C196" s="5" t="str">
        <f>VLOOKUP(A196,[1]BDD!196:598,4,0)</f>
        <v>YENNY TATIANA AGUIRRE RIVERA</v>
      </c>
      <c r="D196" s="7" t="s">
        <v>18</v>
      </c>
      <c r="E196" s="5" t="str">
        <f>VLOOKUP(A196,[1]BDD!196:598,25,0)</f>
        <v>CAQUETA</v>
      </c>
      <c r="F196" s="5" t="str">
        <f>VLOOKUP(A196,[1]BDD!196:598,26,0)</f>
        <v>FLORENCIA</v>
      </c>
      <c r="G196" s="5" t="str">
        <f>VLOOKUP(A196,[1]BDD!195:196,77,0)</f>
        <v>BIOLOGA</v>
      </c>
      <c r="H196" s="7" t="s">
        <v>97</v>
      </c>
      <c r="I196" s="5" t="str">
        <f>VLOOKUP(A196,[1]BDD!196:598,7,0)</f>
        <v>PROFESIONAL</v>
      </c>
      <c r="J196" s="5" t="str">
        <f>VLOOKUP(A196,[1]BDD!195:196,40,0)</f>
        <v>GRUPO DE TRÁMITES Y EVALUACIÓN AMBIENTAL</v>
      </c>
      <c r="K196" s="5" t="str">
        <f>VLOOKUP(A196,[1]BDD!195:196,76,0)</f>
        <v>yenny.aguirre@parquesnacionales.gov.co</v>
      </c>
      <c r="L196" s="7">
        <v>3532400</v>
      </c>
      <c r="M196" s="7" t="s">
        <v>20</v>
      </c>
      <c r="N196" s="5" t="str">
        <f>VLOOKUP(A196,[1]BDD!196:598,6,0)</f>
        <v>NC24-3202008-11-016 Prestación de servicios profesionales con plena autonomía técnica y administrativa en el Grupo de Trámites y Evaluación Ambiental, para revisar la documentación remitida para el trámite y seguimiento de reservas naturales de la sociedad civil en el marco del producto Servicio de administración y manejo de áreas protegidas del proyecto de inversión Conservación.</v>
      </c>
      <c r="O196" s="8">
        <f>VLOOKUP(A196,[1]BDD!196:598,15,0)</f>
        <v>3670921</v>
      </c>
      <c r="P196" s="9">
        <f>VLOOKUP(A196,[1]BDD!195:196,55,0)</f>
        <v>45698</v>
      </c>
      <c r="Q196" s="9">
        <f>VLOOKUP(A196,[1]BDD!195:196,56,0)</f>
        <v>46009</v>
      </c>
    </row>
    <row r="197" spans="1:17" ht="16.5">
      <c r="A197" s="10" t="s">
        <v>395</v>
      </c>
      <c r="B197" s="11" t="str">
        <f>VLOOKUP(A197,[1]BDD!197:619,3,0)</f>
        <v>NC-CPS-194-2025</v>
      </c>
      <c r="C197" s="11" t="str">
        <f>VLOOKUP(A197,[1]BDD!197:599,4,0)</f>
        <v>JOHANNA ESPERANZA ROMERO MURCIA</v>
      </c>
      <c r="D197" s="12" t="s">
        <v>18</v>
      </c>
      <c r="E197" s="11" t="str">
        <f>VLOOKUP(A197,[1]BDD!197:599,25,0)</f>
        <v>TOLIMA</v>
      </c>
      <c r="F197" s="11" t="str">
        <f>VLOOKUP(A197,[1]BDD!197:599,26,0)</f>
        <v>IBAGUE</v>
      </c>
      <c r="G197" s="11" t="str">
        <f>VLOOKUP(A197,[1]BDD!196:197,77,0)</f>
        <v>BIOLOGA</v>
      </c>
      <c r="H197" s="12" t="s">
        <v>396</v>
      </c>
      <c r="I197" s="11" t="str">
        <f>VLOOKUP(A197,[1]BDD!197:599,7,0)</f>
        <v>PROFESIONAL</v>
      </c>
      <c r="J197" s="11" t="str">
        <f>VLOOKUP(A197,[1]BDD!196:197,40,0)</f>
        <v>GRUPO DE PLANEACIÓN Y MANEJO</v>
      </c>
      <c r="K197" s="5" t="str">
        <f>VLOOKUP(A197,[1]BDD!196:197,76,0)</f>
        <v>johanna.romero@parquesnacionales.gov.co</v>
      </c>
      <c r="L197" s="12">
        <v>3532400</v>
      </c>
      <c r="M197" s="12" t="s">
        <v>20</v>
      </c>
      <c r="N197" s="11" t="str">
        <f>VLOOKUP(A197,[1]BDD!197:599,6,0)</f>
        <v>NC23-3202038-17-037 Prestación de servicios profesionales con plena autonomía técnica y administrativa para el Grupo de Planeación y Manejo con el fin de orientar técnicamente la propagación de material vegetal dedicado a restauración ecológica en áreas protegidas de nivel nacional en el marco del producto Plántulas producidas del proyecto de conservación.</v>
      </c>
      <c r="O197" s="13">
        <f>VLOOKUP(A197,[1]BDD!197:599,15,0)</f>
        <v>7014443</v>
      </c>
      <c r="P197" s="14">
        <f>VLOOKUP(A197,[1]BDD!196:197,55,0)</f>
        <v>45699</v>
      </c>
      <c r="Q197" s="14">
        <f>VLOOKUP(A197,[1]BDD!196:197,56,0)</f>
        <v>46010</v>
      </c>
    </row>
    <row r="198" spans="1:17" ht="16.5">
      <c r="A198" s="6" t="s">
        <v>397</v>
      </c>
      <c r="B198" s="5" t="str">
        <f>VLOOKUP(A198,[1]BDD!198:620,3,0)</f>
        <v>NC-CPS-195-2025</v>
      </c>
      <c r="C198" s="5" t="str">
        <f>VLOOKUP(A198,[1]BDD!198:600,4,0)</f>
        <v>ANA ALEXANDRA MORALES ESCOBAR</v>
      </c>
      <c r="D198" s="7" t="s">
        <v>18</v>
      </c>
      <c r="E198" s="5" t="str">
        <f>VLOOKUP(A198,[1]BDD!198:600,25,0)</f>
        <v>CUNDINAMARCA</v>
      </c>
      <c r="F198" s="5" t="str">
        <f>VLOOKUP(A198,[1]BDD!198:600,26,0)</f>
        <v>BOGOTÁ</v>
      </c>
      <c r="G198" s="5" t="str">
        <f>VLOOKUP(A198,[1]BDD!197:198,77,0)</f>
        <v>INGENIERA CATASTRAL Y GEODESTA</v>
      </c>
      <c r="H198" s="7" t="s">
        <v>267</v>
      </c>
      <c r="I198" s="5" t="str">
        <f>VLOOKUP(A198,[1]BDD!198:600,7,0)</f>
        <v>PROFESIONAL</v>
      </c>
      <c r="J198" s="5" t="str">
        <f>VLOOKUP(A198,[1]BDD!197:198,40,0)</f>
        <v>GRUPO DE GESTIÓN DEL CONOCIMIENTO E INNOVACIÓN</v>
      </c>
      <c r="K198" s="5" t="str">
        <f>VLOOKUP(A198,[1]BDD!197:198,76,0)</f>
        <v>ana.morales@parquesnacionales.gov.co</v>
      </c>
      <c r="L198" s="7">
        <v>3532400</v>
      </c>
      <c r="M198" s="7" t="s">
        <v>20</v>
      </c>
      <c r="N198" s="5" t="str">
        <f>VLOOKUP(A198,[1]BDD!198:600,6,0)</f>
        <v>NC21-3202008-9-011 Prestar los servicios profesionales con plena autonomía técnica y administrativa en el Grupo de Gestión de Conocimiento e Innovación para orientar y diseñar la estrategia de calidad de la información geoespacial y aportar en la implementación y orientación de la Infraestructura de Datos Espaciales de Parques Nacionales Naturales, contribuyendo a la mejora de la gestión de información y conocimiento de la entidad, en el marco del producto Servicio de administración y manejo de áreas protegidas, del proyecto de conservación.</v>
      </c>
      <c r="O198" s="8">
        <f>VLOOKUP(A198,[1]BDD!198:600,15,0)</f>
        <v>7014443</v>
      </c>
      <c r="P198" s="9">
        <f>VLOOKUP(A198,[1]BDD!197:198,55,0)</f>
        <v>45698</v>
      </c>
      <c r="Q198" s="9">
        <f>VLOOKUP(A198,[1]BDD!197:198,56,0)</f>
        <v>46009</v>
      </c>
    </row>
    <row r="199" spans="1:17" ht="16.5">
      <c r="A199" s="6" t="s">
        <v>398</v>
      </c>
      <c r="B199" s="5" t="str">
        <f>VLOOKUP(A199,[1]BDD!199:621,3,0)</f>
        <v>NC-CPS-196-2025</v>
      </c>
      <c r="C199" s="5" t="str">
        <f>VLOOKUP(A199,[1]BDD!199:601,4,0)</f>
        <v>ELIZABETH CRISTINA SÁNCHEZ TORO</v>
      </c>
      <c r="D199" s="7" t="s">
        <v>18</v>
      </c>
      <c r="E199" s="5" t="str">
        <f>VLOOKUP(A199,[1]BDD!199:601,25,0)</f>
        <v>VALLE DEL CAUCA</v>
      </c>
      <c r="F199" s="5" t="str">
        <f>VLOOKUP(A199,[1]BDD!199:601,26,0)</f>
        <v>PALMIRA</v>
      </c>
      <c r="G199" s="5" t="str">
        <f>VLOOKUP(A199,[1]BDD!198:199,77,0)</f>
        <v>BIOLOGA</v>
      </c>
      <c r="H199" s="7" t="s">
        <v>267</v>
      </c>
      <c r="I199" s="5" t="str">
        <f>VLOOKUP(A199,[1]BDD!199:601,7,0)</f>
        <v>PROFESIONAL</v>
      </c>
      <c r="J199" s="5" t="str">
        <f>VLOOKUP(A199,[1]BDD!198:199,40,0)</f>
        <v>GRUPO DE GESTIÓN DEL CONOCIMIENTO E INNOVACIÓN</v>
      </c>
      <c r="K199" s="5" t="str">
        <f>VLOOKUP(A199,[1]BDD!198:199,76,0)</f>
        <v>elizabeth.sanchez@parquesnacionales.gov.co</v>
      </c>
      <c r="L199" s="7">
        <v>3532400</v>
      </c>
      <c r="M199" s="7" t="s">
        <v>20</v>
      </c>
      <c r="N199" s="5" t="str">
        <f>VLOOKUP(A199,[1]BDD!199:601,6,0)</f>
        <v>NC21-3202032-1-003 Prestar servicios profesionales con plena autonomía técnica y administrativa, del Grupo de Gestión del Conocimiento y la innovación, para la estructuración espacial y alfanumérica de los datos de monitoreo provenientes de la línea temática de monitoreo e investigación y su flujo en el sistema de información, en el marco del producto Servicio de prevención vigilancia y control de las áreas protegidas, del proyecto de conservación</v>
      </c>
      <c r="O199" s="8">
        <f>VLOOKUP(A199,[1]BDD!199:601,15,0)</f>
        <v>7435309</v>
      </c>
      <c r="P199" s="9">
        <f>VLOOKUP(A199,[1]BDD!198:199,55,0)</f>
        <v>45698</v>
      </c>
      <c r="Q199" s="9">
        <f>VLOOKUP(A199,[1]BDD!198:199,56,0)</f>
        <v>46009</v>
      </c>
    </row>
    <row r="200" spans="1:17" ht="16.5">
      <c r="A200" s="6" t="s">
        <v>399</v>
      </c>
      <c r="B200" s="5" t="str">
        <f>VLOOKUP(A200,[1]BDD!200:622,3,0)</f>
        <v>NC-CPS-197-2025</v>
      </c>
      <c r="C200" s="5" t="str">
        <f>VLOOKUP(A200,[1]BDD!200:602,4,0)</f>
        <v>VIVIANA MORENO QUINTERO</v>
      </c>
      <c r="D200" s="7" t="s">
        <v>18</v>
      </c>
      <c r="E200" s="5" t="str">
        <f>VLOOKUP(A200,[1]BDD!200:602,25,0)</f>
        <v>VALLE DEL CAUCA</v>
      </c>
      <c r="F200" s="5" t="str">
        <f>VLOOKUP(A200,[1]BDD!200:602,26,0)</f>
        <v>CALI</v>
      </c>
      <c r="G200" s="5" t="str">
        <f>VLOOKUP(A200,[1]BDD!199:200,77,0)</f>
        <v>BIOLOGA</v>
      </c>
      <c r="H200" s="7" t="s">
        <v>400</v>
      </c>
      <c r="I200" s="5" t="str">
        <f>VLOOKUP(A200,[1]BDD!200:602,7,0)</f>
        <v>PROFESIONAL</v>
      </c>
      <c r="J200" s="5" t="str">
        <f>VLOOKUP(A200,[1]BDD!199:200,40,0)</f>
        <v>GRUPO DE PLANEACIÓN Y MANEJO</v>
      </c>
      <c r="K200" s="5" t="str">
        <f>VLOOKUP(A200,[1]BDD!199:200,76,0)</f>
        <v>viviana.moreno@parquesnacionales.gov.co</v>
      </c>
      <c r="L200" s="7">
        <v>3532400</v>
      </c>
      <c r="M200" s="7" t="s">
        <v>20</v>
      </c>
      <c r="N200" s="5" t="str">
        <f>VLOOKUP(A200,[1]BDD!200:602,6,0)</f>
        <v>NC23-3202052-7-021 Prestación de servicios profesionales con plena autonomía técnica y administrativa para el Grupo de Planeación y Manejo con el fin de orientar a los equipos de las áreas protegidas administradas por Parques Nacionales Naturales de Colombia en los procesos de formulación y actualización de los planes de manejo, así como impulsar los espacios de participación derivados, en el marco del producto Documentos de Planeación Elaborados del proyecto de conservación.</v>
      </c>
      <c r="O200" s="8">
        <f>VLOOKUP(A200,[1]BDD!200:602,15,0)</f>
        <v>7014443</v>
      </c>
      <c r="P200" s="9">
        <f>VLOOKUP(A200,[1]BDD!199:200,55,0)</f>
        <v>45699</v>
      </c>
      <c r="Q200" s="9">
        <f>VLOOKUP(A200,[1]BDD!199:200,56,0)</f>
        <v>46010</v>
      </c>
    </row>
    <row r="201" spans="1:17" ht="16.5">
      <c r="A201" s="6" t="s">
        <v>401</v>
      </c>
      <c r="B201" s="5" t="str">
        <f>VLOOKUP(A201,[1]BDD!201:623,3,0)</f>
        <v>NC-CPS-198-2025</v>
      </c>
      <c r="C201" s="5" t="str">
        <f>VLOOKUP(A201,[1]BDD!201:603,4,0)</f>
        <v>LUIS JERONIMO PULIDO ARREDONDO</v>
      </c>
      <c r="D201" s="7" t="s">
        <v>18</v>
      </c>
      <c r="E201" s="5" t="str">
        <f>VLOOKUP(A201,[1]BDD!201:603,25,0)</f>
        <v>CUNDINAMARCA</v>
      </c>
      <c r="F201" s="5" t="str">
        <f>VLOOKUP(A201,[1]BDD!201:603,26,0)</f>
        <v>MADRID</v>
      </c>
      <c r="G201" s="5" t="str">
        <f>VLOOKUP(A201,[1]BDD!200:201,77,0)</f>
        <v>INGENIERO AGRONOMO</v>
      </c>
      <c r="H201" s="7" t="s">
        <v>402</v>
      </c>
      <c r="I201" s="5" t="str">
        <f>VLOOKUP(A201,[1]BDD!201:603,7,0)</f>
        <v>PROFESIONAL</v>
      </c>
      <c r="J201" s="5" t="str">
        <f>VLOOKUP(A201,[1]BDD!200:201,40,0)</f>
        <v>GRUPO DE GESTIÓN E INTEGRACIÓN DEL SINAP</v>
      </c>
      <c r="K201" s="5" t="str">
        <f>VLOOKUP(A201,[1]BDD!200:201,76,0)</f>
        <v>luis.pulido@parquesnacionales.gov.co</v>
      </c>
      <c r="L201" s="7">
        <v>3532400</v>
      </c>
      <c r="M201" s="7" t="s">
        <v>20</v>
      </c>
      <c r="N201" s="5" t="str">
        <f>VLOOKUP(A201,[1]BDD!201:603,6,0)</f>
        <v>NC22-3202018-3-006 Prestación de servicios profesionales con plena autonomía técnica y administrativa, del Grupo de Gestión e Integración del SINAP, para realizar el seguimiento interinstitucional en temas y sectores de minería, agricultura y otros, en los procesos de declaración y ampliación de nuevas áreas protegidas, así como apoyar el componente social resultante de esos procesos en especial con comunidades étnicas en el marco del producto servicio declaración de áreas protegidas, del proyec</v>
      </c>
      <c r="O201" s="8">
        <f>VLOOKUP(A201,[1]BDD!201:603,15,0)</f>
        <v>7014443</v>
      </c>
      <c r="P201" s="9">
        <f>VLOOKUP(A201,[1]BDD!200:201,55,0)</f>
        <v>45698</v>
      </c>
      <c r="Q201" s="9">
        <f>VLOOKUP(A201,[1]BDD!200:201,56,0)</f>
        <v>46009</v>
      </c>
    </row>
    <row r="202" spans="1:17" ht="16.5">
      <c r="A202" s="6" t="s">
        <v>403</v>
      </c>
      <c r="B202" s="5" t="str">
        <f>VLOOKUP(A202,[1]BDD!202:624,3,0)</f>
        <v>NC-CPS-199-2025</v>
      </c>
      <c r="C202" s="5" t="str">
        <f>VLOOKUP(A202,[1]BDD!202:604,4,0)</f>
        <v>JENNIFER CARLENE CASTILLO HERNANDEZ</v>
      </c>
      <c r="D202" s="7" t="s">
        <v>18</v>
      </c>
      <c r="E202" s="5" t="str">
        <f>VLOOKUP(A202,[1]BDD!202:604,25,0)</f>
        <v>CUNDINAMARCA</v>
      </c>
      <c r="F202" s="5" t="str">
        <f>VLOOKUP(A202,[1]BDD!202:604,26,0)</f>
        <v>BOGOTÁ</v>
      </c>
      <c r="G202" s="5" t="str">
        <f>VLOOKUP(A202,[1]BDD!201:202,77,0)</f>
        <v>INGENIERA CATASTRAL Y GEODASTA</v>
      </c>
      <c r="H202" s="7" t="s">
        <v>404</v>
      </c>
      <c r="I202" s="5" t="str">
        <f>VLOOKUP(A202,[1]BDD!202:604,7,0)</f>
        <v>PROFESIONAL</v>
      </c>
      <c r="J202" s="5" t="str">
        <f>VLOOKUP(A202,[1]BDD!201:202,40,0)</f>
        <v>OFICINA ASESORA JURIDICA</v>
      </c>
      <c r="K202" s="5" t="str">
        <f>VLOOKUP(A202,[1]BDD!201:202,76,0)</f>
        <v>jennifer.castillo@parquesnacionales.gov.co</v>
      </c>
      <c r="L202" s="7">
        <v>3532400</v>
      </c>
      <c r="M202" s="7" t="s">
        <v>20</v>
      </c>
      <c r="N202" s="5" t="str">
        <f>VLOOKUP(A202,[1]BDD!202:604,6,0)</f>
        <v>NC05.3299060-7-011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v>
      </c>
      <c r="O202" s="8">
        <f>VLOOKUP(A202,[1]BDD!202:604,15,0)</f>
        <v>5106004</v>
      </c>
      <c r="P202" s="9">
        <f>VLOOKUP(A202,[1]BDD!201:202,55,0)</f>
        <v>45698</v>
      </c>
      <c r="Q202" s="9">
        <f>VLOOKUP(A202,[1]BDD!201:202,56,0)</f>
        <v>46022</v>
      </c>
    </row>
    <row r="203" spans="1:17" ht="16.5">
      <c r="A203" s="6" t="s">
        <v>405</v>
      </c>
      <c r="B203" s="5" t="str">
        <f>VLOOKUP(A203,[1]BDD!203:625,3,0)</f>
        <v>NC-CPS-200-2025</v>
      </c>
      <c r="C203" s="5" t="str">
        <f>VLOOKUP(A203,[1]BDD!203:605,4,0)</f>
        <v>CLAUDINE URBANO CELORIO</v>
      </c>
      <c r="D203" s="7" t="s">
        <v>18</v>
      </c>
      <c r="E203" s="5" t="str">
        <f>VLOOKUP(A203,[1]BDD!203:605,25,0)</f>
        <v>VALLE DEL CAUCA</v>
      </c>
      <c r="F203" s="5" t="str">
        <f>VLOOKUP(A203,[1]BDD!203:605,26,0)</f>
        <v>FLORIDA</v>
      </c>
      <c r="G203" s="5" t="str">
        <f>VLOOKUP(A203,[1]BDD!202:203,77,0)</f>
        <v>INGENIERA AMBIENTAL</v>
      </c>
      <c r="H203" s="7" t="s">
        <v>406</v>
      </c>
      <c r="I203" s="5" t="str">
        <f>VLOOKUP(A203,[1]BDD!203:605,7,0)</f>
        <v>PROFESIONAL</v>
      </c>
      <c r="J203" s="5" t="str">
        <f>VLOOKUP(A203,[1]BDD!202:203,40,0)</f>
        <v>GRUPO DE PLANEACIÓN Y MANEJO</v>
      </c>
      <c r="K203" s="5" t="str">
        <f>VLOOKUP(A203,[1]BDD!202:203,76,0)</f>
        <v>claudine.urbano@parquesnacionales.gov.co</v>
      </c>
      <c r="L203" s="7">
        <v>3532400</v>
      </c>
      <c r="M203" s="7" t="s">
        <v>20</v>
      </c>
      <c r="N203" s="5" t="str">
        <f>VLOOKUP(A203,[1]BDD!203:605,6,0)</f>
        <v>NC23-3202008-14-005 Prestación de servicios profesionales con plena autonomía técnica y administrativa para el Grupo de Planeación y Manejo con el fin de fortalecer la gestión de las áreas protegidas públicas a través de acciones orientadas a la valoración de la efectividad del manejo en el marco del producto Áreas Administradas del proyecto de conservación.</v>
      </c>
      <c r="O203" s="8">
        <f>VLOOKUP(A203,[1]BDD!203:605,15,0)</f>
        <v>7014443</v>
      </c>
      <c r="P203" s="9">
        <f>VLOOKUP(A203,[1]BDD!202:203,55,0)</f>
        <v>45698</v>
      </c>
      <c r="Q203" s="9">
        <f>VLOOKUP(A203,[1]BDD!202:203,56,0)</f>
        <v>46009</v>
      </c>
    </row>
    <row r="204" spans="1:17" ht="16.5">
      <c r="A204" s="6" t="s">
        <v>407</v>
      </c>
      <c r="B204" s="5" t="str">
        <f>VLOOKUP(A204,[1]BDD!204:626,3,0)</f>
        <v>NC-CPS-201-2025</v>
      </c>
      <c r="C204" s="5" t="str">
        <f>VLOOKUP(A204,[1]BDD!204:606,4,0)</f>
        <v>FRANCISCO ROJAS TRIANA</v>
      </c>
      <c r="D204" s="7" t="s">
        <v>18</v>
      </c>
      <c r="E204" s="5" t="str">
        <f>VLOOKUP(A204,[1]BDD!204:606,25,0)</f>
        <v>CUNDINAMARCA</v>
      </c>
      <c r="F204" s="5" t="str">
        <f>VLOOKUP(A204,[1]BDD!204:606,26,0)</f>
        <v>BOGOTÁ</v>
      </c>
      <c r="G204" s="5" t="str">
        <f>VLOOKUP(A204,[1]BDD!203:204,77,0)</f>
        <v>INGENIERO FORESTAL</v>
      </c>
      <c r="H204" s="7" t="s">
        <v>408</v>
      </c>
      <c r="I204" s="5" t="str">
        <f>VLOOKUP(A204,[1]BDD!204:606,7,0)</f>
        <v>PROFESIONAL</v>
      </c>
      <c r="J204" s="5" t="str">
        <f>VLOOKUP(A204,[1]BDD!203:204,40,0)</f>
        <v>GRUPO DE GESTIÓN DEL CONOCIMIENTO E INNOVACIÓN</v>
      </c>
      <c r="K204" s="5" t="str">
        <f>VLOOKUP(A204,[1]BDD!203:204,76,0)</f>
        <v>francisco.rojas@parquesnacionales.gov.co</v>
      </c>
      <c r="L204" s="7">
        <v>3532400</v>
      </c>
      <c r="M204" s="7" t="s">
        <v>20</v>
      </c>
      <c r="N204" s="5" t="str">
        <f>VLOOKUP(A204,[1]BDD!204:606,6,0)</f>
        <v>NC21-3202008-9-018 Prestación de servicios profesionales con plena autonomía técnica y administrativa en el Grupo de Gestión de Conocimiento e Innovación para la gestión, análisis y resultados de los datos generados a partir de la interpretación de sensoramiento remoto para el monitoreo de coberturas antrópicas al interior de las áreas protegidas continentales, nuevas áreas y sus ampliaciones, asignadas a escala 1:25.000, aplicando la metodología monitoreo de coberturas de la tierra en las áreas de PNN.en el marco del producto Servicio de administración y manejo de áreas protegidas, del proyecto de conservación</v>
      </c>
      <c r="O204" s="8">
        <f>VLOOKUP(A204,[1]BDD!204:606,15,0)</f>
        <v>5106004</v>
      </c>
      <c r="P204" s="9">
        <f>VLOOKUP(A204,[1]BDD!203:204,55,0)</f>
        <v>45698</v>
      </c>
      <c r="Q204" s="9">
        <f>VLOOKUP(A204,[1]BDD!203:204,56,0)</f>
        <v>46009</v>
      </c>
    </row>
    <row r="205" spans="1:17" ht="16.5">
      <c r="A205" s="6" t="s">
        <v>409</v>
      </c>
      <c r="B205" s="5" t="str">
        <f>VLOOKUP(A205,[1]BDD!205:627,3,0)</f>
        <v>NC-CPS-202-2025</v>
      </c>
      <c r="C205" s="5" t="str">
        <f>VLOOKUP(A205,[1]BDD!205:607,4,0)</f>
        <v>ROSA NATHALIA ZAMBRANO MORENO</v>
      </c>
      <c r="D205" s="7" t="s">
        <v>18</v>
      </c>
      <c r="E205" s="5" t="str">
        <f>VLOOKUP(A205,[1]BDD!205:607,25,0)</f>
        <v>NARIÑO</v>
      </c>
      <c r="F205" s="5" t="str">
        <f>VLOOKUP(A205,[1]BDD!205:607,26,0)</f>
        <v>PASTO</v>
      </c>
      <c r="G205" s="5" t="str">
        <f>VLOOKUP(A205,[1]BDD!204:205,77,0)</f>
        <v>INGENIERA FORESTAL</v>
      </c>
      <c r="H205" s="7" t="s">
        <v>410</v>
      </c>
      <c r="I205" s="5" t="str">
        <f>VLOOKUP(A205,[1]BDD!205:607,7,0)</f>
        <v>PROFESIONAL</v>
      </c>
      <c r="J205" s="5" t="str">
        <f>VLOOKUP(A205,[1]BDD!204:205,40,0)</f>
        <v>GRUPO DE GESTIÓN DEL CONOCIMIENTO E INNOVACIÓN</v>
      </c>
      <c r="K205" s="5" t="str">
        <f>VLOOKUP(A205,[1]BDD!204:205,76,0)</f>
        <v>rosa.zambrano@parquesnacionales.gov.co</v>
      </c>
      <c r="L205" s="7">
        <v>3532400</v>
      </c>
      <c r="M205" s="7" t="s">
        <v>20</v>
      </c>
      <c r="N205" s="5" t="str">
        <f>VLOOKUP(A205,[1]BDD!205:607,6,0)</f>
        <v>NC21-3202008-9-023 Prestación de servicios profesionales, con plena autonomía técnica y administrativa, en el Grupo de Gestión de Conocimiento e Innovación para realizar el control de calidad temático, semántico y topológico a la interpretación y reinterpretación de las coberturas de la tierra y siguiendo la metodología establecida para las áreas protegidas administradas por Parques Nacionales, con énfasis en las coberturas de la tierra a escala 1:100.000 en el marco del producto Servicio de administración y manejo de áreas protegidas, del proyecto de conservación</v>
      </c>
      <c r="O205" s="8">
        <f>VLOOKUP(A205,[1]BDD!205:607,15,0)</f>
        <v>7014443</v>
      </c>
      <c r="P205" s="9">
        <f>VLOOKUP(A205,[1]BDD!204:205,55,0)</f>
        <v>45699</v>
      </c>
      <c r="Q205" s="9">
        <f>VLOOKUP(A205,[1]BDD!204:205,56,0)</f>
        <v>46010</v>
      </c>
    </row>
    <row r="206" spans="1:17" ht="16.5">
      <c r="A206" s="6" t="s">
        <v>411</v>
      </c>
      <c r="B206" s="5" t="str">
        <f>VLOOKUP(A206,[1]BDD!206:628,3,0)</f>
        <v>NC-CPS-203-2025</v>
      </c>
      <c r="C206" s="5" t="str">
        <f>VLOOKUP(A206,[1]BDD!206:608,4,0)</f>
        <v>MERCEDES GUZMAN CASTRO</v>
      </c>
      <c r="D206" s="7" t="s">
        <v>18</v>
      </c>
      <c r="E206" s="5" t="str">
        <f>VLOOKUP(A206,[1]BDD!206:608,25,0)</f>
        <v>CUNDINAMARCA</v>
      </c>
      <c r="F206" s="5" t="str">
        <f>VLOOKUP(A206,[1]BDD!206:608,26,0)</f>
        <v>BOGOTÁ</v>
      </c>
      <c r="G206" s="5" t="str">
        <f>VLOOKUP(A206,[1]BDD!205:206,77,0)</f>
        <v>INGENIERA FORESTAL</v>
      </c>
      <c r="H206" s="7" t="s">
        <v>412</v>
      </c>
      <c r="I206" s="5" t="str">
        <f>VLOOKUP(A206,[1]BDD!206:608,7,0)</f>
        <v>PROFESIONAL</v>
      </c>
      <c r="J206" s="5" t="str">
        <f>VLOOKUP(A206,[1]BDD!205:206,40,0)</f>
        <v>GRUPO DE PLANEACIÓN Y MANEJO</v>
      </c>
      <c r="K206" s="5" t="str">
        <f>VLOOKUP(A206,[1]BDD!205:206,76,0)</f>
        <v>mercedes.guzman@parquesnacionales.gov.co</v>
      </c>
      <c r="L206" s="7">
        <v>3532400</v>
      </c>
      <c r="M206" s="7" t="s">
        <v>20</v>
      </c>
      <c r="N206" s="5" t="str">
        <f>VLOOKUP(A206,[1]BDD!206:608,6,0)</f>
        <v>NC23-3202060-19_1-036 Prestación de servicios profesionales con plena autonomía técnica y administrativa para el Grupo de Planeación y Manejo con el fin de realizar la revisión, verificación, organización y reporte de la información relacionada a hectáreas en proceso de restauración ecológica en Parques Nacionales Naturales de Colombia en el marco del producto Áreas en proceso de Restauración en Mantenimiento del proyecto de conservación de PNNC.</v>
      </c>
      <c r="O206" s="8">
        <f>VLOOKUP(A206,[1]BDD!206:608,15,0)</f>
        <v>8354314</v>
      </c>
      <c r="P206" s="9">
        <f>VLOOKUP(A206,[1]BDD!205:206,55,0)</f>
        <v>45699</v>
      </c>
      <c r="Q206" s="9">
        <f>VLOOKUP(A206,[1]BDD!205:206,56,0)</f>
        <v>46010</v>
      </c>
    </row>
    <row r="207" spans="1:17" ht="16.5">
      <c r="A207" s="6" t="s">
        <v>413</v>
      </c>
      <c r="B207" s="5" t="str">
        <f>VLOOKUP(A207,[1]BDD!207:629,3,0)</f>
        <v>NC-CPS-204-2025</v>
      </c>
      <c r="C207" s="5" t="str">
        <f>VLOOKUP(A207,[1]BDD!207:609,4,0)</f>
        <v>ANDREA MILENA WANUMEN MESA</v>
      </c>
      <c r="D207" s="7" t="s">
        <v>18</v>
      </c>
      <c r="E207" s="5" t="str">
        <f>VLOOKUP(A207,[1]BDD!207:609,25,0)</f>
        <v>BOYACA</v>
      </c>
      <c r="F207" s="5" t="str">
        <f>VLOOKUP(A207,[1]BDD!207:609,26,0)</f>
        <v>SOGAMOSO</v>
      </c>
      <c r="G207" s="5" t="str">
        <f>VLOOKUP(A207,[1]BDD!206:207,77,0)</f>
        <v>INGENIERA FORESTAL</v>
      </c>
      <c r="H207" s="7" t="s">
        <v>414</v>
      </c>
      <c r="I207" s="5" t="str">
        <f>VLOOKUP(A207,[1]BDD!207:609,7,0)</f>
        <v>PROFESIONAL</v>
      </c>
      <c r="J207" s="5" t="str">
        <f>VLOOKUP(A207,[1]BDD!206:207,40,0)</f>
        <v>GRUPO DE GESTIÓN DEL CONOCIMIENTO E INNOVACIÓN</v>
      </c>
      <c r="K207" s="5" t="str">
        <f>VLOOKUP(A207,[1]BDD!206:207,76,0)</f>
        <v>andrea.wanumen@parquesnacionales.gov.co</v>
      </c>
      <c r="L207" s="7">
        <v>3532400</v>
      </c>
      <c r="M207" s="7" t="s">
        <v>20</v>
      </c>
      <c r="N207" s="5" t="str">
        <f>VLOOKUP(A207,[1]BDD!207:609,6,0)</f>
        <v>NC21-3202008-9-016 Prestación de servicios profesionales con plena autonomía técnica y administrativa en el Grupo de Gestión de Conocimiento e Innovación para realizar el proceso de reinterpretación, estadísticas y documentos por área protegida resultado del monitoreo de las coberturas de la tierra a escala 1:100.000 a partir de imágenes satelitales al interior de las áreas protegidas continentales que administra Parques Nacionales Naturales, en el marco del producto Servicio de administración y manejo de áreas protegidas, del proyecto de conservación</v>
      </c>
      <c r="O207" s="8">
        <f>VLOOKUP(A207,[1]BDD!207:609,15,0)</f>
        <v>5693195</v>
      </c>
      <c r="P207" s="9">
        <f>VLOOKUP(A207,[1]BDD!206:207,55,0)</f>
        <v>45700</v>
      </c>
      <c r="Q207" s="9">
        <f>VLOOKUP(A207,[1]BDD!206:207,56,0)</f>
        <v>46011</v>
      </c>
    </row>
    <row r="208" spans="1:17" ht="16.5">
      <c r="A208" s="6" t="s">
        <v>415</v>
      </c>
      <c r="B208" s="5" t="str">
        <f>VLOOKUP(A208,[1]BDD!208:630,3,0)</f>
        <v>NC-CPS-205-2025</v>
      </c>
      <c r="C208" s="5" t="str">
        <f>VLOOKUP(A208,[1]BDD!208:610,4,0)</f>
        <v>NESTOR RAUL ESPEJO</v>
      </c>
      <c r="D208" s="7" t="s">
        <v>18</v>
      </c>
      <c r="E208" s="5" t="str">
        <f>VLOOKUP(A208,[1]BDD!208:610,25,0)</f>
        <v>CUNDINAMARCA</v>
      </c>
      <c r="F208" s="5" t="str">
        <f>VLOOKUP(A208,[1]BDD!208:610,26,0)</f>
        <v>BOGOTÁ</v>
      </c>
      <c r="G208" s="5" t="str">
        <f>VLOOKUP(A208,[1]BDD!207:208,77,0)</f>
        <v>LICENCIADO EN BIOLOGIA</v>
      </c>
      <c r="H208" s="7" t="s">
        <v>416</v>
      </c>
      <c r="I208" s="5" t="str">
        <f>VLOOKUP(A208,[1]BDD!208:610,7,0)</f>
        <v>PROFESIONAL</v>
      </c>
      <c r="J208" s="5" t="str">
        <f>VLOOKUP(A208,[1]BDD!207:208,40,0)</f>
        <v>GRUPO DE PLANEACIÓN Y MANEJO</v>
      </c>
      <c r="K208" s="5" t="str">
        <f>VLOOKUP(A208,[1]BDD!207:208,76,0)</f>
        <v>nestor.espejo@parquesnacionales.gov.co</v>
      </c>
      <c r="L208" s="7">
        <v>3532400</v>
      </c>
      <c r="M208" s="7" t="s">
        <v>20</v>
      </c>
      <c r="N208" s="5" t="str">
        <f>VLOOKUP(A208,[1]BDD!208:610,6,0)</f>
        <v>NC23-3202052-7-008 Prestación de servicios profesionales con plena autonomía técnica y administrativa para el Grupo de Planeación y Manejo con el fin de orientar la aplicación de la metodología de análisis de integridad ecológica de las áreas protegidas administradas por PNNC y sus Direcciones Territoriales en el marco del producto Documentos de Planeación Elaborados del proyecto de conservación</v>
      </c>
      <c r="O208" s="8">
        <f>VLOOKUP(A208,[1]BDD!208:610,15,0)</f>
        <v>6347912</v>
      </c>
      <c r="P208" s="9">
        <f>VLOOKUP(A208,[1]BDD!207:208,55,0)</f>
        <v>45699</v>
      </c>
      <c r="Q208" s="9">
        <f>VLOOKUP(A208,[1]BDD!207:208,56,0)</f>
        <v>46010</v>
      </c>
    </row>
    <row r="209" spans="1:17" ht="16.5">
      <c r="A209" s="6" t="s">
        <v>417</v>
      </c>
      <c r="B209" s="5" t="str">
        <f>VLOOKUP(A209,[1]BDD!209:631,3,0)</f>
        <v>NC-CPS-206-2025</v>
      </c>
      <c r="C209" s="5" t="str">
        <f>VLOOKUP(A209,[1]BDD!209:611,4,0)</f>
        <v>LUZ PATRICIA HERNÁNDEZ ARANGO</v>
      </c>
      <c r="D209" s="7" t="s">
        <v>18</v>
      </c>
      <c r="E209" s="5" t="str">
        <f>VLOOKUP(A209,[1]BDD!209:611,25,0)</f>
        <v>VALLE DEL CAUCA</v>
      </c>
      <c r="F209" s="5" t="str">
        <f>VLOOKUP(A209,[1]BDD!209:611,26,0)</f>
        <v>SEVILLA</v>
      </c>
      <c r="G209" s="5" t="str">
        <f>VLOOKUP(A209,[1]BDD!208:209,77,0)</f>
        <v>INGENIERA FORESTAL</v>
      </c>
      <c r="H209" s="7" t="s">
        <v>303</v>
      </c>
      <c r="I209" s="5" t="str">
        <f>VLOOKUP(A209,[1]BDD!209:611,7,0)</f>
        <v>PROFESIONAL</v>
      </c>
      <c r="J209" s="5" t="str">
        <f>VLOOKUP(A209,[1]BDD!208:209,40,0)</f>
        <v>GRUPO DE GESTIÓN DEL CONOCIMIENTO E INNOVACIÓN</v>
      </c>
      <c r="K209" s="5" t="str">
        <f>VLOOKUP(A209,[1]BDD!208:209,76,0)</f>
        <v>luz.hernandez@parquesnacionales.gov.co</v>
      </c>
      <c r="L209" s="7">
        <v>3532400</v>
      </c>
      <c r="M209" s="7" t="s">
        <v>20</v>
      </c>
      <c r="N209" s="5" t="str">
        <f>VLOOKUP(A209,[1]BDD!209:611,6,0)</f>
        <v xml:space="preserve">NC21-3202008-9-020 Prestación de servicios profesionales con plena autonomía técnica y administrativa en el Grupo de Gestión de Conocimiento e Innovación, para el monitoreo y seguimiento a los acuerdos dentro y fuera de las áreas protegidas administradas por Parques Nacionales Naturales de Colombia, así como realizar la asignación y el control de calidad a escala 1:25.000, conforme a los lineamientos estipulados en Parques Nacionales Naturales de Colombia. en el marco del producto Servicio de administración y manejo de áreas protegidas, del proyecto de conservación.
</v>
      </c>
      <c r="O209" s="8">
        <f>VLOOKUP(A209,[1]BDD!209:611,15,0)</f>
        <v>6347913</v>
      </c>
      <c r="P209" s="9">
        <f>VLOOKUP(A209,[1]BDD!208:209,55,0)</f>
        <v>45700</v>
      </c>
      <c r="Q209" s="9">
        <f>VLOOKUP(A209,[1]BDD!208:209,56,0)</f>
        <v>46011</v>
      </c>
    </row>
    <row r="210" spans="1:17" ht="16.5">
      <c r="A210" s="6" t="s">
        <v>418</v>
      </c>
      <c r="B210" s="5" t="str">
        <f>VLOOKUP(A210,[1]BDD!210:632,3,0)</f>
        <v>NC-CPS-207-2025</v>
      </c>
      <c r="C210" s="5" t="str">
        <f>VLOOKUP(A210,[1]BDD!210:612,4,0)</f>
        <v>JOHN MANUEL VARELA MORENO</v>
      </c>
      <c r="D210" s="7" t="s">
        <v>18</v>
      </c>
      <c r="E210" s="5" t="str">
        <f>VLOOKUP(A210,[1]BDD!210:612,25,0)</f>
        <v>VALLE DEL CAUCA</v>
      </c>
      <c r="F210" s="5" t="str">
        <f>VLOOKUP(A210,[1]BDD!210:612,26,0)</f>
        <v>TULUA</v>
      </c>
      <c r="G210" s="5" t="str">
        <f>VLOOKUP(A210,[1]BDD!209:210,77,0)</f>
        <v>INGENIERO AMBIENTAL</v>
      </c>
      <c r="H210" s="7" t="s">
        <v>419</v>
      </c>
      <c r="I210" s="5" t="str">
        <f>VLOOKUP(A210,[1]BDD!210:612,7,0)</f>
        <v>PROFESIONAL</v>
      </c>
      <c r="J210" s="5" t="str">
        <f>VLOOKUP(A210,[1]BDD!209:210,40,0)</f>
        <v>GRUPO DE TRÁMITES Y EVALUACIÓN AMBIENTAL</v>
      </c>
      <c r="K210" s="5" t="str">
        <f>VLOOKUP(A210,[1]BDD!209:210,76,0)</f>
        <v>john.varela@parquesnacionales.gov.co</v>
      </c>
      <c r="L210" s="7">
        <v>3532400</v>
      </c>
      <c r="M210" s="7" t="s">
        <v>20</v>
      </c>
      <c r="N210" s="5" t="str">
        <f>VLOOKUP(A210,[1]BDD!210:612,6,0)</f>
        <v>NC24-3202008-11-028 Prestación de servicios profesionales con plena autonomía técnica y administrativa en el Grupo de Trámites y Evaluación Ambiental para efectuar las actividades técnicas en la evaluación y seguimiento de obras de infraestructura que se pretendan realizar en las áreas protegidas, en el marco del proyecto de inversión Conservación de la diversidad biológica de las áreas protegidas del SINAP Nacional.</v>
      </c>
      <c r="O210" s="8">
        <f>VLOOKUP(A210,[1]BDD!210:612,15,0)</f>
        <v>7014443</v>
      </c>
      <c r="P210" s="9">
        <f>VLOOKUP(A210,[1]BDD!209:210,55,0)</f>
        <v>45700</v>
      </c>
      <c r="Q210" s="9">
        <f>VLOOKUP(A210,[1]BDD!209:210,56,0)</f>
        <v>46022</v>
      </c>
    </row>
    <row r="211" spans="1:17" ht="16.5">
      <c r="A211" s="6" t="s">
        <v>420</v>
      </c>
      <c r="B211" s="5" t="str">
        <f>VLOOKUP(A211,[1]BDD!211:633,3,0)</f>
        <v>NC-CPS-209-2025</v>
      </c>
      <c r="C211" s="5" t="str">
        <f>VLOOKUP(A211,[1]BDD!211:613,4,0)</f>
        <v>NEIL ARMSTRONG LOZANO FALLA</v>
      </c>
      <c r="D211" s="7" t="s">
        <v>18</v>
      </c>
      <c r="E211" s="5" t="str">
        <f>VLOOKUP(A211,[1]BDD!211:613,25,0)</f>
        <v>CUNDINAMARCA</v>
      </c>
      <c r="F211" s="5" t="str">
        <f>VLOOKUP(A211,[1]BDD!211:613,26,0)</f>
        <v>BOGOTÁ</v>
      </c>
      <c r="G211" s="5" t="str">
        <f>VLOOKUP(A211,[1]BDD!210:211,77,0)</f>
        <v>ABOGADO</v>
      </c>
      <c r="H211" s="7" t="s">
        <v>421</v>
      </c>
      <c r="I211" s="5" t="str">
        <f>VLOOKUP(A211,[1]BDD!211:613,7,0)</f>
        <v>PROFESIONAL</v>
      </c>
      <c r="J211" s="5" t="str">
        <f>VLOOKUP(A211,[1]BDD!210:211,40,0)</f>
        <v>OFICINA ASESORA JURIDICA</v>
      </c>
      <c r="K211" s="5" t="str">
        <f>VLOOKUP(A211,[1]BDD!210:211,76,0)</f>
        <v>neil.lozano@parquesnacionales.gov.co</v>
      </c>
      <c r="L211" s="7">
        <v>3532400</v>
      </c>
      <c r="M211" s="7" t="s">
        <v>20</v>
      </c>
      <c r="N211" s="5" t="str">
        <f>VLOOKUP(A211,[1]BDD!211:613,6,0)</f>
        <v xml:space="preserve">NC05.3299056-11-002 -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el mandato que confiera la entidad para la defensa de sus intereses y las gestiones administrativas y judiciales que se requieran, en el marco del fortalecimiento de la capacidad institucional de Parques Nacionales Naturales de Colombia.
</v>
      </c>
      <c r="O211" s="8">
        <f>VLOOKUP(A211,[1]BDD!211:613,15,0)</f>
        <v>8855572</v>
      </c>
      <c r="P211" s="9">
        <f>VLOOKUP(A211,[1]BDD!210:211,55,0)</f>
        <v>45700</v>
      </c>
      <c r="Q211" s="9">
        <f>VLOOKUP(A211,[1]BDD!210:211,56,0)</f>
        <v>46022</v>
      </c>
    </row>
    <row r="212" spans="1:17" ht="16.5">
      <c r="A212" s="6" t="s">
        <v>422</v>
      </c>
      <c r="B212" s="5" t="str">
        <f>VLOOKUP(A212,[1]BDD!212:634,3,0)</f>
        <v>NC-CPS-210-2025</v>
      </c>
      <c r="C212" s="5" t="str">
        <f>VLOOKUP(A212,[1]BDD!212:614,4,0)</f>
        <v>LUISA FERNANDA MALDONADO MORALES</v>
      </c>
      <c r="D212" s="7" t="s">
        <v>18</v>
      </c>
      <c r="E212" s="5" t="str">
        <f>VLOOKUP(A212,[1]BDD!212:614,25,0)</f>
        <v>CUNDINAMARCA</v>
      </c>
      <c r="F212" s="5" t="str">
        <f>VLOOKUP(A212,[1]BDD!212:614,26,0)</f>
        <v>BOGOTÁ</v>
      </c>
      <c r="G212" s="5" t="str">
        <f>VLOOKUP(A212,[1]BDD!211:212,77,0)</f>
        <v>BIOLOGA MARINA</v>
      </c>
      <c r="H212" s="7" t="s">
        <v>423</v>
      </c>
      <c r="I212" s="5" t="str">
        <f>VLOOKUP(A212,[1]BDD!212:614,7,0)</f>
        <v>PROFESIONAL</v>
      </c>
      <c r="J212" s="5" t="str">
        <f>VLOOKUP(A212,[1]BDD!211:212,40,0)</f>
        <v>GRUPO DE PLANEACIÓN Y MANEJO</v>
      </c>
      <c r="K212" s="5" t="str">
        <f>VLOOKUP(A212,[1]BDD!211:212,76,0)</f>
        <v>luisa.maldonado@parquesnacionales.gov.co</v>
      </c>
      <c r="L212" s="7">
        <v>3532400</v>
      </c>
      <c r="M212" s="7" t="s">
        <v>20</v>
      </c>
      <c r="N212" s="5" t="str">
        <f>VLOOKUP(A212,[1]BDD!212:614,6,0)</f>
        <v>NC23-3202008-9-001 Prestación de servicios profesionales con plena autonomía técnica y administrativa para el Grupo de Planeación y Manejo con el fin de orientar el desarrollo de las acciones del proceso ordenamiento de los recursos hidrobiológicos-pesqueros y los ecosistemas acuáticos estratégicos asociados, con actores comunitarios e intersectoriales relacionados con las áreas protegidas administradas por Parques Nacionales Naturales de Colombia en el marco del producto Áreas Administradas del proyecto de conservación.</v>
      </c>
      <c r="O212" s="8">
        <f>VLOOKUP(A212,[1]BDD!212:614,15,0)</f>
        <v>7435309</v>
      </c>
      <c r="P212" s="9">
        <f>VLOOKUP(A212,[1]BDD!211:212,55,0)</f>
        <v>45700</v>
      </c>
      <c r="Q212" s="9">
        <f>VLOOKUP(A212,[1]BDD!211:212,56,0)</f>
        <v>46011</v>
      </c>
    </row>
    <row r="213" spans="1:17" ht="16.5">
      <c r="A213" s="6" t="s">
        <v>424</v>
      </c>
      <c r="B213" s="5" t="str">
        <f>VLOOKUP(A213,[1]BDD!213:635,3,0)</f>
        <v>NC-CPS-211-2025</v>
      </c>
      <c r="C213" s="5" t="str">
        <f>VLOOKUP(A213,[1]BDD!213:615,4,0)</f>
        <v>CAMILA ANDREA BELTRAN BELTRAN</v>
      </c>
      <c r="D213" s="7" t="s">
        <v>18</v>
      </c>
      <c r="E213" s="5" t="str">
        <f>VLOOKUP(A213,[1]BDD!213:615,25,0)</f>
        <v>CUNDINAMARCA</v>
      </c>
      <c r="F213" s="5" t="str">
        <f>VLOOKUP(A213,[1]BDD!213:615,26,0)</f>
        <v>BOGOTÁ</v>
      </c>
      <c r="G213" s="5" t="str">
        <f>VLOOKUP(A213,[1]BDD!212:213,77,0)</f>
        <v>BIOLOGA</v>
      </c>
      <c r="H213" s="7" t="s">
        <v>425</v>
      </c>
      <c r="I213" s="5" t="str">
        <f>VLOOKUP(A213,[1]BDD!213:615,7,0)</f>
        <v>PROFESIONAL</v>
      </c>
      <c r="J213" s="5" t="str">
        <f>VLOOKUP(A213,[1]BDD!212:213,40,0)</f>
        <v>GRUPO DE TRÁMITES Y EVALUACIÓN AMBIENTAL</v>
      </c>
      <c r="K213" s="5" t="str">
        <f>VLOOKUP(A213,[1]BDD!212:213,76,0)</f>
        <v>camila.beltran@parquesnacionales.gov.co</v>
      </c>
      <c r="L213" s="7">
        <v>3532400</v>
      </c>
      <c r="M213" s="7" t="s">
        <v>20</v>
      </c>
      <c r="N213" s="5" t="str">
        <f>VLOOKUP(A213,[1]BDD!213:615,6,0)</f>
        <v>NC24-3202008-11-013 Prestación de servicios profesionales con plena autonomía técnica y administrativa, en el Grupo de Trámites y Evaluación Ambiental para validar los insumos técnicos en el marco del registro de reservas naturales de la sociedad civil, en el marco del producto Servicio de administración y manejo de áreas protegidas del proyecto de inversión Conservación</v>
      </c>
      <c r="O213" s="8">
        <f>VLOOKUP(A213,[1]BDD!213:615,15,0)</f>
        <v>4620818</v>
      </c>
      <c r="P213" s="9">
        <f>VLOOKUP(A213,[1]BDD!212:213,55,0)</f>
        <v>45699</v>
      </c>
      <c r="Q213" s="9">
        <f>VLOOKUP(A213,[1]BDD!212:213,56,0)</f>
        <v>46010</v>
      </c>
    </row>
    <row r="214" spans="1:17" ht="16.5">
      <c r="A214" s="6" t="s">
        <v>426</v>
      </c>
      <c r="B214" s="5" t="str">
        <f>VLOOKUP(A214,[1]BDD!214:636,3,0)</f>
        <v>NC-CPS-212-2025</v>
      </c>
      <c r="C214" s="5" t="str">
        <f>VLOOKUP(A214,[1]BDD!214:616,4,0)</f>
        <v>MONICA PATRICIA CAMACHO HERNANDEZ</v>
      </c>
      <c r="D214" s="7" t="s">
        <v>18</v>
      </c>
      <c r="E214" s="5" t="str">
        <f>VLOOKUP(A214,[1]BDD!214:616,25,0)</f>
        <v>CUNDINAMARCA</v>
      </c>
      <c r="F214" s="5" t="str">
        <f>VLOOKUP(A214,[1]BDD!214:616,26,0)</f>
        <v>BOGOTÁ</v>
      </c>
      <c r="G214" s="5" t="str">
        <f>VLOOKUP(A214,[1]BDD!213:214,77,0)</f>
        <v>TÉCNICA PROFESIONAL EN ADMINISTRACIÓN DEL TALENTO HUMANO</v>
      </c>
      <c r="H214" s="7" t="s">
        <v>427</v>
      </c>
      <c r="I214" s="5" t="str">
        <f>VLOOKUP(A214,[1]BDD!214:616,7,0)</f>
        <v>APOYO A LA GESTIÓN</v>
      </c>
      <c r="J214" s="5" t="str">
        <f>VLOOKUP(A214,[1]BDD!213:214,40,0)</f>
        <v>SUBDIRECCIÓN DE GESTIÓN Y MANEJO DE ÁREAS PROTEGIDAS</v>
      </c>
      <c r="K214" s="5" t="str">
        <f>VLOOKUP(A214,[1]BDD!213:214,76,0)</f>
        <v>monica.camacho@parquesnacionales.gov.co</v>
      </c>
      <c r="L214" s="7">
        <v>3532400</v>
      </c>
      <c r="M214" s="7" t="s">
        <v>20</v>
      </c>
      <c r="N214" s="5" t="str">
        <f>VLOOKUP(A214,[1]BDD!214:616,6,0)</f>
        <v>NC22-3202008-15-026 Prestación de servicios de apoyo a la gestión en la Subdirección de Gestión y Manejo de Áreas Protegidas, para adelantar la gestión administrativa del programa de conservación y uso sostenible de los recursos naturales financiado por el KFW, en el marco del producto servicio de administración y manejo de áreas protegidas del proyecto de conservación.</v>
      </c>
      <c r="O214" s="8">
        <f>VLOOKUP(A214,[1]BDD!214:616,15,0)</f>
        <v>3226850</v>
      </c>
      <c r="P214" s="9">
        <f>VLOOKUP(A214,[1]BDD!213:214,55,0)</f>
        <v>45699</v>
      </c>
      <c r="Q214" s="9">
        <f>VLOOKUP(A214,[1]BDD!213:214,56,0)</f>
        <v>45945</v>
      </c>
    </row>
    <row r="215" spans="1:17" ht="16.5">
      <c r="A215" s="6" t="s">
        <v>428</v>
      </c>
      <c r="B215" s="5" t="str">
        <f>VLOOKUP(A215,[1]BDD!215:637,3,0)</f>
        <v>NC-CPS-213-2025</v>
      </c>
      <c r="C215" s="5" t="str">
        <f>VLOOKUP(A215,[1]BDD!215:617,4,0)</f>
        <v>BETSY VIVIANA RODRÍGUEZ CABEZA</v>
      </c>
      <c r="D215" s="7" t="s">
        <v>18</v>
      </c>
      <c r="E215" s="5" t="str">
        <f>VLOOKUP(A215,[1]BDD!215:617,25,0)</f>
        <v>SANTANDER</v>
      </c>
      <c r="F215" s="5" t="str">
        <f>VLOOKUP(A215,[1]BDD!215:617,26,0)</f>
        <v>VETAS</v>
      </c>
      <c r="G215" s="5" t="str">
        <f>VLOOKUP(A215,[1]BDD!214:215,77,0)</f>
        <v>BIOLOGA</v>
      </c>
      <c r="H215" s="7" t="s">
        <v>429</v>
      </c>
      <c r="I215" s="5" t="str">
        <f>VLOOKUP(A215,[1]BDD!215:617,7,0)</f>
        <v>PROFESIONAL</v>
      </c>
      <c r="J215" s="5" t="str">
        <f>VLOOKUP(A215,[1]BDD!214:215,40,0)</f>
        <v>GRUPO DE PLANEACIÓN Y MANEJO</v>
      </c>
      <c r="K215" s="5" t="str">
        <f>VLOOKUP(A215,[1]BDD!214:215,76,0)</f>
        <v>betsy.rodriguez@parquesnacionales.gov.co</v>
      </c>
      <c r="L215" s="7">
        <v>3532400</v>
      </c>
      <c r="M215" s="7" t="s">
        <v>20</v>
      </c>
      <c r="N215" s="5" t="str">
        <f>VLOOKUP(A215,[1]BDD!215:617,6,0)</f>
        <v>NC23-3202008-9-013 Prestación de servicios profesionales con plena autonomía técnica y administrativa para el Grupo de Planeación y Manejo con el fin de orientar técnicamente a las áreas protegidas y direcciones territoriales para el desarrollo de procesos de monitoreo de Valores Objeto de Conservación en el marco del producto Áreas Administradas del proyecto de conservación.</v>
      </c>
      <c r="O215" s="8">
        <f>VLOOKUP(A215,[1]BDD!215:617,15,0)</f>
        <v>7435309</v>
      </c>
      <c r="P215" s="9">
        <f>VLOOKUP(A215,[1]BDD!214:215,55,0)</f>
        <v>45700</v>
      </c>
      <c r="Q215" s="9">
        <f>VLOOKUP(A215,[1]BDD!214:215,56,0)</f>
        <v>46011</v>
      </c>
    </row>
    <row r="216" spans="1:17" ht="16.5">
      <c r="A216" s="6" t="s">
        <v>430</v>
      </c>
      <c r="B216" s="5" t="str">
        <f>VLOOKUP(A216,[1]BDD!216:638,3,0)</f>
        <v>NC-CPS-214-2025</v>
      </c>
      <c r="C216" s="5" t="str">
        <f>VLOOKUP(A216,[1]BDD!216:618,4,0)</f>
        <v>URIEL LEONARDO VALDERRAMA LOPEZ</v>
      </c>
      <c r="D216" s="7" t="s">
        <v>18</v>
      </c>
      <c r="E216" s="5" t="str">
        <f>VLOOKUP(A216,[1]BDD!216:618,25,0)</f>
        <v>BOYACA</v>
      </c>
      <c r="F216" s="5" t="str">
        <f>VLOOKUP(A216,[1]BDD!216:618,26,0)</f>
        <v>CHIQUINQUIRA</v>
      </c>
      <c r="G216" s="5" t="str">
        <f>VLOOKUP(A216,[1]BDD!215:216,77,0)</f>
        <v>ABOGADO</v>
      </c>
      <c r="H216" s="7" t="s">
        <v>431</v>
      </c>
      <c r="I216" s="5" t="str">
        <f>VLOOKUP(A216,[1]BDD!216:618,7,0)</f>
        <v>PROFESIONAL</v>
      </c>
      <c r="J216" s="5" t="str">
        <f>VLOOKUP(A216,[1]BDD!215:216,40,0)</f>
        <v>GRUPO DE CONTRATOS</v>
      </c>
      <c r="K216" s="5" t="str">
        <f>VLOOKUP(A216,[1]BDD!215:216,76,0)</f>
        <v>uriel.valderrama@parquesnacionales.gov.co</v>
      </c>
      <c r="L216" s="7">
        <v>3532400</v>
      </c>
      <c r="M216" s="7" t="s">
        <v>20</v>
      </c>
      <c r="N216" s="5" t="str">
        <f>VLOOKUP(A216,[1]BDD!216:618,6,0)</f>
        <v>NC10-3299060-7-006 Prestación de servicios profesionales con plena autonomía técnica y administrativa al Grupo de Contratos como abogado para el desarrollo de las actividades a realizarse en la gestión contractual de la entidad en el marco del servicio de implementación de sistemas de gestión del proyecto de fortalecimiento de la capacidad institucional de Parques Nacionales Naturales a nivel nacional.</v>
      </c>
      <c r="O216" s="8">
        <f>VLOOKUP(A216,[1]BDD!216:618,15,0)</f>
        <v>8855572</v>
      </c>
      <c r="P216" s="9">
        <f>VLOOKUP(A216,[1]BDD!215:216,55,0)</f>
        <v>45700</v>
      </c>
      <c r="Q216" s="9">
        <f>VLOOKUP(A216,[1]BDD!215:216,56,0)</f>
        <v>46022</v>
      </c>
    </row>
    <row r="217" spans="1:17" ht="16.5">
      <c r="A217" s="6" t="s">
        <v>432</v>
      </c>
      <c r="B217" s="5" t="str">
        <f>VLOOKUP(A217,[1]BDD!217:639,3,0)</f>
        <v>NC-CPS-215-2025</v>
      </c>
      <c r="C217" s="5" t="str">
        <f>VLOOKUP(A217,[1]BDD!217:619,4,0)</f>
        <v>LINA MARIA AVILA ZAPATA</v>
      </c>
      <c r="D217" s="7" t="s">
        <v>18</v>
      </c>
      <c r="E217" s="5" t="str">
        <f>VLOOKUP(A217,[1]BDD!217:619,25,0)</f>
        <v>CUNDINAMARCA</v>
      </c>
      <c r="F217" s="5" t="str">
        <f>VLOOKUP(A217,[1]BDD!217:619,26,0)</f>
        <v>BOGOTÁ</v>
      </c>
      <c r="G217" s="5" t="str">
        <f>VLOOKUP(A217,[1]BDD!216:217,77,0)</f>
        <v>BIOLOGA</v>
      </c>
      <c r="H217" s="7" t="s">
        <v>433</v>
      </c>
      <c r="I217" s="5" t="str">
        <f>VLOOKUP(A217,[1]BDD!217:619,7,0)</f>
        <v>PROFESIONAL</v>
      </c>
      <c r="J217" s="5" t="str">
        <f>VLOOKUP(A217,[1]BDD!216:217,40,0)</f>
        <v>GRUPO DE ASUNTOS INTERNACIONALES Y COOPERACIÓN</v>
      </c>
      <c r="K217" s="5" t="str">
        <f>VLOOKUP(A217,[1]BDD!216:217,76,0)</f>
        <v>lina.avila@parquesnacionales.gov.co</v>
      </c>
      <c r="L217" s="7">
        <v>3532400</v>
      </c>
      <c r="M217" s="7" t="s">
        <v>20</v>
      </c>
      <c r="N217" s="5" t="str">
        <f>VLOOKUP(A217,[1]BDD!217:619,6,0)</f>
        <v>NC08-32399054-5-003 Prestación de servicios profesionales con plena autonomía técnica y administrativa en el Grupo de Asuntos Internacionales y Cooperación con énfasis en la planeación, formulación y seguimiento de proyectos de cooperación internacional que afiancen la articulación y acompañamiento a las diferentes dependencias de la entidad y permitan el cumplimiento de los compromisos internacionales y las metas del Plan Estratégico Institucional en el marco del fortalecimiento de la capacidad institucional y la generación de los documentos de planeación de Parques Nacionales Naturales de Colombia.</v>
      </c>
      <c r="O217" s="8">
        <f>VLOOKUP(A217,[1]BDD!217:619,15,0)</f>
        <v>8354314</v>
      </c>
      <c r="P217" s="9">
        <f>VLOOKUP(A217,[1]BDD!216:217,55,0)</f>
        <v>45700</v>
      </c>
      <c r="Q217" s="9">
        <f>VLOOKUP(A217,[1]BDD!216:217,56,0)</f>
        <v>46022</v>
      </c>
    </row>
    <row r="218" spans="1:17" ht="16.5">
      <c r="A218" s="6" t="s">
        <v>434</v>
      </c>
      <c r="B218" s="5" t="str">
        <f>VLOOKUP(A218,[1]BDD!218:640,3,0)</f>
        <v>NC-CPS-216-2025</v>
      </c>
      <c r="C218" s="5" t="str">
        <f>VLOOKUP(A218,[1]BDD!218:620,4,0)</f>
        <v>NORMA CAROLINA ESPEJO DELGADO</v>
      </c>
      <c r="D218" s="7" t="s">
        <v>18</v>
      </c>
      <c r="E218" s="5" t="str">
        <f>VLOOKUP(A218,[1]BDD!218:620,25,0)</f>
        <v>CUNDINAMARCA</v>
      </c>
      <c r="F218" s="5" t="str">
        <f>VLOOKUP(A218,[1]BDD!218:620,26,0)</f>
        <v>BOGOTÁ</v>
      </c>
      <c r="G218" s="5" t="str">
        <f>VLOOKUP(A218,[1]BDD!217:218,77,0)</f>
        <v>INGENIERA FORESTAL</v>
      </c>
      <c r="H218" s="7" t="s">
        <v>410</v>
      </c>
      <c r="I218" s="5" t="str">
        <f>VLOOKUP(A218,[1]BDD!218:620,7,0)</f>
        <v>PROFESIONAL</v>
      </c>
      <c r="J218" s="5" t="str">
        <f>VLOOKUP(A218,[1]BDD!217:218,40,0)</f>
        <v>GRUPO DE GESTIÓN DEL CONOCIMIENTO E INNOVACIÓN</v>
      </c>
      <c r="K218" s="5" t="str">
        <f>VLOOKUP(A218,[1]BDD!217:218,76,0)</f>
        <v>carolina.espejo@parquesnacionales.gov.co</v>
      </c>
      <c r="L218" s="7">
        <v>3532400</v>
      </c>
      <c r="M218" s="7" t="s">
        <v>20</v>
      </c>
      <c r="N218" s="5" t="str">
        <f>VLOOKUP(A218,[1]BDD!218:620,6,0)</f>
        <v>NC21-3202008-9-024 Prestación de servicios profesionales con plena autonomía técnica y administrativa en el Grupo de Gestión de Conocimiento e Innovación, para la administración, estructuración, actualización y gestión de la información geográfica de la temática de restauración ecológica en las áreas protegidas administradas por Parques Nacionales Naturales de Colombia, en el marco del producto Servicio de administración y manejo de áreas protegidas, del proyecto de conservación.</v>
      </c>
      <c r="O218" s="8">
        <f>VLOOKUP(A218,[1]BDD!218:620,15,0)</f>
        <v>7014443</v>
      </c>
      <c r="P218" s="9">
        <f>VLOOKUP(A218,[1]BDD!217:218,55,0)</f>
        <v>45700</v>
      </c>
      <c r="Q218" s="9">
        <f>VLOOKUP(A218,[1]BDD!217:218,56,0)</f>
        <v>46011</v>
      </c>
    </row>
    <row r="219" spans="1:17" ht="16.5">
      <c r="A219" s="6" t="s">
        <v>435</v>
      </c>
      <c r="B219" s="5" t="str">
        <f>VLOOKUP(A219,[1]BDD!219:641,3,0)</f>
        <v>NC-CPS-217-2025</v>
      </c>
      <c r="C219" s="5" t="str">
        <f>VLOOKUP(A219,[1]BDD!219:621,4,0)</f>
        <v>JUAN CAMILO CLAVIJO SANDOVAL</v>
      </c>
      <c r="D219" s="7" t="s">
        <v>18</v>
      </c>
      <c r="E219" s="5" t="str">
        <f>VLOOKUP(A219,[1]BDD!219:621,25,0)</f>
        <v>CUNDINAMARCA</v>
      </c>
      <c r="F219" s="5" t="str">
        <f>VLOOKUP(A219,[1]BDD!219:621,26,0)</f>
        <v>PACHO</v>
      </c>
      <c r="G219" s="5" t="str">
        <f>VLOOKUP(A219,[1]BDD!218:219,77,0)</f>
        <v>CONTADORA PUBLICA</v>
      </c>
      <c r="H219" s="7" t="s">
        <v>83</v>
      </c>
      <c r="I219" s="5" t="str">
        <f>VLOOKUP(A219,[1]BDD!219:621,7,0)</f>
        <v>PROFESIONAL</v>
      </c>
      <c r="J219" s="5" t="str">
        <f>VLOOKUP(A219,[1]BDD!218:219,40,0)</f>
        <v>GRUPO DE TECNOLOGÍAS DE LA INFORMACIÓN Y LAS COMUNICACIONES</v>
      </c>
      <c r="K219" s="5" t="str">
        <f>VLOOKUP(A219,[1]BDD!218:219,76,0)</f>
        <v>juan.clavijo@parquesnacionales.gov.co</v>
      </c>
      <c r="L219" s="7">
        <v>3532400</v>
      </c>
      <c r="M219" s="7" t="s">
        <v>20</v>
      </c>
      <c r="N219" s="5" t="str">
        <f>VLOOKUP(A219,[1]BDD!219:621,6,0)</f>
        <v>NC03-3299065-19-008. Prestar los servicios profesionales con autonomía técnica y administrativa en el grupo de Tecnologías de la Información y las Comunicaciones para optimizar la calidad de los datos geográficos, migrar servicios a la nube y mejorar el desempeño de los servicios geográficos expuestos en Internet, en el marco del fortalecimiento de la capacidad institucional y el producto de servicios tecnológicos.</v>
      </c>
      <c r="O219" s="8">
        <f>VLOOKUP(A219,[1]BDD!219:621,15,0)</f>
        <v>6347913</v>
      </c>
      <c r="P219" s="9">
        <f>VLOOKUP(A219,[1]BDD!218:219,55,0)</f>
        <v>45700</v>
      </c>
      <c r="Q219" s="9">
        <f>VLOOKUP(A219,[1]BDD!218:219,56,0)</f>
        <v>46022</v>
      </c>
    </row>
    <row r="220" spans="1:17" ht="16.5">
      <c r="A220" s="6" t="s">
        <v>436</v>
      </c>
      <c r="B220" s="5" t="str">
        <f>VLOOKUP(A220,[1]BDD!220:642,3,0)</f>
        <v>NC-CPS-218-2025</v>
      </c>
      <c r="C220" s="5" t="str">
        <f>VLOOKUP(A220,[1]BDD!220:622,4,0)</f>
        <v>OSCAR ALEXANDER PEREZ PINEDA</v>
      </c>
      <c r="D220" s="7" t="s">
        <v>18</v>
      </c>
      <c r="E220" s="5" t="str">
        <f>VLOOKUP(A220,[1]BDD!220:622,25,0)</f>
        <v>CAQUETA</v>
      </c>
      <c r="F220" s="5" t="str">
        <f>VLOOKUP(A220,[1]BDD!220:622,26,0)</f>
        <v>EL DONCELLO</v>
      </c>
      <c r="G220" s="5" t="str">
        <f>VLOOKUP(A220,[1]BDD!219:220,77,0)</f>
        <v>INGENIERO DE SISTEMAS Y COMPUTACION</v>
      </c>
      <c r="H220" s="7" t="s">
        <v>437</v>
      </c>
      <c r="I220" s="5" t="str">
        <f>VLOOKUP(A220,[1]BDD!220:622,7,0)</f>
        <v>PROFESIONAL</v>
      </c>
      <c r="J220" s="5" t="str">
        <f>VLOOKUP(A220,[1]BDD!219:220,40,0)</f>
        <v>GRUPO DE GESTIÓN DEL CONOCIMIENTO E INNOVACIÓN</v>
      </c>
      <c r="K220" s="5" t="str">
        <f>VLOOKUP(A220,[1]BDD!219:220,76,0)</f>
        <v>oscar.perez@parquesnacionales.gov.co</v>
      </c>
      <c r="L220" s="7">
        <v>3532400</v>
      </c>
      <c r="M220" s="7" t="s">
        <v>20</v>
      </c>
      <c r="N220" s="5" t="str">
        <f>VLOOKUP(A220,[1]BDD!220:622,6,0)</f>
        <v>NC21-3202008-9-013 Prestación de servicios profesionales , con plena autonomía técnica y administrativa, al Grupo de Gestión de Conocimiento e Innovación para apoyar la consolidación, generación de reportes geográficos y alfanuméricos de la información catastral que se desarrollan en las áreas protegidas administradas por Parques Nacionales Naturales de Colombia. para migrar, disponer y validar información predial multipropósito generada por los gestores catastrales de los municipios que presenten intersección espacial con las SPNNC, en el marco del producto Servicio de administración y manejo de áreas protegidas, del proyecto de conservación</v>
      </c>
      <c r="O220" s="8">
        <f>VLOOKUP(A220,[1]BDD!220:622,15,0)</f>
        <v>6347913</v>
      </c>
      <c r="P220" s="9">
        <f>VLOOKUP(A220,[1]BDD!219:220,55,0)</f>
        <v>45700</v>
      </c>
      <c r="Q220" s="9">
        <f>VLOOKUP(A220,[1]BDD!219:220,56,0)</f>
        <v>46011</v>
      </c>
    </row>
    <row r="221" spans="1:17" ht="16.5">
      <c r="A221" s="6" t="s">
        <v>438</v>
      </c>
      <c r="B221" s="5" t="str">
        <f>VLOOKUP(A221,[1]BDD!221:643,3,0)</f>
        <v>NC-CPS-219-2025</v>
      </c>
      <c r="C221" s="5" t="str">
        <f>VLOOKUP(A221,[1]BDD!221:623,4,0)</f>
        <v>MARIA CAMILA RAMIREZ HERNANDEZ</v>
      </c>
      <c r="D221" s="7" t="s">
        <v>18</v>
      </c>
      <c r="E221" s="5" t="str">
        <f>VLOOKUP(A221,[1]BDD!221:623,25,0)</f>
        <v>BOYACA</v>
      </c>
      <c r="F221" s="5" t="str">
        <f>VLOOKUP(A221,[1]BDD!221:623,26,0)</f>
        <v>DUITAMA</v>
      </c>
      <c r="G221" s="5" t="str">
        <f>VLOOKUP(A221,[1]BDD!220:221,77,0)</f>
        <v>INGENIERA FORESTAL</v>
      </c>
      <c r="H221" s="7" t="s">
        <v>439</v>
      </c>
      <c r="I221" s="5" t="str">
        <f>VLOOKUP(A221,[1]BDD!221:623,7,0)</f>
        <v>PROFESIONAL</v>
      </c>
      <c r="J221" s="5" t="str">
        <f>VLOOKUP(A221,[1]BDD!220:221,40,0)</f>
        <v>GRUPO DE GESTIÓN DEL CONOCIMIENTO E INNOVACIÓN</v>
      </c>
      <c r="K221" s="5" t="str">
        <f>VLOOKUP(A221,[1]BDD!220:221,76,0)</f>
        <v>maria.ramirez@parquesnacionales.gov.co</v>
      </c>
      <c r="L221" s="7">
        <v>3532400</v>
      </c>
      <c r="M221" s="7" t="s">
        <v>20</v>
      </c>
      <c r="N221" s="5" t="str">
        <f>VLOOKUP(A221,[1]BDD!221:623,6,0)</f>
        <v>NC21-3202008-9-022 Prestación de servicios profesionales, con plena autonomía técnica y administrativa, en el Grupo de Gestión de Conocimiento e Innovación, para realizar el diagnóstico de las áreas transformadas al interior de las áreas protegidas continentales, realizando control de calidad temático, semántico y topológico según metodología establecida por Parques Nacionales Naturales, de la interpretación de sensores remotos y del monitoreo de coberturas de la tierra, con énfasis en las coberturas antrópicas a escala 1:25.000, en el marco del producto Servicio de administración y manejo de áreas protegidas, del proyecto de conservación.</v>
      </c>
      <c r="O221" s="8">
        <f>VLOOKUP(A221,[1]BDD!221:623,15,0)</f>
        <v>7014443</v>
      </c>
      <c r="P221" s="9">
        <f>VLOOKUP(A221,[1]BDD!220:221,55,0)</f>
        <v>45700</v>
      </c>
      <c r="Q221" s="9">
        <f>VLOOKUP(A221,[1]BDD!220:221,56,0)</f>
        <v>46011</v>
      </c>
    </row>
    <row r="222" spans="1:17" ht="16.5">
      <c r="A222" s="6" t="s">
        <v>440</v>
      </c>
      <c r="B222" s="5" t="str">
        <f>VLOOKUP(A222,[1]BDD!222:644,3,0)</f>
        <v>NC-CPS-220-2025</v>
      </c>
      <c r="C222" s="5" t="str">
        <f>VLOOKUP(A222,[1]BDD!222:624,4,0)</f>
        <v>EDGAR CAMILO PIRAJAN PRIETO</v>
      </c>
      <c r="D222" s="7" t="s">
        <v>18</v>
      </c>
      <c r="E222" s="5" t="str">
        <f>VLOOKUP(A222,[1]BDD!222:624,25,0)</f>
        <v>CUNDINAMARCA</v>
      </c>
      <c r="F222" s="5" t="str">
        <f>VLOOKUP(A222,[1]BDD!222:624,26,0)</f>
        <v>BOGOTÁ</v>
      </c>
      <c r="G222" s="5" t="str">
        <f>VLOOKUP(A222,[1]BDD!221:222,77,0)</f>
        <v>MEDICO VETERINARIO</v>
      </c>
      <c r="H222" s="7" t="s">
        <v>441</v>
      </c>
      <c r="I222" s="5" t="str">
        <f>VLOOKUP(A222,[1]BDD!222:624,7,0)</f>
        <v>PROFESIONAL</v>
      </c>
      <c r="J222" s="5" t="str">
        <f>VLOOKUP(A222,[1]BDD!221:222,40,0)</f>
        <v>GRUPO DE PLANEACIÓN Y MANEJO</v>
      </c>
      <c r="K222" s="5" t="str">
        <f>VLOOKUP(A222,[1]BDD!221:222,76,0)</f>
        <v>edgar.pirajan@parquesnacionales.gov.co</v>
      </c>
      <c r="L222" s="7">
        <v>3532400</v>
      </c>
      <c r="M222" s="7" t="s">
        <v>20</v>
      </c>
      <c r="N222" s="5" t="str">
        <f>VLOOKUP(A222,[1]BDD!222:624,6,0)</f>
        <v>NC23-3202008-9-042 Prestación de servicios profesionales con plena autonomía técnica y administrativa para el Grupo de Planeación y Manejo con el fin de orientar temas de salud de la vida silvestre con el enfoque UNA SALUD en el contexto de vigilancia, rescates por riesgo y desastre, reintroducción y repoblamiento, entre otros procesos de manejo de vida silvestre, en el marco del producto Áreas Administradas del proyecto de conservación de PNNC.</v>
      </c>
      <c r="O222" s="8">
        <f>VLOOKUP(A222,[1]BDD!222:624,15,0)</f>
        <v>7014443</v>
      </c>
      <c r="P222" s="9">
        <f>VLOOKUP(A222,[1]BDD!221:222,55,0)</f>
        <v>45700</v>
      </c>
      <c r="Q222" s="9">
        <f>VLOOKUP(A222,[1]BDD!221:222,56,0)</f>
        <v>46011</v>
      </c>
    </row>
    <row r="223" spans="1:17" ht="16.5">
      <c r="A223" s="6" t="s">
        <v>442</v>
      </c>
      <c r="B223" s="5" t="str">
        <f>VLOOKUP(A223,[1]BDD!223:645,3,0)</f>
        <v>NC-CPS-221-2025</v>
      </c>
      <c r="C223" s="5" t="str">
        <f>VLOOKUP(A223,[1]BDD!223:625,4,0)</f>
        <v>MONICA MARIA RODRIGUEZ ARIAS</v>
      </c>
      <c r="D223" s="7" t="s">
        <v>18</v>
      </c>
      <c r="E223" s="5" t="str">
        <f>VLOOKUP(A223,[1]BDD!223:625,25,0)</f>
        <v>CUNDINAMARCA</v>
      </c>
      <c r="F223" s="5" t="str">
        <f>VLOOKUP(A223,[1]BDD!223:625,26,0)</f>
        <v>GUASCA</v>
      </c>
      <c r="G223" s="5" t="str">
        <f>VLOOKUP(A223,[1]BDD!222:223,77,0)</f>
        <v>ABOGADA</v>
      </c>
      <c r="H223" s="7" t="s">
        <v>443</v>
      </c>
      <c r="I223" s="5" t="str">
        <f>VLOOKUP(A223,[1]BDD!223:625,7,0)</f>
        <v>PROFESIONAL</v>
      </c>
      <c r="J223" s="5" t="str">
        <f>VLOOKUP(A223,[1]BDD!222:223,40,0)</f>
        <v>SUBDIRECCIÓN DE GESTIÓN Y MANEJO DE ÁREAS PROTEGIDAS</v>
      </c>
      <c r="K223" s="5" t="str">
        <f>VLOOKUP(A223,[1]BDD!222:223,76,0)</f>
        <v>monica.rodriguez@parquesnacionales.gov.co</v>
      </c>
      <c r="L223" s="7">
        <v>3532400</v>
      </c>
      <c r="M223" s="7" t="s">
        <v>20</v>
      </c>
      <c r="N223" s="5" t="str">
        <f>VLOOKUP(A223,[1]BDD!223:625,6,0)</f>
        <v>NC22-3202008-15-023.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v>
      </c>
      <c r="O223" s="8">
        <f>VLOOKUP(A223,[1]BDD!223:625,15,0)</f>
        <v>8855572</v>
      </c>
      <c r="P223" s="9">
        <f>VLOOKUP(A223,[1]BDD!222:223,55,0)</f>
        <v>45700</v>
      </c>
      <c r="Q223" s="9">
        <f>VLOOKUP(A223,[1]BDD!222:223,56,0)</f>
        <v>45956</v>
      </c>
    </row>
    <row r="224" spans="1:17" ht="16.5">
      <c r="A224" s="6" t="s">
        <v>444</v>
      </c>
      <c r="B224" s="5" t="str">
        <f>VLOOKUP(A224,[1]BDD!224:646,3,0)</f>
        <v>NC-CPS-222-2025</v>
      </c>
      <c r="C224" s="5" t="str">
        <f>VLOOKUP(A224,[1]BDD!224:626,4,0)</f>
        <v>DAIRA EMILCE RECALDE RODRIGUEZ</v>
      </c>
      <c r="D224" s="7" t="s">
        <v>18</v>
      </c>
      <c r="E224" s="5" t="str">
        <f>VLOOKUP(A224,[1]BDD!224:626,25,0)</f>
        <v>NARIÑO</v>
      </c>
      <c r="F224" s="5" t="str">
        <f>VLOOKUP(A224,[1]BDD!224:626,26,0)</f>
        <v>PASTO</v>
      </c>
      <c r="G224" s="5" t="str">
        <f>VLOOKUP(A224,[1]BDD!223:224,77,0)</f>
        <v>INGENIERA FORESTAL</v>
      </c>
      <c r="H224" s="7" t="s">
        <v>445</v>
      </c>
      <c r="I224" s="5" t="str">
        <f>VLOOKUP(A224,[1]BDD!224:626,7,0)</f>
        <v>PROFESIONAL</v>
      </c>
      <c r="J224" s="5" t="str">
        <f>VLOOKUP(A224,[1]BDD!223:224,40,0)</f>
        <v>GRUPO DE PLANEACIÓN Y MANEJO</v>
      </c>
      <c r="K224" s="5" t="str">
        <f>VLOOKUP(A224,[1]BDD!223:224,76,0)</f>
        <v>daira.recalde@parquesnacionales.gov.co</v>
      </c>
      <c r="L224" s="7">
        <v>3532400</v>
      </c>
      <c r="M224" s="7" t="s">
        <v>20</v>
      </c>
      <c r="N224" s="5" t="str">
        <f>VLOOKUP(A224,[1]BDD!224:626,6,0)</f>
        <v>NC23-3202008-10-029 Prestación de servicios profesionales con plena autonomía técnica y administrativa para el Grupo de Planeación y Manejo con el fin de impulsar la articulación con grupos étnicos para la implementación o formulación de medidas de manejo en áreas protegidas con enfoque diferencial en el marco del producto Áreas Administradas del proyecto de conservación de PNNC.</v>
      </c>
      <c r="O224" s="8">
        <f>VLOOKUP(A224,[1]BDD!224:626,15,0)</f>
        <v>7435309</v>
      </c>
      <c r="P224" s="9">
        <f>VLOOKUP(A224,[1]BDD!223:224,55,0)</f>
        <v>45700</v>
      </c>
      <c r="Q224" s="9">
        <f>VLOOKUP(A224,[1]BDD!223:224,56,0)</f>
        <v>46011</v>
      </c>
    </row>
    <row r="225" spans="1:17" ht="16.5">
      <c r="A225" s="6" t="s">
        <v>446</v>
      </c>
      <c r="B225" s="5" t="str">
        <f>VLOOKUP(A225,[1]BDD!225:647,3,0)</f>
        <v>NC-CPS-223-2025</v>
      </c>
      <c r="C225" s="5" t="str">
        <f>VLOOKUP(A225,[1]BDD!225:627,4,0)</f>
        <v>IVÁN ANDRÉS POSADA CÉSPEDES</v>
      </c>
      <c r="D225" s="7" t="s">
        <v>18</v>
      </c>
      <c r="E225" s="5" t="str">
        <f>VLOOKUP(A225,[1]BDD!225:627,25,0)</f>
        <v>CUNDINAMARCA</v>
      </c>
      <c r="F225" s="5" t="str">
        <f>VLOOKUP(A225,[1]BDD!225:627,26,0)</f>
        <v>BOGOTÁ</v>
      </c>
      <c r="G225" s="5" t="str">
        <f>VLOOKUP(A225,[1]BDD!224:225,77,0)</f>
        <v>INGENIERO FORESTAL</v>
      </c>
      <c r="H225" s="7" t="s">
        <v>447</v>
      </c>
      <c r="I225" s="5" t="str">
        <f>VLOOKUP(A225,[1]BDD!225:627,7,0)</f>
        <v>PROFESIONAL</v>
      </c>
      <c r="J225" s="5" t="str">
        <f>VLOOKUP(A225,[1]BDD!224:225,40,0)</f>
        <v>GRUPO DE GESTIÓN DEL CONOCIMIENTO E INNOVACIÓN</v>
      </c>
      <c r="K225" s="5" t="str">
        <f>VLOOKUP(A225,[1]BDD!224:225,76,0)</f>
        <v>ivan.posada@parquesnacionales.gov.co</v>
      </c>
      <c r="L225" s="7">
        <v>3532400</v>
      </c>
      <c r="M225" s="7" t="s">
        <v>20</v>
      </c>
      <c r="N225" s="5" t="str">
        <f>VLOOKUP(A225,[1]BDD!225:627,6,0)</f>
        <v>NC21-3202008-9-017 Prestación de servicios profesionales con plena autonomía técnica y administrativa, en el Grupo de Gestión de Conocimiento e Innovación para el procesamiento, análisis y revisión temática en la Interpretación y reinterpretación de la capa anual de coberturas de la tierra a escala 1:25.000 mediante la metodología monitoreo de coberturas de la tierra en las áreas de PNN, identificación las presiones antrópicas al interior de las áreas protegidas asignadas conforme a los lineamientos y metas del grupo sensores remotos en el marco del producto Servicio de administración y manejo de áreas protegidas, del proyecto de conservación.</v>
      </c>
      <c r="O225" s="8">
        <f>VLOOKUP(A225,[1]BDD!225:627,15,0)</f>
        <v>5693195</v>
      </c>
      <c r="P225" s="9">
        <f>VLOOKUP(A225,[1]BDD!224:225,55,0)</f>
        <v>45701</v>
      </c>
      <c r="Q225" s="9">
        <f>VLOOKUP(A225,[1]BDD!224:225,56,0)</f>
        <v>46022</v>
      </c>
    </row>
    <row r="226" spans="1:17" ht="16.5">
      <c r="A226" s="6" t="s">
        <v>448</v>
      </c>
      <c r="B226" s="5" t="str">
        <f>VLOOKUP(A226,[1]BDD!226:648,3,0)</f>
        <v>NC-CPS-224-2025</v>
      </c>
      <c r="C226" s="5" t="str">
        <f>VLOOKUP(A226,[1]BDD!226:628,4,0)</f>
        <v>LUISA PALOMINO MORERA</v>
      </c>
      <c r="D226" s="7" t="s">
        <v>18</v>
      </c>
      <c r="E226" s="5" t="str">
        <f>VLOOKUP(A226,[1]BDD!226:628,25,0)</f>
        <v>CUNDINAMARCA</v>
      </c>
      <c r="F226" s="5" t="str">
        <f>VLOOKUP(A226,[1]BDD!226:628,26,0)</f>
        <v>BOGOTÁ</v>
      </c>
      <c r="G226" s="5" t="str">
        <f>VLOOKUP(A226,[1]BDD!225:226,77,0)</f>
        <v>INGENIERO AMBIENTAL</v>
      </c>
      <c r="H226" s="7" t="s">
        <v>449</v>
      </c>
      <c r="I226" s="5" t="str">
        <f>VLOOKUP(A226,[1]BDD!226:628,7,0)</f>
        <v>PROFESIONAL</v>
      </c>
      <c r="J226" s="5" t="str">
        <f>VLOOKUP(A226,[1]BDD!225:226,40,0)</f>
        <v>GRUPO DE PLANEACIÓN Y MANEJO</v>
      </c>
      <c r="K226" s="5" t="str">
        <f>VLOOKUP(A226,[1]BDD!225:226,76,0)</f>
        <v>luisa.palomino@parquesnacionales.gov.co</v>
      </c>
      <c r="L226" s="7">
        <v>3532400</v>
      </c>
      <c r="M226" s="7" t="s">
        <v>20</v>
      </c>
      <c r="N226" s="5" t="str">
        <f>VLOOKUP(A226,[1]BDD!226:628,6,0)</f>
        <v>NC23-3202008-9-020 Prestación de servicios profesionales con plena autonomía técnica y administrativa para el Grupo de Planeación y Manejo con el fin de adelantar con los equipos de las áreas del SPNN la implementación de la herramienta de seguimiento y evaluación a los planes estratégicos de los planes de manejo y colaborar con la formulación y/o seguimiento de proyectos y convenios en el marco del producto Áreas Administradas del proyecto de conservación.</v>
      </c>
      <c r="O226" s="8">
        <f>VLOOKUP(A226,[1]BDD!226:628,15,0)</f>
        <v>6347912</v>
      </c>
      <c r="P226" s="9">
        <f>VLOOKUP(A226,[1]BDD!225:226,55,0)</f>
        <v>45700</v>
      </c>
      <c r="Q226" s="9">
        <f>VLOOKUP(A226,[1]BDD!225:226,56,0)</f>
        <v>46011</v>
      </c>
    </row>
    <row r="227" spans="1:17" ht="16.5">
      <c r="A227" s="6" t="s">
        <v>450</v>
      </c>
      <c r="B227" s="5" t="str">
        <f>VLOOKUP(A227,[1]BDD!227:649,3,0)</f>
        <v>NC-CPS-225-2025</v>
      </c>
      <c r="C227" s="5" t="str">
        <f>VLOOKUP(A227,[1]BDD!227:629,4,0)</f>
        <v>JUAN SEBASTIAN GARZON ARIZA</v>
      </c>
      <c r="D227" s="7" t="s">
        <v>18</v>
      </c>
      <c r="E227" s="5" t="str">
        <f>VLOOKUP(A227,[1]BDD!227:629,25,0)</f>
        <v>CUNDINAMARCA</v>
      </c>
      <c r="F227" s="5" t="str">
        <f>VLOOKUP(A227,[1]BDD!227:629,26,0)</f>
        <v>BOGOTÁ</v>
      </c>
      <c r="G227" s="5" t="str">
        <f>VLOOKUP(A227,[1]BDD!226:227,77,0)</f>
        <v>INGENIERO AMBIENTAL</v>
      </c>
      <c r="H227" s="7" t="s">
        <v>451</v>
      </c>
      <c r="I227" s="5" t="str">
        <f>VLOOKUP(A227,[1]BDD!227:629,7,0)</f>
        <v>PROFESIONAL</v>
      </c>
      <c r="J227" s="5" t="str">
        <f>VLOOKUP(A227,[1]BDD!226:227,40,0)</f>
        <v>OFICINA GESTION DEL RIESGO</v>
      </c>
      <c r="K227" s="5" t="str">
        <f>VLOOKUP(A227,[1]BDD!226:227,76,0)</f>
        <v>juan.garzon@parquesnacionales.gov.co</v>
      </c>
      <c r="L227" s="7">
        <v>3532400</v>
      </c>
      <c r="M227" s="7" t="s">
        <v>20</v>
      </c>
      <c r="N227" s="5" t="str">
        <f>VLOOKUP(A227,[1]BDD!227:629,6,0)</f>
        <v>NC07-3202032-1-007 Prestar los servicios profesionales con plena autonomía técnica y administrativa en la Oficina Gestión del Riesgo para la implementación de acciones de conocimiento, reducción y manejo del riesgo de desastres en las áreas protegidas marinas y costeras de PNNC, en el marco del servicio de prevención, vigilancia y control de las áreas protegidas del proyecto de conservación de la diversidad biológica de las áreas protegidas del SINAP Nacional.</v>
      </c>
      <c r="O227" s="8">
        <f>VLOOKUP(A227,[1]BDD!227:629,15,0)</f>
        <v>7014443</v>
      </c>
      <c r="P227" s="9">
        <f>VLOOKUP(A227,[1]BDD!226:227,55,0)</f>
        <v>45700</v>
      </c>
      <c r="Q227" s="9">
        <f>VLOOKUP(A227,[1]BDD!226:227,56,0)</f>
        <v>46022</v>
      </c>
    </row>
    <row r="228" spans="1:17" ht="16.5">
      <c r="A228" s="6" t="s">
        <v>452</v>
      </c>
      <c r="B228" s="5" t="str">
        <f>VLOOKUP(A228,[1]BDD!228:650,3,0)</f>
        <v>NC-CPS-226-2025</v>
      </c>
      <c r="C228" s="5" t="str">
        <f>VLOOKUP(A228,[1]BDD!228:630,4,0)</f>
        <v>ROSMERY CHAPARRO FORERO</v>
      </c>
      <c r="D228" s="7" t="s">
        <v>18</v>
      </c>
      <c r="E228" s="5" t="str">
        <f>VLOOKUP(A228,[1]BDD!228:630,25,0)</f>
        <v>CUNDINAMARCA</v>
      </c>
      <c r="F228" s="5" t="str">
        <f>VLOOKUP(A228,[1]BDD!228:630,26,0)</f>
        <v>BOGOTÁ</v>
      </c>
      <c r="G228" s="5" t="str">
        <f>VLOOKUP(A228,[1]BDD!227:228,77,0)</f>
        <v>ABOGADA</v>
      </c>
      <c r="H228" s="7" t="s">
        <v>453</v>
      </c>
      <c r="I228" s="5" t="str">
        <f>VLOOKUP(A228,[1]BDD!228:630,7,0)</f>
        <v>PROFESIONAL</v>
      </c>
      <c r="J228" s="5" t="str">
        <f>VLOOKUP(A228,[1]BDD!227:228,40,0)</f>
        <v>OFICINA ASESORA JURIDICA</v>
      </c>
      <c r="K228" s="5" t="str">
        <f>VLOOKUP(A228,[1]BDD!227:228,76,0)</f>
        <v>rosmery.chaparro@parquesnacionales.gov.co</v>
      </c>
      <c r="L228" s="7">
        <v>3532400</v>
      </c>
      <c r="M228" s="7" t="s">
        <v>20</v>
      </c>
      <c r="N228" s="5" t="str">
        <f>VLOOKUP(A228,[1]BDD!228:630,6,0)</f>
        <v>NC05.3299056-12-004 Prestar los servicios profesionales con autonomía técnica y administrativa en la Oficina Asesora Jurídica, para el soporte jurídico, en especial, el apoyo en la sustanciación de las actuaciones disciplinarias, administrativas ambientales, así como en los diversos asuntos misionales de la entidad, en el marco del fortalecimiento de la capacidad institucional de Parques Nacionales Naturales a Nivel Nacional</v>
      </c>
      <c r="O228" s="8">
        <f>VLOOKUP(A228,[1]BDD!228:630,15,0)</f>
        <v>7435309</v>
      </c>
      <c r="P228" s="9">
        <f>VLOOKUP(A228,[1]BDD!227:228,55,0)</f>
        <v>45701</v>
      </c>
      <c r="Q228" s="9">
        <f>VLOOKUP(A228,[1]BDD!227:228,56,0)</f>
        <v>46022</v>
      </c>
    </row>
    <row r="229" spans="1:17" ht="16.5">
      <c r="A229" s="6" t="s">
        <v>454</v>
      </c>
      <c r="B229" s="5" t="str">
        <f>VLOOKUP(A229,[1]BDD!229:651,3,0)</f>
        <v>NC-CPS-227-2025</v>
      </c>
      <c r="C229" s="5" t="str">
        <f>VLOOKUP(A229,[1]BDD!229:631,4,0)</f>
        <v>DENISSE CASTRO ROA</v>
      </c>
      <c r="D229" s="7" t="s">
        <v>18</v>
      </c>
      <c r="E229" s="5" t="str">
        <f>VLOOKUP(A229,[1]BDD!229:631,25,0)</f>
        <v>CUNDINAMARCA</v>
      </c>
      <c r="F229" s="5" t="str">
        <f>VLOOKUP(A229,[1]BDD!229:631,26,0)</f>
        <v>BOGOTÁ</v>
      </c>
      <c r="G229" s="5" t="str">
        <f>VLOOKUP(A229,[1]BDD!228:229,77,0)</f>
        <v>BIOLOGA</v>
      </c>
      <c r="H229" s="7" t="s">
        <v>455</v>
      </c>
      <c r="I229" s="5" t="str">
        <f>VLOOKUP(A229,[1]BDD!229:631,7,0)</f>
        <v>PROFESIONAL</v>
      </c>
      <c r="J229" s="5" t="str">
        <f>VLOOKUP(A229,[1]BDD!228:229,40,0)</f>
        <v>GRUPO DE PLANEACIÓN Y MANEJO</v>
      </c>
      <c r="K229" s="5" t="str">
        <f>VLOOKUP(A229,[1]BDD!228:229,76,0)</f>
        <v>denisse.castro@parquesnacionales.gov.co</v>
      </c>
      <c r="L229" s="7">
        <v>3532400</v>
      </c>
      <c r="M229" s="7" t="s">
        <v>20</v>
      </c>
      <c r="N229" s="5" t="str">
        <f>VLOOKUP(A229,[1]BDD!229:631,6,0)</f>
        <v>NC23-3202008-9-012 Prestación de servicios profesionales con plena autonomía técnica y administrativa para el Grupo de Planeación y Manejo con el fin de impulsar la gestión y desarrollo de proyectos de investigación de acuerdo con las necesidades identificadas en las áreas protegidas en el marco del producto Áreas Administradas del proyecto de conservación.</v>
      </c>
      <c r="O229" s="8">
        <f>VLOOKUP(A229,[1]BDD!229:631,15,0)</f>
        <v>7014443</v>
      </c>
      <c r="P229" s="9">
        <f>VLOOKUP(A229,[1]BDD!228:229,55,0)</f>
        <v>45701</v>
      </c>
      <c r="Q229" s="9">
        <f>VLOOKUP(A229,[1]BDD!228:229,56,0)</f>
        <v>46012</v>
      </c>
    </row>
    <row r="230" spans="1:17" ht="16.5">
      <c r="A230" s="6" t="s">
        <v>456</v>
      </c>
      <c r="B230" s="5" t="str">
        <f>VLOOKUP(A230,[1]BDD!230:652,3,0)</f>
        <v>NC-CPS-228-2025</v>
      </c>
      <c r="C230" s="5" t="str">
        <f>VLOOKUP(A230,[1]BDD!230:632,4,0)</f>
        <v>DIEGO MAURICIO  MURILLO MARIN</v>
      </c>
      <c r="D230" s="7" t="s">
        <v>18</v>
      </c>
      <c r="E230" s="5" t="str">
        <f>VLOOKUP(A230,[1]BDD!230:632,25,0)</f>
        <v>CUNDINAMARCA</v>
      </c>
      <c r="F230" s="5" t="str">
        <f>VLOOKUP(A230,[1]BDD!230:632,26,0)</f>
        <v>VILLETA</v>
      </c>
      <c r="G230" s="5" t="str">
        <f>VLOOKUP(A230,[1]BDD!229:230,77,0)</f>
        <v>ECOLOGO</v>
      </c>
      <c r="H230" s="7" t="s">
        <v>457</v>
      </c>
      <c r="I230" s="5" t="str">
        <f>VLOOKUP(A230,[1]BDD!230:632,7,0)</f>
        <v>PROFESIONAL</v>
      </c>
      <c r="J230" s="5" t="str">
        <f>VLOOKUP(A230,[1]BDD!229:230,40,0)</f>
        <v>GRUPO DE PLANEACIÓN Y MANEJO</v>
      </c>
      <c r="K230" s="5" t="str">
        <f>VLOOKUP(A230,[1]BDD!229:230,76,0)</f>
        <v>diego.murillo@parquesnacionales.gov.co</v>
      </c>
      <c r="L230" s="7">
        <v>3532400</v>
      </c>
      <c r="M230" s="7" t="s">
        <v>20</v>
      </c>
      <c r="N230" s="5" t="str">
        <f>VLOOKUP(A230,[1]BDD!230:632,6,0)</f>
        <v>NC23-3202056-6-009 Prestación de servicios profesionales con plena autonomía técnica y administrativa para el Grupo de Planeación y Manejo con el fin de facilitar la elaboración de marcos y guiones interpretativos, planes interpretativos y en el fortalecimiento de capacidades técnicas en interpretación para comunidades y los equipos de las áreas protegidas, siguiendo la metodología establecida por la dependencia en el marco del producto Personas Capacitadas con Educación Informal del proyecto de conservación.</v>
      </c>
      <c r="O230" s="8">
        <f>VLOOKUP(A230,[1]BDD!230:632,15,0)</f>
        <v>4620818</v>
      </c>
      <c r="P230" s="9">
        <f>VLOOKUP(A230,[1]BDD!229:230,55,0)</f>
        <v>45700</v>
      </c>
      <c r="Q230" s="9">
        <f>VLOOKUP(A230,[1]BDD!229:230,56,0)</f>
        <v>46011</v>
      </c>
    </row>
    <row r="231" spans="1:17" ht="16.5">
      <c r="A231" s="6" t="s">
        <v>458</v>
      </c>
      <c r="B231" s="5" t="str">
        <f>VLOOKUP(A231,[1]BDD!231:653,3,0)</f>
        <v>NC-CPS-229-2025</v>
      </c>
      <c r="C231" s="5" t="str">
        <f>VLOOKUP(A231,[1]BDD!231:633,4,0)</f>
        <v>KAROL CONSTANZA RAMIREZ</v>
      </c>
      <c r="D231" s="7" t="s">
        <v>18</v>
      </c>
      <c r="E231" s="5" t="str">
        <f>VLOOKUP(A231,[1]BDD!231:633,25,0)</f>
        <v>SANTANDER</v>
      </c>
      <c r="F231" s="5" t="str">
        <f>VLOOKUP(A231,[1]BDD!231:633,26,0)</f>
        <v>BUCARAMANGA</v>
      </c>
      <c r="G231" s="5" t="str">
        <f>VLOOKUP(A231,[1]BDD!230:231,77,0)</f>
        <v>INGENIERA FORESTAL</v>
      </c>
      <c r="H231" s="7" t="s">
        <v>459</v>
      </c>
      <c r="I231" s="5" t="str">
        <f>VLOOKUP(A231,[1]BDD!231:633,7,0)</f>
        <v>PROFESIONAL</v>
      </c>
      <c r="J231" s="5" t="str">
        <f>VLOOKUP(A231,[1]BDD!230:231,40,0)</f>
        <v>GRUPO DE GESTIÓN DEL CONOCIMIENTO E INNOVACIÓN</v>
      </c>
      <c r="K231" s="5" t="str">
        <f>VLOOKUP(A231,[1]BDD!230:231,76,0)</f>
        <v>karol.ramirez@parquesnacionales.gov.co</v>
      </c>
      <c r="L231" s="7">
        <v>3532400</v>
      </c>
      <c r="M231" s="7" t="s">
        <v>20</v>
      </c>
      <c r="N231" s="5" t="str">
        <f>VLOOKUP(A231,[1]BDD!231:633,6,0)</f>
        <v>NC21-3202008-9-021 Prestación de servicios profesionales con plena autonomía técnica y administrativa, en el Grupo de Gestión de Conocimiento e Innovación para la actualización y ajuste de la información generada a partir de la interpretación de imágenes satelitales, relacionada con el monitoreo de coberturas de la tierra a diferentes escalas al interior de las áreas protegidas continentales y aplicando la Metodología monitoreo de coberturas de la tierra en las áreas de PNN a partir de sensores remotos. en el marco del producto Servicio de administración y manejo de áreas protegidas, del proyecto de conservación.</v>
      </c>
      <c r="O231" s="8">
        <f>VLOOKUP(A231,[1]BDD!231:633,15,0)</f>
        <v>5106004</v>
      </c>
      <c r="P231" s="9">
        <f>VLOOKUP(A231,[1]BDD!230:231,55,0)</f>
        <v>45700</v>
      </c>
      <c r="Q231" s="9">
        <f>VLOOKUP(A231,[1]BDD!230:231,56,0)</f>
        <v>46011</v>
      </c>
    </row>
    <row r="232" spans="1:17" ht="16.5">
      <c r="A232" s="6" t="s">
        <v>460</v>
      </c>
      <c r="B232" s="5" t="str">
        <f>VLOOKUP(A232,[1]BDD!232:654,3,0)</f>
        <v>NC-CPS-230-2025</v>
      </c>
      <c r="C232" s="5" t="str">
        <f>VLOOKUP(A232,[1]BDD!232:634,4,0)</f>
        <v>ANDRES ALBERTO AGUIRRE LUNA</v>
      </c>
      <c r="D232" s="7" t="s">
        <v>18</v>
      </c>
      <c r="E232" s="5" t="str">
        <f>VLOOKUP(A232,[1]BDD!232:634,25,0)</f>
        <v>CUNDINAMARCA</v>
      </c>
      <c r="F232" s="5" t="str">
        <f>VLOOKUP(A232,[1]BDD!232:634,26,0)</f>
        <v>BOGOTÁ</v>
      </c>
      <c r="G232" s="5" t="str">
        <f>VLOOKUP(A232,[1]BDD!231:232,77,0)</f>
        <v>INGENIERO DE DISENO Y DE AUTOMOTIZACION ELECTRONICA</v>
      </c>
      <c r="H232" s="7" t="s">
        <v>461</v>
      </c>
      <c r="I232" s="5" t="str">
        <f>VLOOKUP(A232,[1]BDD!232:634,7,0)</f>
        <v>PROFESIONAL</v>
      </c>
      <c r="J232" s="5" t="str">
        <f>VLOOKUP(A232,[1]BDD!231:232,40,0)</f>
        <v>GRUPO DE TECNOLOGÍAS DE LA INFORMACIÓN Y LAS COMUNICACIONES</v>
      </c>
      <c r="K232" s="5" t="str">
        <f>VLOOKUP(A232,[1]BDD!231:232,76,0)</f>
        <v>andres.aguirre@parquesnacionales.gov.co</v>
      </c>
      <c r="L232" s="7">
        <v>3532400</v>
      </c>
      <c r="M232" s="7" t="s">
        <v>20</v>
      </c>
      <c r="N232" s="5" t="str">
        <f>VLOOKUP(A232,[1]BDD!232:634,6,0)</f>
        <v>NC03-3299065-19-005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
      <c r="O232" s="8">
        <f>VLOOKUP(A232,[1]BDD!232:634,15,0)</f>
        <v>8354314</v>
      </c>
      <c r="P232" s="9">
        <f>VLOOKUP(A232,[1]BDD!231:232,55,0)</f>
        <v>45701</v>
      </c>
      <c r="Q232" s="9">
        <f>VLOOKUP(A232,[1]BDD!231:232,56,0)</f>
        <v>46022</v>
      </c>
    </row>
    <row r="233" spans="1:17" ht="16.5">
      <c r="A233" s="6" t="s">
        <v>462</v>
      </c>
      <c r="B233" s="5" t="str">
        <f>VLOOKUP(A233,[1]BDD!233:655,3,0)</f>
        <v>NC-CPS-231-2025</v>
      </c>
      <c r="C233" s="5" t="str">
        <f>VLOOKUP(A233,[1]BDD!233:635,4,0)</f>
        <v>IVAN DARIO PINTO</v>
      </c>
      <c r="D233" s="7" t="s">
        <v>18</v>
      </c>
      <c r="E233" s="5" t="str">
        <f>VLOOKUP(A233,[1]BDD!233:635,25,0)</f>
        <v>CUNDINAMARCA</v>
      </c>
      <c r="F233" s="5" t="str">
        <f>VLOOKUP(A233,[1]BDD!233:635,26,0)</f>
        <v>BOGOTÁ</v>
      </c>
      <c r="G233" s="5" t="str">
        <f>VLOOKUP(A233,[1]BDD!232:233,77,0)</f>
        <v>BIOLOGO</v>
      </c>
      <c r="H233" s="7" t="s">
        <v>463</v>
      </c>
      <c r="I233" s="5" t="str">
        <f>VLOOKUP(A233,[1]BDD!233:635,7,0)</f>
        <v>PROFESIONAL</v>
      </c>
      <c r="J233" s="5" t="str">
        <f>VLOOKUP(A233,[1]BDD!232:233,40,0)</f>
        <v>GRUPO DE PLANEACIÓN Y MANEJO</v>
      </c>
      <c r="K233" s="5" t="str">
        <f>VLOOKUP(A233,[1]BDD!232:233,76,0)</f>
        <v>ivan.pinto@parquesnacionales.gov.co</v>
      </c>
      <c r="L233" s="7">
        <v>3532400</v>
      </c>
      <c r="M233" s="7" t="s">
        <v>20</v>
      </c>
      <c r="N233" s="5" t="str">
        <f>VLOOKUP(A233,[1]BDD!233:635,6,0)</f>
        <v>NC23-3202008-9-041 Prestación de servicios profesionales con plena autonomía técnica y administrativa para el Grupo de Planeación y Manejo con el fin de orientar el manejo de vida silvestre en el contexto de coexistencia gente-vida silvestre,control de especies exóticas, tráfico ilegal y otros procesos relacionados en el marco del producto Áreas Administradas del proyecto de conservación.</v>
      </c>
      <c r="O233" s="8">
        <f>VLOOKUP(A233,[1]BDD!233:635,15,0)</f>
        <v>7014443</v>
      </c>
      <c r="P233" s="9">
        <f>VLOOKUP(A233,[1]BDD!232:233,55,0)</f>
        <v>45701</v>
      </c>
      <c r="Q233" s="9">
        <f>VLOOKUP(A233,[1]BDD!232:233,56,0)</f>
        <v>46012</v>
      </c>
    </row>
    <row r="234" spans="1:17" ht="16.5">
      <c r="A234" s="6" t="s">
        <v>464</v>
      </c>
      <c r="B234" s="5" t="str">
        <f>VLOOKUP(A234,[1]BDD!234:656,3,0)</f>
        <v>NC-CPS-232-2025</v>
      </c>
      <c r="C234" s="5" t="str">
        <f>VLOOKUP(A234,[1]BDD!234:636,4,0)</f>
        <v>MONICA ANDREA SANDOVAL RAMOS</v>
      </c>
      <c r="D234" s="7" t="s">
        <v>18</v>
      </c>
      <c r="E234" s="5" t="str">
        <f>VLOOKUP(A234,[1]BDD!234:636,25,0)</f>
        <v>CUNDINAMARCA</v>
      </c>
      <c r="F234" s="5" t="str">
        <f>VLOOKUP(A234,[1]BDD!234:636,26,0)</f>
        <v>BOGOTÁ</v>
      </c>
      <c r="G234" s="5" t="str">
        <f>VLOOKUP(A234,[1]BDD!233:234,77,0)</f>
        <v>GEOGRAFA</v>
      </c>
      <c r="H234" s="7" t="s">
        <v>465</v>
      </c>
      <c r="I234" s="5" t="str">
        <f>VLOOKUP(A234,[1]BDD!234:636,7,0)</f>
        <v>PROFESIONAL</v>
      </c>
      <c r="J234" s="5" t="str">
        <f>VLOOKUP(A234,[1]BDD!233:234,40,0)</f>
        <v>GRUPO DE GESTIÓN DEL CONOCIMIENTO E INNOVACIÓN</v>
      </c>
      <c r="K234" s="5" t="str">
        <f>VLOOKUP(A234,[1]BDD!233:234,76,0)</f>
        <v>monica.sandoval@parquesnacionales.gov.co</v>
      </c>
      <c r="L234" s="7">
        <v>3532400</v>
      </c>
      <c r="M234" s="7" t="s">
        <v>20</v>
      </c>
      <c r="N234" s="5" t="str">
        <f>VLOOKUP(A234,[1]BDD!234:636,6,0)</f>
        <v>NC21-3202008-9-015 Prestación de servicios profesionales con plena autonomía técnica y administrativa, en el Grupo de Gestión de Conocimiento e Innovación, para la gestión de las plataformas y repositorios de imágenes de satélite en Parques Nacionales Naturales, aportando los insumos y apoyos necesarios para la realización de monitoreos en los tres niveles de gestión de la entidad, así como la consolidación de la información geográfica de los monitoreos de acuerdos, en el marco del producto Servicio de administración y manejo de áreas protegidas, del proyecto de conservación.</v>
      </c>
      <c r="O234" s="8">
        <f>VLOOKUP(A234,[1]BDD!234:636,15,0)</f>
        <v>6347913</v>
      </c>
      <c r="P234" s="9">
        <f>VLOOKUP(A234,[1]BDD!233:234,55,0)</f>
        <v>45705</v>
      </c>
      <c r="Q234" s="9">
        <f>VLOOKUP(A234,[1]BDD!233:234,56,0)</f>
        <v>46016</v>
      </c>
    </row>
    <row r="235" spans="1:17" ht="16.5">
      <c r="A235" s="6" t="s">
        <v>466</v>
      </c>
      <c r="B235" s="5" t="str">
        <f>VLOOKUP(A235,[1]BDD!235:657,3,0)</f>
        <v>NC-CPS-234-2025</v>
      </c>
      <c r="C235" s="5" t="str">
        <f>VLOOKUP(A235,[1]BDD!235:637,4,0)</f>
        <v>JENNY ASTRID HERNÁNDEZ ORTIZ</v>
      </c>
      <c r="D235" s="7" t="s">
        <v>18</v>
      </c>
      <c r="E235" s="5" t="str">
        <f>VLOOKUP(A235,[1]BDD!235:637,25,0)</f>
        <v>CUNDINAMARCA</v>
      </c>
      <c r="F235" s="5" t="str">
        <f>VLOOKUP(A235,[1]BDD!235:637,26,0)</f>
        <v>BOGOTÁ</v>
      </c>
      <c r="G235" s="5" t="str">
        <f>VLOOKUP(A235,[1]BDD!234:235,77,0)</f>
        <v>INGENIERA FORESTAL</v>
      </c>
      <c r="H235" s="7" t="s">
        <v>467</v>
      </c>
      <c r="I235" s="5" t="str">
        <f>VLOOKUP(A235,[1]BDD!235:637,7,0)</f>
        <v>PROFESIONAL</v>
      </c>
      <c r="J235" s="5" t="str">
        <f>VLOOKUP(A235,[1]BDD!234:235,40,0)</f>
        <v>GRUPO DE GESTIÓN DEL CONOCIMIENTO E INNOVACIÓN</v>
      </c>
      <c r="K235" s="5" t="str">
        <f>VLOOKUP(A235,[1]BDD!234:235,76,0)</f>
        <v>jenny.hernandez@parquesnacionales.gov.co</v>
      </c>
      <c r="L235" s="7">
        <v>3532400</v>
      </c>
      <c r="M235" s="7" t="s">
        <v>20</v>
      </c>
      <c r="N235" s="5" t="str">
        <f>VLOOKUP(A235,[1]BDD!235:637,6,0)</f>
        <v>NC21-3202008-9-019 Prestación de servicios profesionales con plena autonomía técnica y administrativa, en el Grupo de Gestión de Conocimiento e Innovación, para la detección mediante el uso de sensores remotos de alertas trimestrales de transformación de coberturas naturales y el monitoreo a los acuerdos de restauración en áreas administradas por Parques Nacionales Naturales de Colombia, en el marco del producto Servicio de administración y manejo de áreas protegidas, del proyecto de conservación.</v>
      </c>
      <c r="O235" s="8">
        <f>VLOOKUP(A235,[1]BDD!235:637,15,0)</f>
        <v>6347913</v>
      </c>
      <c r="P235" s="9">
        <f>VLOOKUP(A235,[1]BDD!234:235,55,0)</f>
        <v>45702</v>
      </c>
      <c r="Q235" s="9">
        <f>VLOOKUP(A235,[1]BDD!234:235,56,0)</f>
        <v>46013</v>
      </c>
    </row>
    <row r="236" spans="1:17" ht="16.5">
      <c r="A236" s="6" t="s">
        <v>468</v>
      </c>
      <c r="B236" s="5" t="str">
        <f>VLOOKUP(A236,[1]BDD!236:658,3,0)</f>
        <v>NC-CPS-235-2025</v>
      </c>
      <c r="C236" s="5" t="str">
        <f>VLOOKUP(A236,[1]BDD!236:638,4,0)</f>
        <v>ENNY YOJANNA LENUS TRUJILLO</v>
      </c>
      <c r="D236" s="7" t="s">
        <v>18</v>
      </c>
      <c r="E236" s="5" t="str">
        <f>VLOOKUP(A236,[1]BDD!236:638,25,0)</f>
        <v>CUNDINAMARCA</v>
      </c>
      <c r="F236" s="5" t="str">
        <f>VLOOKUP(A236,[1]BDD!236:638,26,0)</f>
        <v>BOGOTÁ</v>
      </c>
      <c r="G236" s="5" t="str">
        <f>VLOOKUP(A236,[1]BDD!235:236,77,0)</f>
        <v>ABOGADA</v>
      </c>
      <c r="H236" s="7" t="s">
        <v>469</v>
      </c>
      <c r="I236" s="5" t="str">
        <f>VLOOKUP(A236,[1]BDD!236:638,7,0)</f>
        <v>PROFESIONAL</v>
      </c>
      <c r="J236" s="5" t="str">
        <f>VLOOKUP(A236,[1]BDD!235:236,40,0)</f>
        <v>OFICINA ASESORA JURIDICA</v>
      </c>
      <c r="K236" s="5" t="str">
        <f>VLOOKUP(A236,[1]BDD!235:236,76,0)</f>
        <v>enny.lemus@parquesnacionales.gov.co</v>
      </c>
      <c r="L236" s="7">
        <v>3532400</v>
      </c>
      <c r="M236" s="7" t="s">
        <v>20</v>
      </c>
      <c r="N236" s="5" t="str">
        <f>VLOOKUP(A236,[1]BDD!236:638,6,0)</f>
        <v>NC05.3299056-11-005 Prestación de servicios profesionales con autonomía técnica y administrativa en la Oficina Asesora Jurídica, para el soporte jurídico de los asuntos relacionados con la gestión predial integral y con los ajustes normativos de los diversos asuntos misionales de la entidad que deban revisarse con otras entidades públicas o con particulares, en el marco del fortalecimiento de la capacidad institucional de Parques Nacionales Naturales de Colombia.</v>
      </c>
      <c r="O236" s="8">
        <f>VLOOKUP(A236,[1]BDD!236:638,15,0)</f>
        <v>7881428</v>
      </c>
      <c r="P236" s="9">
        <f>VLOOKUP(A236,[1]BDD!235:236,55,0)</f>
        <v>45702</v>
      </c>
      <c r="Q236" s="9">
        <f>VLOOKUP(A236,[1]BDD!235:236,56,0)</f>
        <v>46022</v>
      </c>
    </row>
    <row r="237" spans="1:17" ht="16.5">
      <c r="A237" s="6" t="s">
        <v>470</v>
      </c>
      <c r="B237" s="5" t="str">
        <f>VLOOKUP(A237,[1]BDD!237:659,3,0)</f>
        <v>NC-CPS-236-2025</v>
      </c>
      <c r="C237" s="5" t="str">
        <f>VLOOKUP(A237,[1]BDD!237:639,4,0)</f>
        <v>DIANA MARITZA GUZMÁN DOMÍNGUEZ</v>
      </c>
      <c r="D237" s="7" t="s">
        <v>18</v>
      </c>
      <c r="E237" s="5" t="str">
        <f>VLOOKUP(A237,[1]BDD!237:639,25,0)</f>
        <v>META</v>
      </c>
      <c r="F237" s="5" t="str">
        <f>VLOOKUP(A237,[1]BDD!237:639,26,0)</f>
        <v>GRANADA</v>
      </c>
      <c r="G237" s="5" t="str">
        <f>VLOOKUP(A237,[1]BDD!236:237,77,0)</f>
        <v>INGENIERA AMBIENTAL</v>
      </c>
      <c r="H237" s="7" t="s">
        <v>471</v>
      </c>
      <c r="I237" s="5" t="str">
        <f>VLOOKUP(A237,[1]BDD!237:639,7,0)</f>
        <v>PROFESIONAL</v>
      </c>
      <c r="J237" s="5" t="str">
        <f>VLOOKUP(A237,[1]BDD!236:237,40,0)</f>
        <v>GRUPO DE PLANEACIÓN Y MANEJO</v>
      </c>
      <c r="K237" s="5" t="str">
        <f>VLOOKUP(A237,[1]BDD!236:237,76,0)</f>
        <v>diana.guzman@parquesnacionales.gov.co</v>
      </c>
      <c r="L237" s="7">
        <v>3532400</v>
      </c>
      <c r="M237" s="7" t="s">
        <v>20</v>
      </c>
      <c r="N237" s="5" t="str">
        <f>VLOOKUP(A237,[1]BDD!237:639,6,0)</f>
        <v>NC23-3202008-14-006 Prestación de servicios profesionales con plena autonomía técnica y administrativa para el Grupo de Planeación y Manejo para contribuir en la captura, análisis e interpretación de las evaluaciones de efectividad del manejo de áreas protegidas, en el marco del producto Áreas Administradas del proyecto de conservación de PNNC.</v>
      </c>
      <c r="O237" s="8">
        <f>VLOOKUP(A237,[1]BDD!237:639,15,0)</f>
        <v>7014443</v>
      </c>
      <c r="P237" s="9">
        <f>VLOOKUP(A237,[1]BDD!236:237,55,0)</f>
        <v>45702</v>
      </c>
      <c r="Q237" s="9">
        <f>VLOOKUP(A237,[1]BDD!236:237,56,0)</f>
        <v>46013</v>
      </c>
    </row>
    <row r="238" spans="1:17" ht="16.5">
      <c r="A238" s="6" t="s">
        <v>472</v>
      </c>
      <c r="B238" s="5" t="str">
        <f>VLOOKUP(A238,[1]BDD!238:660,3,0)</f>
        <v>NC-CPS-237-2025</v>
      </c>
      <c r="C238" s="5" t="str">
        <f>VLOOKUP(A238,[1]BDD!238:640,4,0)</f>
        <v>JULIE STEPHANIE BARRETO PEÑA</v>
      </c>
      <c r="D238" s="7" t="s">
        <v>18</v>
      </c>
      <c r="E238" s="5" t="str">
        <f>VLOOKUP(A238,[1]BDD!238:640,25,0)</f>
        <v>CUNDINAMARCA</v>
      </c>
      <c r="F238" s="5" t="str">
        <f>VLOOKUP(A238,[1]BDD!238:640,26,0)</f>
        <v>BOGOTÁ</v>
      </c>
      <c r="G238" s="5" t="str">
        <f>VLOOKUP(A238,[1]BDD!237:238,77,0)</f>
        <v>INGENIERIA CATASTRAL Y GEODASTA</v>
      </c>
      <c r="H238" s="7" t="s">
        <v>473</v>
      </c>
      <c r="I238" s="5" t="str">
        <f>VLOOKUP(A238,[1]BDD!238:640,7,0)</f>
        <v>PROFESIONAL</v>
      </c>
      <c r="J238" s="5" t="str">
        <f>VLOOKUP(A238,[1]BDD!237:238,40,0)</f>
        <v>OFICINA ASESORA JURIDICA</v>
      </c>
      <c r="K238" s="5" t="str">
        <f>VLOOKUP(A238,[1]BDD!237:238,76,0)</f>
        <v>julie.barreto@parquesnacionales.gov.co</v>
      </c>
      <c r="L238" s="7">
        <v>3532400</v>
      </c>
      <c r="M238" s="7" t="s">
        <v>20</v>
      </c>
      <c r="N238" s="5" t="str">
        <f>VLOOKUP(A238,[1]BDD!238:640,6,0)</f>
        <v>NC05.3299060-7-012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el marco del fortalecimiento de la capacidad institucional de Parques Nacionales Naturales de Colombia.</v>
      </c>
      <c r="O238" s="8">
        <f>VLOOKUP(A238,[1]BDD!238:640,15,0)</f>
        <v>5106004</v>
      </c>
      <c r="P238" s="9">
        <f>VLOOKUP(A238,[1]BDD!237:238,55,0)</f>
        <v>45701</v>
      </c>
      <c r="Q238" s="9">
        <f>VLOOKUP(A238,[1]BDD!237:238,56,0)</f>
        <v>46022</v>
      </c>
    </row>
    <row r="239" spans="1:17" ht="16.5">
      <c r="A239" s="6" t="s">
        <v>474</v>
      </c>
      <c r="B239" s="5" t="str">
        <f>VLOOKUP(A239,[1]BDD!239:661,3,0)</f>
        <v>NC-CPS-238-2025</v>
      </c>
      <c r="C239" s="5" t="str">
        <f>VLOOKUP(A239,[1]BDD!239:641,4,0)</f>
        <v>FRANCISCO JAVIER ANZOLA OSORIO</v>
      </c>
      <c r="D239" s="7" t="s">
        <v>18</v>
      </c>
      <c r="E239" s="5" t="str">
        <f>VLOOKUP(A239,[1]BDD!239:641,25,0)</f>
        <v>CUNDINAMARCA</v>
      </c>
      <c r="F239" s="5" t="str">
        <f>VLOOKUP(A239,[1]BDD!239:641,26,0)</f>
        <v>BOGOTÁ</v>
      </c>
      <c r="G239" s="5" t="str">
        <f>VLOOKUP(A239,[1]BDD!238:239,77,0)</f>
        <v>INGENIERO AMBIENTAL</v>
      </c>
      <c r="H239" s="7" t="s">
        <v>475</v>
      </c>
      <c r="I239" s="5" t="str">
        <f>VLOOKUP(A239,[1]BDD!239:641,7,0)</f>
        <v>PROFESIONAL</v>
      </c>
      <c r="J239" s="5" t="str">
        <f>VLOOKUP(A239,[1]BDD!238:239,40,0)</f>
        <v>GRUPO DE GESTIÓN E INTEGRACIÓN DEL SINAP</v>
      </c>
      <c r="K239" s="5" t="str">
        <f>VLOOKUP(A239,[1]BDD!238:239,76,0)</f>
        <v>francisco.anzola@parquesnacionales.gov.co</v>
      </c>
      <c r="L239" s="7">
        <v>3532400</v>
      </c>
      <c r="M239" s="7" t="s">
        <v>20</v>
      </c>
      <c r="N239" s="5" t="str">
        <f>VLOOKUP(A239,[1]BDD!239:641,6,0)</f>
        <v>NC22-3202011-20-017 Prestación de servicios profesionales con plena autonomía técnica y administrativa, del Grupo de Gestión e Integración del SINAP para coadyuvar en la administración del Registro Único Nacional de Áreas Protegidas (RUNAP), en lo relativo al componente geográfico, en el contexto de las funciones de Parques Nacionales de Colombia y de gestión de la plataforma del SIM SINAP, en el marco del producto servicio declaración de áreas protegidas, del proyecto de conservación.</v>
      </c>
      <c r="O239" s="8">
        <f>VLOOKUP(A239,[1]BDD!239:641,15,0)</f>
        <v>7014443</v>
      </c>
      <c r="P239" s="9">
        <f>VLOOKUP(A239,[1]BDD!238:239,55,0)</f>
        <v>45701</v>
      </c>
      <c r="Q239" s="9">
        <f>VLOOKUP(A239,[1]BDD!238:239,56,0)</f>
        <v>46012</v>
      </c>
    </row>
    <row r="240" spans="1:17" ht="16.5">
      <c r="A240" s="6" t="s">
        <v>476</v>
      </c>
      <c r="B240" s="5" t="str">
        <f>VLOOKUP(A240,[1]BDD!240:662,3,0)</f>
        <v>NC-CPS-239-2025</v>
      </c>
      <c r="C240" s="5" t="str">
        <f>VLOOKUP(A240,[1]BDD!240:642,4,0)</f>
        <v>LADY BRIGIET PRIETO MOGOLLON</v>
      </c>
      <c r="D240" s="7" t="s">
        <v>18</v>
      </c>
      <c r="E240" s="5" t="str">
        <f>VLOOKUP(A240,[1]BDD!240:642,25,0)</f>
        <v>CUNDINAMARCA</v>
      </c>
      <c r="F240" s="5" t="str">
        <f>VLOOKUP(A240,[1]BDD!240:642,26,0)</f>
        <v>BOGOTÁ</v>
      </c>
      <c r="G240" s="5" t="str">
        <f>VLOOKUP(A240,[1]BDD!239:240,77,0)</f>
        <v>ABOGADA</v>
      </c>
      <c r="H240" s="7" t="s">
        <v>477</v>
      </c>
      <c r="I240" s="5" t="str">
        <f>VLOOKUP(A240,[1]BDD!240:642,7,0)</f>
        <v>PROFESIONAL</v>
      </c>
      <c r="J240" s="5" t="str">
        <f>VLOOKUP(A240,[1]BDD!239:240,40,0)</f>
        <v>OFICINA ASESORA JURIDICA</v>
      </c>
      <c r="K240" s="5" t="str">
        <f>VLOOKUP(A240,[1]BDD!239:240,76,0)</f>
        <v>lady.prieto@parquesnacionales.gov.co</v>
      </c>
      <c r="L240" s="7">
        <v>3532400</v>
      </c>
      <c r="M240" s="7" t="s">
        <v>20</v>
      </c>
      <c r="N240" s="5" t="str">
        <f>VLOOKUP(A240,[1]BDD!240:642,6,0)</f>
        <v>NC05.3299056-11-008 - Prestar los servicios profesionales con autonomía técnica y administrativa en la Oficina Asesora Jurídica, para el soporte jurídico en la gestión predial de la entidad, que contempla entre otras actuaciones las de análisis jurídico relacionado con el proceso de saneamiento automático, y proyectar y/o revisar jurídicamente los documentos e instrumentos normativos jurídicos que se le asignen, que conduzcan al cumplimiento de las funciones y la misionalidad de la entidad, en el marco del fortalecimiento de la capacidad institucional de Parques Nacionales Naturales de Colombia.</v>
      </c>
      <c r="O240" s="8">
        <f>VLOOKUP(A240,[1]BDD!240:642,15,0)</f>
        <v>6347913</v>
      </c>
      <c r="P240" s="9">
        <f>VLOOKUP(A240,[1]BDD!239:240,55,0)</f>
        <v>45702</v>
      </c>
      <c r="Q240" s="9">
        <f>VLOOKUP(A240,[1]BDD!239:240,56,0)</f>
        <v>46022</v>
      </c>
    </row>
    <row r="241" spans="1:17" ht="16.5">
      <c r="A241" s="6" t="s">
        <v>478</v>
      </c>
      <c r="B241" s="5" t="str">
        <f>VLOOKUP(A241,[1]BDD!241:663,3,0)</f>
        <v>NC-CPS-240-2025</v>
      </c>
      <c r="C241" s="5" t="str">
        <f>VLOOKUP(A241,[1]BDD!241:643,4,0)</f>
        <v>ANDRES FELIPE OYOLA VERGEL</v>
      </c>
      <c r="D241" s="7" t="s">
        <v>18</v>
      </c>
      <c r="E241" s="5" t="str">
        <f>VLOOKUP(A241,[1]BDD!241:643,25,0)</f>
        <v>NORTE DE SANTANDER</v>
      </c>
      <c r="F241" s="5" t="str">
        <f>VLOOKUP(A241,[1]BDD!241:643,26,0)</f>
        <v>PAMPLONA</v>
      </c>
      <c r="G241" s="5" t="str">
        <f>VLOOKUP(A241,[1]BDD!240:241,77,0)</f>
        <v>ECOLOGO</v>
      </c>
      <c r="H241" s="7" t="s">
        <v>479</v>
      </c>
      <c r="I241" s="5" t="str">
        <f>VLOOKUP(A241,[1]BDD!241:643,7,0)</f>
        <v>PROFESIONAL</v>
      </c>
      <c r="J241" s="5" t="str">
        <f>VLOOKUP(A241,[1]BDD!240:241,40,0)</f>
        <v>GRUPO DE PLANEACIÓN Y MANEJO</v>
      </c>
      <c r="K241" s="5" t="str">
        <f>VLOOKUP(A241,[1]BDD!240:241,76,0)</f>
        <v>andres.oyola@parquesnacionales.gov.co</v>
      </c>
      <c r="L241" s="7">
        <v>3532400</v>
      </c>
      <c r="M241" s="7" t="s">
        <v>20</v>
      </c>
      <c r="N241" s="5" t="str">
        <f>VLOOKUP(A241,[1]BDD!241:643,6,0)</f>
        <v>NC23-3202060-18_1-035 Prestación de servicios profesionales con plena autonomía técnica y administrativa para el Grupo de Planeación y Manejo con el fin de orientar la evaluación de la efectividad de los procesos de restauración ecológica que se han implementado en el marco del producto Áreas en proceso de Restauración en Mantenimiento del proyecto de conservación.</v>
      </c>
      <c r="O241" s="8">
        <f>VLOOKUP(A241,[1]BDD!241:643,15,0)</f>
        <v>8855572</v>
      </c>
      <c r="P241" s="9">
        <f>VLOOKUP(A241,[1]BDD!240:241,55,0)</f>
        <v>45701</v>
      </c>
      <c r="Q241" s="9">
        <f>VLOOKUP(A241,[1]BDD!240:241,56,0)</f>
        <v>46012</v>
      </c>
    </row>
    <row r="242" spans="1:17" ht="16.5">
      <c r="A242" s="6" t="s">
        <v>480</v>
      </c>
      <c r="B242" s="5" t="str">
        <f>VLOOKUP(A242,[1]BDD!242:664,3,0)</f>
        <v>NC-CPS-241-2025</v>
      </c>
      <c r="C242" s="5" t="str">
        <f>VLOOKUP(A242,[1]BDD!242:644,4,0)</f>
        <v>ANDRES FERNANDO LIZARAZO LÓPEZ</v>
      </c>
      <c r="D242" s="7" t="s">
        <v>18</v>
      </c>
      <c r="E242" s="5" t="str">
        <f>VLOOKUP(A242,[1]BDD!242:644,25,0)</f>
        <v>CUNDINAMARCA</v>
      </c>
      <c r="F242" s="5" t="str">
        <f>VLOOKUP(A242,[1]BDD!242:644,26,0)</f>
        <v>BOGOTÁ</v>
      </c>
      <c r="G242" s="5" t="str">
        <f>VLOOKUP(A242,[1]BDD!241:242,77,0)</f>
        <v>ECONOMISTA</v>
      </c>
      <c r="H242" s="7" t="s">
        <v>481</v>
      </c>
      <c r="I242" s="5" t="str">
        <f>VLOOKUP(A242,[1]BDD!242:644,7,0)</f>
        <v>PROFESIONAL</v>
      </c>
      <c r="J242" s="5" t="str">
        <f>VLOOKUP(A242,[1]BDD!241:242,40,0)</f>
        <v>SUBDIRECCIÓN DE SOSTENIBILIDAD Y NEGOCIOS AMBIENTALES</v>
      </c>
      <c r="K242" s="5" t="str">
        <f>VLOOKUP(A242,[1]BDD!241:242,76,0)</f>
        <v>andres.lizarazo@parquesnacionales.gov.co</v>
      </c>
      <c r="L242" s="7">
        <v>3532400</v>
      </c>
      <c r="M242" s="7" t="s">
        <v>20</v>
      </c>
      <c r="N242" s="5" t="str">
        <f>VLOOKUP(A242,[1]BDD!242:644,6,0)</f>
        <v>NC30-3202010-25-007 Prestar los Servicios Profesionales con plena autonomía técnica y administrativa para la Subdirección de Sostenibilidad y Negocios Ambientales a fin de adelantar la modelación operativa y financiera de esquemas de operación de turismo, instrumentos económicos y programas o proyectos a cargo de la Subdirección de Sostenibilidad y Negocios Ambientales, en el marco del servicio de ecoturismo en las áreas protegidas del proyecto de Conservación</v>
      </c>
      <c r="O242" s="8">
        <f>VLOOKUP(A242,[1]BDD!242:644,15,0)</f>
        <v>9981565</v>
      </c>
      <c r="P242" s="9">
        <f>VLOOKUP(A242,[1]BDD!241:242,55,0)</f>
        <v>45702</v>
      </c>
      <c r="Q242" s="9">
        <f>VLOOKUP(A242,[1]BDD!241:242,56,0)</f>
        <v>46022</v>
      </c>
    </row>
    <row r="243" spans="1:17" ht="16.5">
      <c r="A243" s="6" t="s">
        <v>482</v>
      </c>
      <c r="B243" s="5" t="str">
        <f>VLOOKUP(A243,[1]BDD!243:665,3,0)</f>
        <v>NC-CPS-242-2025</v>
      </c>
      <c r="C243" s="5" t="str">
        <f>VLOOKUP(A243,[1]BDD!243:645,4,0)</f>
        <v>LUCIA BEATRIZ CORREA VIVAS</v>
      </c>
      <c r="D243" s="7" t="s">
        <v>18</v>
      </c>
      <c r="E243" s="5" t="str">
        <f>VLOOKUP(A243,[1]BDD!243:645,25,0)</f>
        <v>BOYACA</v>
      </c>
      <c r="F243" s="5" t="str">
        <f>VLOOKUP(A243,[1]BDD!243:645,26,0)</f>
        <v>DUITAMA</v>
      </c>
      <c r="G243" s="5" t="str">
        <f>VLOOKUP(A243,[1]BDD!242:243,77,0)</f>
        <v>INGENIERA AGRICOLA</v>
      </c>
      <c r="H243" s="7" t="s">
        <v>483</v>
      </c>
      <c r="I243" s="5" t="str">
        <f>VLOOKUP(A243,[1]BDD!243:645,7,0)</f>
        <v>PROFESIONAL</v>
      </c>
      <c r="J243" s="5" t="str">
        <f>VLOOKUP(A243,[1]BDD!242:243,40,0)</f>
        <v>GRUPO DE GESTIÓN E INTEGRACIÓN DEL SINAP</v>
      </c>
      <c r="K243" s="5" t="str">
        <f>VLOOKUP(A243,[1]BDD!242:243,76,0)</f>
        <v>lucia.correa@parquesnacionales.gov.co</v>
      </c>
      <c r="L243" s="7">
        <v>3532400</v>
      </c>
      <c r="M243" s="7" t="s">
        <v>20</v>
      </c>
      <c r="N243" s="5" t="str">
        <f>VLOOKUP(A243,[1]BDD!243:645,6,0)</f>
        <v>NC22-3202018-3-014 Prestación de servicios profesionales con plena autonomía técnica y administrativa para la gestión, del Grupo de Gestión e Integración del SINAP, para la ocumentación técnica del avance y cumplimiento de compromisos, con relación con el incremento en la eficiencia de la estructura del SINAP, y con la implementación de una metodología de evaluación de efectividad de los subsistemas de áreas protegidas, acorde con lo requerido para el objetivo 3 en el Plan de Acción y Seguimiento e indicadores de resultado de la política pública para la consolidación del SINAP (Conpes 4050), en el marco del producto servicio declaración de áreas protegidas, del proyecto de conservación.</v>
      </c>
      <c r="O243" s="8">
        <f>VLOOKUP(A243,[1]BDD!243:645,15,0)</f>
        <v>7435309</v>
      </c>
      <c r="P243" s="9">
        <f>VLOOKUP(A243,[1]BDD!242:243,55,0)</f>
        <v>45702</v>
      </c>
      <c r="Q243" s="9">
        <f>VLOOKUP(A243,[1]BDD!242:243,56,0)</f>
        <v>46022</v>
      </c>
    </row>
    <row r="244" spans="1:17" ht="16.5">
      <c r="A244" s="6" t="s">
        <v>484</v>
      </c>
      <c r="B244" s="5" t="str">
        <f>VLOOKUP(A244,[1]BDD!244:666,3,0)</f>
        <v>NC-CPS-243-2025</v>
      </c>
      <c r="C244" s="5" t="str">
        <f>VLOOKUP(A244,[1]BDD!244:646,4,0)</f>
        <v>GABRIEL ANDRES CASTELLANO HERNANDEZ</v>
      </c>
      <c r="D244" s="7" t="s">
        <v>18</v>
      </c>
      <c r="E244" s="5" t="str">
        <f>VLOOKUP(A244,[1]BDD!244:646,25,0)</f>
        <v>META</v>
      </c>
      <c r="F244" s="5" t="str">
        <f>VLOOKUP(A244,[1]BDD!244:646,26,0)</f>
        <v>VILLAVICENCIO</v>
      </c>
      <c r="G244" s="5" t="str">
        <f>VLOOKUP(A244,[1]BDD!243:244,77,0)</f>
        <v>INGENIERO DE SISTEMAS</v>
      </c>
      <c r="H244" s="7" t="s">
        <v>32</v>
      </c>
      <c r="I244" s="5" t="str">
        <f>VLOOKUP(A244,[1]BDD!244:646,7,0)</f>
        <v>PROFESIONAL</v>
      </c>
      <c r="J244" s="5" t="str">
        <f>VLOOKUP(A244,[1]BDD!243:244,40,0)</f>
        <v>GRUPO DE TECNOLOGÍAS DE LA INFORMACIÓN Y LAS COMUNICACIONES</v>
      </c>
      <c r="K244" s="5" t="str">
        <f>VLOOKUP(A244,[1]BDD!243:244,76,0)</f>
        <v>gabriel.castellano@parquesnacionales.gov.co</v>
      </c>
      <c r="L244" s="7">
        <v>3532400</v>
      </c>
      <c r="M244" s="7" t="s">
        <v>20</v>
      </c>
      <c r="N244" s="5" t="str">
        <f>VLOOKUP(A244,[1]BDD!244:646,6,0)</f>
        <v>NC03-3299065-19-019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
      <c r="O244" s="8">
        <f>VLOOKUP(A244,[1]BDD!244:646,15,0)</f>
        <v>8354314</v>
      </c>
      <c r="P244" s="9">
        <f>VLOOKUP(A244,[1]BDD!243:244,55,0)</f>
        <v>45705</v>
      </c>
      <c r="Q244" s="9">
        <f>VLOOKUP(A244,[1]BDD!243:244,56,0)</f>
        <v>46022</v>
      </c>
    </row>
    <row r="245" spans="1:17" ht="16.5">
      <c r="A245" s="6" t="s">
        <v>485</v>
      </c>
      <c r="B245" s="5" t="str">
        <f>VLOOKUP(A245,[1]BDD!245:667,3,0)</f>
        <v>NC-CPS-244-2025</v>
      </c>
      <c r="C245" s="5" t="str">
        <f>VLOOKUP(A245,[1]BDD!245:647,4,0)</f>
        <v>FABIO ANDRES PLATA VILLAMIZAR</v>
      </c>
      <c r="D245" s="7" t="s">
        <v>18</v>
      </c>
      <c r="E245" s="5" t="str">
        <f>VLOOKUP(A245,[1]BDD!245:647,25,0)</f>
        <v>SANTANDER</v>
      </c>
      <c r="F245" s="5" t="str">
        <f>VLOOKUP(A245,[1]BDD!245:647,26,0)</f>
        <v>BUCARAMANGA</v>
      </c>
      <c r="G245" s="5" t="str">
        <f>VLOOKUP(A245,[1]BDD!244:245,77,0)</f>
        <v>INGENIERO DE SISTEMAS</v>
      </c>
      <c r="H245" s="7" t="s">
        <v>486</v>
      </c>
      <c r="I245" s="5" t="str">
        <f>VLOOKUP(A245,[1]BDD!245:647,7,0)</f>
        <v>PROFESIONAL</v>
      </c>
      <c r="J245" s="5" t="str">
        <f>VLOOKUP(A245,[1]BDD!244:245,40,0)</f>
        <v>GRUPO DE TECNOLOGÍAS DE LA INFORMACIÓN Y LAS COMUNICACIONES</v>
      </c>
      <c r="K245" s="5" t="str">
        <f>VLOOKUP(A245,[1]BDD!244:245,76,0)</f>
        <v>fabio.plata@parquesnacionales.gov.co</v>
      </c>
      <c r="L245" s="7">
        <v>3532400</v>
      </c>
      <c r="M245" s="7" t="s">
        <v>20</v>
      </c>
      <c r="N245" s="5" t="str">
        <f>VLOOKUP(A245,[1]BDD!245:647,6,0)</f>
        <v>C03-3299065-20-021 Prestar los servicios profesionales con plena autonomía técnica y administrativa en el grupo de Tecnologías de la Información y las Comunicaciones para soportar, mantener y desarrollar los sistemas de información que le sean asignados enmarcados dentro de las etapas del ciclo de vida del desarrollo de software en el marco del proyecto de Fortalecimiento de la Capacidad Institucional y el producto de servicios tecnológicos.</v>
      </c>
      <c r="O245" s="8">
        <f>VLOOKUP(A245,[1]BDD!245:647,15,0)</f>
        <v>8354314</v>
      </c>
      <c r="P245" s="9">
        <f>VLOOKUP(A245,[1]BDD!244:245,55,0)</f>
        <v>45705</v>
      </c>
      <c r="Q245" s="9">
        <f>VLOOKUP(A245,[1]BDD!244:245,56,0)</f>
        <v>46022</v>
      </c>
    </row>
    <row r="246" spans="1:17" ht="16.5">
      <c r="A246" s="6" t="s">
        <v>487</v>
      </c>
      <c r="B246" s="5" t="str">
        <f>VLOOKUP(A246,[1]BDD!246:668,3,0)</f>
        <v>NC-CPS-245-2025</v>
      </c>
      <c r="C246" s="5" t="str">
        <f>VLOOKUP(A246,[1]BDD!246:648,4,0)</f>
        <v>CARLOS ARMANDO ROSERO RODRIGUEZ</v>
      </c>
      <c r="D246" s="7" t="s">
        <v>18</v>
      </c>
      <c r="E246" s="5" t="str">
        <f>VLOOKUP(A246,[1]BDD!246:648,25,0)</f>
        <v>CUNDINAMARCA</v>
      </c>
      <c r="F246" s="5" t="str">
        <f>VLOOKUP(A246,[1]BDD!246:648,26,0)</f>
        <v>BOGOTÁ</v>
      </c>
      <c r="G246" s="5" t="str">
        <f>VLOOKUP(A246,[1]BDD!245:246,77,0)</f>
        <v>TECNICO EN GUIANZA TURISTICA</v>
      </c>
      <c r="H246" s="7" t="s">
        <v>488</v>
      </c>
      <c r="I246" s="5" t="str">
        <f>VLOOKUP(A246,[1]BDD!246:648,7,0)</f>
        <v>APOYO A LA GESTIÓN</v>
      </c>
      <c r="J246" s="5" t="str">
        <f>VLOOKUP(A246,[1]BDD!245:246,40,0)</f>
        <v>GRUPO DE PLANEACIÓN Y MANEJO</v>
      </c>
      <c r="K246" s="5" t="str">
        <f>VLOOKUP(A246,[1]BDD!245:246,76,0)</f>
        <v>carlos.rosero@parquesnacionales.gov.co</v>
      </c>
      <c r="L246" s="7">
        <v>3532400</v>
      </c>
      <c r="M246" s="7" t="s">
        <v>20</v>
      </c>
      <c r="N246" s="5" t="str">
        <f>VLOOKUP(A246,[1]BDD!246:648,6,0)</f>
        <v xml:space="preserve">NC23-3202056-6-010 Prestación de servicios de apoyo a la gestión con plena autonomía técnica y administrativa para el Grupo de Planeación y Manejo con el fin de fortalecer las acciones necesarias para la implementación de la metodología de planificación de la interpretación del patrimonio natural y cultural en áreas protegidas, contribuyendo a la orientación de los instrumentos para el diseño de centros de interpretación, marcos y planes interpretativos enfocados al desarrollo de productos ecoturísticos y educativos en el marco del producto Personas Capacitadas con Educación Informal del proyecto de conservación
</v>
      </c>
      <c r="O246" s="8">
        <f>VLOOKUP(A246,[1]BDD!246:648,15,0)</f>
        <v>3226850</v>
      </c>
      <c r="P246" s="9">
        <f>VLOOKUP(A246,[1]BDD!245:246,55,0)</f>
        <v>45713</v>
      </c>
      <c r="Q246" s="9">
        <f>VLOOKUP(A246,[1]BDD!245:246,56,0)</f>
        <v>46022</v>
      </c>
    </row>
    <row r="247" spans="1:17" ht="16.5">
      <c r="A247" s="6" t="s">
        <v>489</v>
      </c>
      <c r="B247" s="5" t="str">
        <f>VLOOKUP(A247,[1]BDD!247:669,3,0)</f>
        <v>NC-CPS-246-2025</v>
      </c>
      <c r="C247" s="5" t="str">
        <f>VLOOKUP(A247,[1]BDD!247:649,4,0)</f>
        <v>CRISTHIAN ALFONSO PIMIENTO ORDOÑEZ</v>
      </c>
      <c r="D247" s="7" t="s">
        <v>18</v>
      </c>
      <c r="E247" s="5" t="str">
        <f>VLOOKUP(A247,[1]BDD!247:649,25,0)</f>
        <v>CUNDINAMARCA</v>
      </c>
      <c r="F247" s="5" t="str">
        <f>VLOOKUP(A247,[1]BDD!247:649,26,0)</f>
        <v>BOGOTÁ</v>
      </c>
      <c r="G247" s="5" t="str">
        <f>VLOOKUP(A247,[1]BDD!246:247,77,0)</f>
        <v>COMUNICADOR SOCIAL</v>
      </c>
      <c r="H247" s="7" t="s">
        <v>490</v>
      </c>
      <c r="I247" s="5" t="str">
        <f>VLOOKUP(A247,[1]BDD!247:649,7,0)</f>
        <v>PROFESIONAL</v>
      </c>
      <c r="J247" s="5" t="str">
        <f>VLOOKUP(A247,[1]BDD!246:247,40,0)</f>
        <v>GRUPO DE COMUNICACIONES Y EDUACIÓN AMBIENTAL</v>
      </c>
      <c r="K247" s="5" t="str">
        <f>VLOOKUP(A247,[1]BDD!246:247,76,0)</f>
        <v>cristhian.pimiento@parquesnacionales.gov.co</v>
      </c>
      <c r="L247" s="7">
        <v>3532400</v>
      </c>
      <c r="M247" s="7" t="s">
        <v>20</v>
      </c>
      <c r="N247" s="5" t="str">
        <f>VLOOKUP(A247,[1]BDD!247:649,6,0)</f>
        <v>NC01-3202056-5-010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v>
      </c>
      <c r="O247" s="8">
        <f>VLOOKUP(A247,[1]BDD!247:649,15,0)</f>
        <v>6347913</v>
      </c>
      <c r="P247" s="9">
        <f>VLOOKUP(A247,[1]BDD!246:247,55,0)</f>
        <v>45702</v>
      </c>
      <c r="Q247" s="9">
        <f>VLOOKUP(A247,[1]BDD!246:247,56,0)</f>
        <v>46022</v>
      </c>
    </row>
    <row r="248" spans="1:17" ht="16.5">
      <c r="A248" s="6" t="s">
        <v>491</v>
      </c>
      <c r="B248" s="5" t="str">
        <f>VLOOKUP(A248,[1]BDD!248:670,3,0)</f>
        <v>NC-CPS-247-2025</v>
      </c>
      <c r="C248" s="5" t="str">
        <f>VLOOKUP(A248,[1]BDD!248:650,4,0)</f>
        <v>RICARDO AUGUSTO SANCHEZ PAEZ</v>
      </c>
      <c r="D248" s="7" t="s">
        <v>18</v>
      </c>
      <c r="E248" s="5" t="str">
        <f>VLOOKUP(A248,[1]BDD!248:650,25,0)</f>
        <v>CUNDINAMARCA</v>
      </c>
      <c r="F248" s="5" t="str">
        <f>VLOOKUP(A248,[1]BDD!248:650,26,0)</f>
        <v>BOGOTÁ</v>
      </c>
      <c r="G248" s="5" t="str">
        <f>VLOOKUP(A248,[1]BDD!247:248,77,0)</f>
        <v>ADMINISTRADOR DE EMPRESAS</v>
      </c>
      <c r="H248" s="7" t="s">
        <v>492</v>
      </c>
      <c r="I248" s="5" t="str">
        <f>VLOOKUP(A248,[1]BDD!248:650,7,0)</f>
        <v>PROFESIONAL</v>
      </c>
      <c r="J248" s="5" t="str">
        <f>VLOOKUP(A248,[1]BDD!247:248,40,0)</f>
        <v>SUBDIRECCIÓN DE SOSTENIBILIDAD Y NEGOCIOS AMBIENTALES</v>
      </c>
      <c r="K248" s="5" t="str">
        <f>VLOOKUP(A248,[1]BDD!247:248,76,0)</f>
        <v>ricardo.sanchez@parquesnacionales.gov.co</v>
      </c>
      <c r="L248" s="7">
        <v>3532400</v>
      </c>
      <c r="M248" s="7" t="s">
        <v>20</v>
      </c>
      <c r="N248" s="5" t="str">
        <f>VLOOKUP(A248,[1]BDD!248:650,6,0)</f>
        <v>NC30-3202010-25-007 Prestar servicios profesionales, con plena autonomía técnica y administrativa en la Subdirección de Sostenibilidad y Negocios Ambientales, para llevar a cabo actividades encaminadas a la elaboración, mejora y/o monitoreo de estrategias que optimicen la prestación del servicio de Ecoturismo, incentivando el ingreso de visitantes a las AP, en el marco del servicio de ecoturismo en las áreas protegidas del proyecto de Conservación</v>
      </c>
      <c r="O248" s="8">
        <f>VLOOKUP(A248,[1]BDD!248:650,15,0)</f>
        <v>7014443</v>
      </c>
      <c r="P248" s="9">
        <f>VLOOKUP(A248,[1]BDD!247:248,55,0)</f>
        <v>45705</v>
      </c>
      <c r="Q248" s="9">
        <f>VLOOKUP(A248,[1]BDD!247:248,56,0)</f>
        <v>46022</v>
      </c>
    </row>
    <row r="249" spans="1:17" ht="16.5">
      <c r="A249" s="6" t="s">
        <v>493</v>
      </c>
      <c r="B249" s="5" t="str">
        <f>VLOOKUP(A249,[1]BDD!249:671,3,0)</f>
        <v>NC-CPS-248-2025</v>
      </c>
      <c r="C249" s="5" t="str">
        <f>VLOOKUP(A249,[1]BDD!249:651,4,0)</f>
        <v>DIANA MARCELA PEÑA BELTRAN</v>
      </c>
      <c r="D249" s="7" t="s">
        <v>18</v>
      </c>
      <c r="E249" s="5" t="str">
        <f>VLOOKUP(A249,[1]BDD!249:651,25,0)</f>
        <v>CUNDINAMARCA</v>
      </c>
      <c r="F249" s="5" t="str">
        <f>VLOOKUP(A249,[1]BDD!249:651,26,0)</f>
        <v>BOGOTÁ</v>
      </c>
      <c r="G249" s="5" t="str">
        <f>VLOOKUP(A249,[1]BDD!248:249,77,0)</f>
        <v>ADMINISTRADORA TURISTICA Y HOTELERA</v>
      </c>
      <c r="H249" s="7" t="s">
        <v>373</v>
      </c>
      <c r="I249" s="5" t="str">
        <f>VLOOKUP(A249,[1]BDD!249:651,7,0)</f>
        <v>PROFESIONAL</v>
      </c>
      <c r="J249" s="5" t="str">
        <f>VLOOKUP(A249,[1]BDD!248:249,40,0)</f>
        <v>SUBDIRECCIÓN DE SOSTENIBILIDAD Y NEGOCIOS AMBIENTALES</v>
      </c>
      <c r="K249" s="5" t="str">
        <f>VLOOKUP(A249,[1]BDD!248:249,76,0)</f>
        <v>diana.pena@parquesnacionales.gov.co</v>
      </c>
      <c r="L249" s="7">
        <v>3532400</v>
      </c>
      <c r="M249" s="7" t="s">
        <v>20</v>
      </c>
      <c r="N249" s="5" t="str">
        <f>VLOOKUP(A249,[1]BDD!249:651,6,0)</f>
        <v>NC30-3202010-25-007 Prestar servicios profesionales para apoyar a la Subdirección de Sostenibilidad y Negocios Ambientales, en las actividades relacionadas al mejoramiento de la calidad en la prestación de los servicios ecoturísticos de las áreas protegidas y sus zonas de influencia y en la generación de alianzas para la promoción y reconocimiento de bienes ecosistémicos generados en las áreas del Sistema de Parques Nacionales Naturales- PNN, en el marco del servicio de ecoturismo en las áreas protegidas del proyecto de Conservación</v>
      </c>
      <c r="O249" s="8">
        <f>VLOOKUP(A249,[1]BDD!249:651,15,0)</f>
        <v>7014443</v>
      </c>
      <c r="P249" s="9">
        <f>VLOOKUP(A249,[1]BDD!248:249,55,0)</f>
        <v>45706</v>
      </c>
      <c r="Q249" s="9">
        <f>VLOOKUP(A249,[1]BDD!248:249,56,0)</f>
        <v>46022</v>
      </c>
    </row>
    <row r="250" spans="1:17" ht="16.5">
      <c r="A250" s="6" t="s">
        <v>494</v>
      </c>
      <c r="B250" s="5" t="str">
        <f>VLOOKUP(A250,[1]BDD!250:672,3,0)</f>
        <v>NC-CPS-249-2025</v>
      </c>
      <c r="C250" s="5" t="str">
        <f>VLOOKUP(A250,[1]BDD!250:652,4,0)</f>
        <v>LUISA FERNANDA SALAZAR JIMENEZ</v>
      </c>
      <c r="D250" s="7" t="s">
        <v>18</v>
      </c>
      <c r="E250" s="5" t="str">
        <f>VLOOKUP(A250,[1]BDD!250:652,25,0)</f>
        <v>CUNDINAMARCA</v>
      </c>
      <c r="F250" s="5" t="str">
        <f>VLOOKUP(A250,[1]BDD!250:652,26,0)</f>
        <v>BOGOTÁ</v>
      </c>
      <c r="G250" s="5" t="str">
        <f>VLOOKUP(A250,[1]BDD!249:250,77,0)</f>
        <v>ABOGADA</v>
      </c>
      <c r="H250" s="7" t="s">
        <v>495</v>
      </c>
      <c r="I250" s="5" t="str">
        <f>VLOOKUP(A250,[1]BDD!250:652,7,0)</f>
        <v>PROFESIONAL</v>
      </c>
      <c r="J250" s="5" t="str">
        <f>VLOOKUP(A250,[1]BDD!249:250,40,0)</f>
        <v>OFICINA ASESORA JURIDICA</v>
      </c>
      <c r="K250" s="5" t="str">
        <f>VLOOKUP(A250,[1]BDD!249:250,76,0)</f>
        <v>luisa.salazar@parquesnacionales.gov.co</v>
      </c>
      <c r="L250" s="7">
        <v>3532400</v>
      </c>
      <c r="M250" s="7" t="s">
        <v>20</v>
      </c>
      <c r="N250" s="5" t="str">
        <f>VLOOKUP(A250,[1]BDD!250:652,6,0)</f>
        <v>NC05.3299060-7-010 Prestar los servicios profesionales con autonomía técnica y administrativa en la Oficina Asesora, para la gestión predial de la entidad, especialmente en las actuaciones de adquisición de predios, creación de folios e inscripciones registrales, así como proyectar o revisar los documentos en cumplimiento de las funciones y la misionalidad de la entidad, en el marco del fortalecimiento de la capacidad institucional de Parques Nacionales Naturales de Colombia.</v>
      </c>
      <c r="O250" s="8">
        <f>VLOOKUP(A250,[1]BDD!250:652,15,0)</f>
        <v>5106004</v>
      </c>
      <c r="P250" s="9">
        <f>VLOOKUP(A250,[1]BDD!249:250,55,0)</f>
        <v>45705</v>
      </c>
      <c r="Q250" s="9">
        <f>VLOOKUP(A250,[1]BDD!249:250,56,0)</f>
        <v>46022</v>
      </c>
    </row>
    <row r="251" spans="1:17" ht="16.5">
      <c r="A251" s="6" t="s">
        <v>496</v>
      </c>
      <c r="B251" s="5" t="str">
        <f>VLOOKUP(A251,[1]BDD!251:673,3,0)</f>
        <v>NC-CPS-250-2026</v>
      </c>
      <c r="C251" s="5" t="str">
        <f>VLOOKUP(A251,[1]BDD!251:653,4,0)</f>
        <v>ADRIANA LORENA BERNAL FONSECA</v>
      </c>
      <c r="D251" s="7" t="s">
        <v>18</v>
      </c>
      <c r="E251" s="5" t="str">
        <f>VLOOKUP(A251,[1]BDD!251:653,25,0)</f>
        <v>BOYACA</v>
      </c>
      <c r="F251" s="5" t="str">
        <f>VLOOKUP(A251,[1]BDD!251:653,26,0)</f>
        <v>SOGAMOSO</v>
      </c>
      <c r="G251" s="5" t="str">
        <f>VLOOKUP(A251,[1]BDD!250:251,77,0)</f>
        <v>INGENIERA SANITARIA Y AMBIENTAL</v>
      </c>
      <c r="H251" s="7" t="s">
        <v>497</v>
      </c>
      <c r="I251" s="5" t="str">
        <f>VLOOKUP(A251,[1]BDD!251:653,7,0)</f>
        <v>PROFESIONAL</v>
      </c>
      <c r="J251" s="5" t="str">
        <f>VLOOKUP(A251,[1]BDD!250:251,40,0)</f>
        <v>GRUPO DE TECNOLOGÍAS DE LA INFORMACIÓN Y LAS COMUNICACIONES</v>
      </c>
      <c r="K251" s="5" t="str">
        <f>VLOOKUP(A251,[1]BDD!250:251,76,0)</f>
        <v>adriana.bernal@parquesnacionales.gov.co</v>
      </c>
      <c r="L251" s="7">
        <v>3532400</v>
      </c>
      <c r="M251" s="7" t="s">
        <v>20</v>
      </c>
      <c r="N251" s="5" t="str">
        <f>VLOOKUP(A251,[1]BDD!251:653,6,0)</f>
        <v>C03-3299065-19-001. Prestar servicios profesionales con plena autonomía técnica y administrativa en el grupo de Tecnologías de la Información y las Comunicaciones para acompañar la implementación de la estrategia de Tecnologías de la Información (TI) , el cumplimiento de las políticas y estándares establecidos por el Gobierno Digital y la implementación de proyectos que faciliten la gestión, gobernanza y alineación de TI con los objetivos estratégicos de PNNC, en el marco del Fortalecimiento de la capacidad institucional y producto de servicios Tecnológicos</v>
      </c>
      <c r="O251" s="8">
        <f>VLOOKUP(A251,[1]BDD!251:653,15,0)</f>
        <v>9564018</v>
      </c>
      <c r="P251" s="9">
        <f>VLOOKUP(A251,[1]BDD!250:251,55,0)</f>
        <v>45705</v>
      </c>
      <c r="Q251" s="9">
        <f>VLOOKUP(A251,[1]BDD!250:251,56,0)</f>
        <v>46022</v>
      </c>
    </row>
    <row r="252" spans="1:17" ht="16.5">
      <c r="A252" s="6" t="s">
        <v>498</v>
      </c>
      <c r="B252" s="5" t="str">
        <f>VLOOKUP(A252,[1]BDD!252:674,3,0)</f>
        <v>NC-CPS-251-2025</v>
      </c>
      <c r="C252" s="5" t="str">
        <f>VLOOKUP(A252,[1]BDD!252:654,4,0)</f>
        <v>JULIA HELENA HERRERA RIVERA</v>
      </c>
      <c r="D252" s="7" t="s">
        <v>18</v>
      </c>
      <c r="E252" s="5" t="str">
        <f>VLOOKUP(A252,[1]BDD!252:654,25,0)</f>
        <v>BOYACA</v>
      </c>
      <c r="F252" s="5" t="str">
        <f>VLOOKUP(A252,[1]BDD!252:654,26,0)</f>
        <v>TUNJA</v>
      </c>
      <c r="G252" s="5" t="str">
        <f>VLOOKUP(A252,[1]BDD!251:252,77,0)</f>
        <v>INGENIERA FORESTAL</v>
      </c>
      <c r="H252" s="7" t="s">
        <v>499</v>
      </c>
      <c r="I252" s="5" t="str">
        <f>VLOOKUP(A252,[1]BDD!252:654,7,0)</f>
        <v>PROFESIONAL</v>
      </c>
      <c r="J252" s="5" t="str">
        <f>VLOOKUP(A252,[1]BDD!251:252,40,0)</f>
        <v>GRUPO DE PLANEACIÓN Y MANEJO</v>
      </c>
      <c r="K252" s="5" t="str">
        <f>VLOOKUP(A252,[1]BDD!251:252,76,0)</f>
        <v>julia.herrera@parquesnacionales.gov.co</v>
      </c>
      <c r="L252" s="7">
        <v>3532400</v>
      </c>
      <c r="M252" s="7" t="s">
        <v>20</v>
      </c>
      <c r="N252" s="5" t="str">
        <f>VLOOKUP(A252,[1]BDD!252:654,6,0)</f>
        <v>NC23-3202052-7-022 Prestación de servicios profesionales con plena autonomía técnica y administrativa para el Grupo de Planeación y Manejo con el fin de orientar a los equipos de las áreas protegidas que adelantan la formulación y actualización del instrumento de planeación con énfasis en los análisis de presiones y escenarios de riesgo, en articulación con otras dependencias en el marco del producto Documentos de Planeación Elaborados del proyecto de conservación.</v>
      </c>
      <c r="O252" s="8">
        <f>VLOOKUP(A252,[1]BDD!252:654,15,0)</f>
        <v>6347912</v>
      </c>
      <c r="P252" s="9">
        <f>VLOOKUP(A252,[1]BDD!251:252,55,0)</f>
        <v>45706</v>
      </c>
      <c r="Q252" s="9">
        <f>VLOOKUP(A252,[1]BDD!251:252,56,0)</f>
        <v>46017</v>
      </c>
    </row>
    <row r="253" spans="1:17" ht="16.5">
      <c r="A253" s="6" t="s">
        <v>500</v>
      </c>
      <c r="B253" s="5" t="str">
        <f>VLOOKUP(A253,[1]BDD!253:675,3,0)</f>
        <v>NC-CPS-252-2025</v>
      </c>
      <c r="C253" s="5" t="str">
        <f>VLOOKUP(A253,[1]BDD!253:655,4,0)</f>
        <v>OCTAVIO SEGUNDO ERASO PAGUAY</v>
      </c>
      <c r="D253" s="7" t="s">
        <v>18</v>
      </c>
      <c r="E253" s="5" t="str">
        <f>VLOOKUP(A253,[1]BDD!253:655,25,0)</f>
        <v>NARIÑO</v>
      </c>
      <c r="F253" s="5" t="str">
        <f>VLOOKUP(A253,[1]BDD!253:655,26,0)</f>
        <v>BARBACOAS</v>
      </c>
      <c r="G253" s="5" t="str">
        <f>VLOOKUP(A253,[1]BDD!252:253,77,0)</f>
        <v>INGENIERO AGRONOMO</v>
      </c>
      <c r="H253" s="7" t="s">
        <v>501</v>
      </c>
      <c r="I253" s="5" t="str">
        <f>VLOOKUP(A253,[1]BDD!253:655,7,0)</f>
        <v>PROFESIONAL</v>
      </c>
      <c r="J253" s="5" t="str">
        <f>VLOOKUP(A253,[1]BDD!252:253,40,0)</f>
        <v>GRUPO DE PLANEACIÓN Y MANEJO</v>
      </c>
      <c r="K253" s="5" t="str">
        <f>VLOOKUP(A253,[1]BDD!252:253,76,0)</f>
        <v>octavio.eraso@parquesnacionales.gov.co</v>
      </c>
      <c r="L253" s="7">
        <v>3532400</v>
      </c>
      <c r="M253" s="7" t="s">
        <v>20</v>
      </c>
      <c r="N253" s="5" t="str">
        <f>VLOOKUP(A253,[1]BDD!253:655,6,0)</f>
        <v>NC23-3202060-19_1-033 Prestación de servicios profesionales con plena autonomía técnica y administrativa para el Grupo de Planeación y Manejo con el fin de aportar en la formulación y seguimiento de proyectos, programas y estrategias con fuentes de financiación externas, con énfasis en los relacionados con restauración ecológica en el marco del producto Áreas en proceso de Restauración del proyecto de conservación.</v>
      </c>
      <c r="O253" s="8">
        <f>VLOOKUP(A253,[1]BDD!253:655,15,0)</f>
        <v>9981565</v>
      </c>
      <c r="P253" s="9">
        <f>VLOOKUP(A253,[1]BDD!252:253,55,0)</f>
        <v>45706</v>
      </c>
      <c r="Q253" s="9">
        <f>VLOOKUP(A253,[1]BDD!252:253,56,0)</f>
        <v>46016</v>
      </c>
    </row>
    <row r="254" spans="1:17" ht="16.5">
      <c r="A254" s="6" t="s">
        <v>502</v>
      </c>
      <c r="B254" s="5" t="str">
        <f>VLOOKUP(A254,[1]BDD!254:676,3,0)</f>
        <v>NC-CPS-254-2025</v>
      </c>
      <c r="C254" s="5" t="str">
        <f>VLOOKUP(A254,[1]BDD!254:656,4,0)</f>
        <v>HECTOR URIEL QUEVEDO GUTIERREZ</v>
      </c>
      <c r="D254" s="7" t="s">
        <v>18</v>
      </c>
      <c r="E254" s="5" t="str">
        <f>VLOOKUP(A254,[1]BDD!254:656,25,0)</f>
        <v>CUNDINAMARCA</v>
      </c>
      <c r="F254" s="5" t="str">
        <f>VLOOKUP(A254,[1]BDD!254:656,26,0)</f>
        <v>BOGOTÁ</v>
      </c>
      <c r="G254" s="5" t="str">
        <f>VLOOKUP(A254,[1]BDD!253:254,77,0)</f>
        <v>INGENIERO INDUSTRIAL</v>
      </c>
      <c r="H254" s="7" t="s">
        <v>503</v>
      </c>
      <c r="I254" s="5" t="str">
        <f>VLOOKUP(A254,[1]BDD!254:656,7,0)</f>
        <v>PROFESIONAL</v>
      </c>
      <c r="J254" s="5" t="str">
        <f>VLOOKUP(A254,[1]BDD!253:254,40,0)</f>
        <v xml:space="preserve">OFICINA ASESORA DE PLANEACIÓN </v>
      </c>
      <c r="K254" s="5" t="str">
        <f>VLOOKUP(A254,[1]BDD!253:254,76,0)</f>
        <v>hector.quvedo@parquesnacionales.gov.co</v>
      </c>
      <c r="L254" s="7">
        <v>3532400</v>
      </c>
      <c r="M254" s="7" t="s">
        <v>20</v>
      </c>
      <c r="N254" s="5" t="str">
        <f>VLOOKUP(A254,[1]BDD!254:656,6,0)</f>
        <v>NC04-3299054-1-021, NC03-3299065-19-050 Prestación de servicios profesionales con plena autonomía técnica y administrativa a la oficina asesora de planeación, en la gestión integral tanto de la arquitectura empresarial del estado - MRAE, como del Plan Estratégico de Tecnología de Información y Comunicaciones - PETI, y el apoyo técnico a los procesos estratégicos, para el fortalecimiento de las capacidades institucionales</v>
      </c>
      <c r="O254" s="8">
        <f>VLOOKUP(A254,[1]BDD!254:656,15,0)</f>
        <v>12298286</v>
      </c>
      <c r="P254" s="9">
        <f>VLOOKUP(A254,[1]BDD!253:254,55,0)</f>
        <v>45705</v>
      </c>
      <c r="Q254" s="9">
        <f>VLOOKUP(A254,[1]BDD!253:254,56,0)</f>
        <v>46022</v>
      </c>
    </row>
    <row r="255" spans="1:17" ht="16.5">
      <c r="A255" s="6" t="s">
        <v>504</v>
      </c>
      <c r="B255" s="5" t="str">
        <f>VLOOKUP(A255,[1]BDD!255:677,3,0)</f>
        <v>NC-CPS-253-2025</v>
      </c>
      <c r="C255" s="5" t="str">
        <f>VLOOKUP(A255,[1]BDD!255:657,4,0)</f>
        <v>JOSE FRANCISCO MORALES MARTINEZ</v>
      </c>
      <c r="D255" s="7" t="s">
        <v>18</v>
      </c>
      <c r="E255" s="5" t="str">
        <f>VLOOKUP(A255,[1]BDD!255:657,25,0)</f>
        <v>CUNDINAMARCA</v>
      </c>
      <c r="F255" s="5" t="str">
        <f>VLOOKUP(A255,[1]BDD!255:657,26,0)</f>
        <v>BOGOTÁ</v>
      </c>
      <c r="G255" s="5" t="str">
        <f>VLOOKUP(A255,[1]BDD!254:255,77,0)</f>
        <v>ABOGADO</v>
      </c>
      <c r="H255" s="7" t="s">
        <v>97</v>
      </c>
      <c r="I255" s="5" t="str">
        <f>VLOOKUP(A255,[1]BDD!255:657,7,0)</f>
        <v>PROFESIONAL</v>
      </c>
      <c r="J255" s="5" t="str">
        <f>VLOOKUP(A255,[1]BDD!254:255,40,0)</f>
        <v>OFICINA ASESORA JURIDICA</v>
      </c>
      <c r="K255" s="5" t="str">
        <f>VLOOKUP(A255,[1]BDD!254:255,76,0)</f>
        <v>jose.morales@parquesnacionales.gov.co</v>
      </c>
      <c r="L255" s="7">
        <v>3532400</v>
      </c>
      <c r="M255" s="7" t="s">
        <v>20</v>
      </c>
      <c r="N255" s="5" t="str">
        <f>VLOOKUP(A255,[1]BDD!255:657,6,0)</f>
        <v>NC05.3299056-11-009 Prestar los servicios profesionales con autonomía técnica y administrativa en la Oficina Asesora Jurídica para el apoyo en la gestión predial en las actuaciones que tengan relación con proyectar o revisar jurídicamente los documentos e instrumentos normativos jurídicos que se le asignen y que conduzcan al cumplimiento de las funciones y la misionalidad de la entidad, en el marco del fortalecimiento de la capacidad institucional de Parques Nacionales Naturales de Colombia.</v>
      </c>
      <c r="O255" s="8">
        <f>VLOOKUP(A255,[1]BDD!255:657,15,0)</f>
        <v>3670921</v>
      </c>
      <c r="P255" s="9">
        <f>VLOOKUP(A255,[1]BDD!254:255,55,0)</f>
        <v>45705</v>
      </c>
      <c r="Q255" s="9">
        <f>VLOOKUP(A255,[1]BDD!254:255,56,0)</f>
        <v>46022</v>
      </c>
    </row>
    <row r="256" spans="1:17" ht="16.5">
      <c r="A256" s="6" t="s">
        <v>505</v>
      </c>
      <c r="B256" s="5" t="str">
        <f>VLOOKUP(A256,[1]BDD!256:678,3,0)</f>
        <v xml:space="preserve">NC-CPS-255-2025 </v>
      </c>
      <c r="C256" s="5" t="str">
        <f>VLOOKUP(A256,[1]BDD!256:658,4,0)</f>
        <v>CARLOS ANDRES QUINTERO LOPEZ</v>
      </c>
      <c r="D256" s="7" t="s">
        <v>18</v>
      </c>
      <c r="E256" s="5" t="str">
        <f>VLOOKUP(A256,[1]BDD!256:658,25,0)</f>
        <v>CUNDINAMARCA</v>
      </c>
      <c r="F256" s="5" t="str">
        <f>VLOOKUP(A256,[1]BDD!256:658,26,0)</f>
        <v>BOGOTÁ</v>
      </c>
      <c r="G256" s="5" t="str">
        <f>VLOOKUP(A256,[1]BDD!255:256,77,0)</f>
        <v>PROFESIONAL EN MERCADEO</v>
      </c>
      <c r="H256" s="7" t="s">
        <v>506</v>
      </c>
      <c r="I256" s="5" t="str">
        <f>VLOOKUP(A256,[1]BDD!256:658,7,0)</f>
        <v>PROFESIONAL</v>
      </c>
      <c r="J256" s="5" t="str">
        <f>VLOOKUP(A256,[1]BDD!255:256,40,0)</f>
        <v>SUBDIRECCIÓN DE SOSTENIBILIDAD Y NEGOCIOS AMBIENTALES</v>
      </c>
      <c r="K256" s="5" t="str">
        <f>VLOOKUP(A256,[1]BDD!255:256,76,0)</f>
        <v>carlos.quintero@parquesnacionales.gov.co</v>
      </c>
      <c r="L256" s="7">
        <v>3532400</v>
      </c>
      <c r="M256" s="7" t="s">
        <v>20</v>
      </c>
      <c r="N256" s="5" t="str">
        <f>VLOOKUP(A256,[1]BDD!256:658,6,0)</f>
        <v>NC30-3202010-24-008 Prestar servicios profesionales con autonomía técnica y administrativa a la SSNA para la elaboración, articulación e implementación de programas, proyectos y/o estrategias orientados al fortalecimiento y posicionamiento del Ecoturismo, así como brindar acompañamiento técnico al desarrollo de las acciones que se implementen en virtud de los requisitos obligatorios para el ingreso de los visitantes a las áreas protegidas, en el marco del servicio de ecoturismo en las áreas protegidas del proyecto de Conservación.</v>
      </c>
      <c r="O256" s="8">
        <f>VLOOKUP(A256,[1]BDD!256:658,15,0)</f>
        <v>7014443</v>
      </c>
      <c r="P256" s="9">
        <f>VLOOKUP(A256,[1]BDD!255:256,55,0)</f>
        <v>45707</v>
      </c>
      <c r="Q256" s="9">
        <f>VLOOKUP(A256,[1]BDD!255:256,56,0)</f>
        <v>45918</v>
      </c>
    </row>
    <row r="257" spans="1:17" ht="16.5">
      <c r="A257" s="6" t="s">
        <v>507</v>
      </c>
      <c r="B257" s="5" t="str">
        <f>VLOOKUP(A257,[1]BDD!257:679,3,0)</f>
        <v>NC-CPS-256-2025</v>
      </c>
      <c r="C257" s="5" t="str">
        <f>VLOOKUP(A257,[1]BDD!257:659,4,0)</f>
        <v>JULIANA GIL OSORIO</v>
      </c>
      <c r="D257" s="7" t="s">
        <v>18</v>
      </c>
      <c r="E257" s="5" t="str">
        <f>VLOOKUP(A257,[1]BDD!257:659,25,0)</f>
        <v>RISARALDA</v>
      </c>
      <c r="F257" s="5" t="str">
        <f>VLOOKUP(A257,[1]BDD!257:659,26,0)</f>
        <v>PEREIRA</v>
      </c>
      <c r="G257" s="5" t="str">
        <f>VLOOKUP(A257,[1]BDD!256:257,77,0)</f>
        <v>ABOGADA</v>
      </c>
      <c r="H257" s="7" t="s">
        <v>508</v>
      </c>
      <c r="I257" s="5" t="str">
        <f>VLOOKUP(A257,[1]BDD!257:659,7,0)</f>
        <v>PROFESIONAL</v>
      </c>
      <c r="J257" s="5" t="str">
        <f>VLOOKUP(A257,[1]BDD!256:257,40,0)</f>
        <v>SUBDIRECCIÓN DE SOSTENIBILIDAD Y NEGOCIOS AMBIENTALES</v>
      </c>
      <c r="K257" s="5" t="str">
        <f>VLOOKUP(A257,[1]BDD!256:257,76,0)</f>
        <v>juliana.gil@parquesnacionales.gov.co</v>
      </c>
      <c r="L257" s="7">
        <v>3532400</v>
      </c>
      <c r="M257" s="7" t="s">
        <v>20</v>
      </c>
      <c r="N257" s="5" t="str">
        <f>VLOOKUP(A257,[1]BDD!257:659,6,0)</f>
        <v>NC30-3202008-15-006 Prestar servicios profesionales con plena autonomía técnica y administrativa en la SSNA para brindar acompañamiento jurídico en la construcción y seguimiento de las nuevas estrategias y/o alianzas a cargo de la SSNA, en el marco del servicio de administración y manejo de áreas protegidas del proyecto de Conservación.</v>
      </c>
      <c r="O257" s="8">
        <f>VLOOKUP(A257,[1]BDD!257:659,15,0)</f>
        <v>5106004</v>
      </c>
      <c r="P257" s="9">
        <f>VLOOKUP(A257,[1]BDD!256:257,55,0)</f>
        <v>45707</v>
      </c>
      <c r="Q257" s="9">
        <f>VLOOKUP(A257,[1]BDD!256:257,56,0)</f>
        <v>46022</v>
      </c>
    </row>
    <row r="258" spans="1:17" ht="16.5">
      <c r="A258" s="6" t="s">
        <v>509</v>
      </c>
      <c r="B258" s="5" t="str">
        <f>VLOOKUP(A258,[1]BDD!258:680,3,0)</f>
        <v>NC-CPS-257-2025</v>
      </c>
      <c r="C258" s="5" t="str">
        <f>VLOOKUP(A258,[1]BDD!258:660,4,0)</f>
        <v>CAMILO IVÁN PIZZA RODRÍGUEZ</v>
      </c>
      <c r="D258" s="7" t="s">
        <v>18</v>
      </c>
      <c r="E258" s="5" t="str">
        <f>VLOOKUP(A258,[1]BDD!258:660,25,0)</f>
        <v>CUNDINAMARCA</v>
      </c>
      <c r="F258" s="5" t="str">
        <f>VLOOKUP(A258,[1]BDD!258:660,26,0)</f>
        <v>BOGOTÁ</v>
      </c>
      <c r="G258" s="5" t="str">
        <f>VLOOKUP(A258,[1]BDD!257:258,77,0)</f>
        <v>ABOGADO</v>
      </c>
      <c r="H258" s="7" t="s">
        <v>510</v>
      </c>
      <c r="I258" s="5" t="str">
        <f>VLOOKUP(A258,[1]BDD!258:660,7,0)</f>
        <v>PROFESIONAL</v>
      </c>
      <c r="J258" s="5" t="str">
        <f>VLOOKUP(A258,[1]BDD!257:258,40,0)</f>
        <v>OFICINA ASESORA JURIDICA</v>
      </c>
      <c r="K258" s="5" t="str">
        <f>VLOOKUP(A258,[1]BDD!257:258,76,0)</f>
        <v>camilo.pizza@parquesnacionales.gov.co</v>
      </c>
      <c r="L258" s="7">
        <v>3532400</v>
      </c>
      <c r="M258" s="7" t="s">
        <v>20</v>
      </c>
      <c r="N258" s="5" t="str">
        <f>VLOOKUP(A258,[1]BDD!258:660,6,0)</f>
        <v>NC05.3299056-11-003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del fortalecimiento de la capacidad institucional de Parques Nacionales Naturales de Colombia.</v>
      </c>
      <c r="O258" s="8">
        <f>VLOOKUP(A258,[1]BDD!258:660,15,0)</f>
        <v>8855572</v>
      </c>
      <c r="P258" s="9">
        <f>VLOOKUP(A258,[1]BDD!257:258,55,0)</f>
        <v>45707</v>
      </c>
      <c r="Q258" s="9">
        <f>VLOOKUP(A258,[1]BDD!257:258,56,0)</f>
        <v>46022</v>
      </c>
    </row>
    <row r="259" spans="1:17" ht="16.5">
      <c r="A259" s="6" t="s">
        <v>511</v>
      </c>
      <c r="B259" s="5" t="str">
        <f>VLOOKUP(A259,[1]BDD!259:681,3,0)</f>
        <v>NC-CPS-258-2025</v>
      </c>
      <c r="C259" s="5" t="str">
        <f>VLOOKUP(A259,[1]BDD!259:661,4,0)</f>
        <v>EDWIN SANTIAGO CASTILLO DAVILA</v>
      </c>
      <c r="D259" s="7" t="s">
        <v>18</v>
      </c>
      <c r="E259" s="5" t="str">
        <f>VLOOKUP(A259,[1]BDD!259:661,25,0)</f>
        <v>CUNDINAMARCA</v>
      </c>
      <c r="F259" s="5" t="str">
        <f>VLOOKUP(A259,[1]BDD!259:661,26,0)</f>
        <v>BOGOTÁ</v>
      </c>
      <c r="G259" s="5" t="str">
        <f>VLOOKUP(A259,[1]BDD!258:259,77,0)</f>
        <v>ADMINISTRADOR DE EMPRESAS</v>
      </c>
      <c r="H259" s="7" t="s">
        <v>512</v>
      </c>
      <c r="I259" s="5" t="str">
        <f>VLOOKUP(A259,[1]BDD!259:661,7,0)</f>
        <v>PROFESIONAL</v>
      </c>
      <c r="J259" s="5" t="str">
        <f>VLOOKUP(A259,[1]BDD!258:259,40,0)</f>
        <v>SUBDIRECCIÓN DE GESTIÓN Y MANEJO DE ÁREAS PROTEGIDAS</v>
      </c>
      <c r="K259" s="5" t="str">
        <f>VLOOKUP(A259,[1]BDD!258:259,76,0)</f>
        <v>edwin.castillo@parquesnacionales.gov.co</v>
      </c>
      <c r="L259" s="7">
        <v>3532400</v>
      </c>
      <c r="M259" s="7" t="s">
        <v>20</v>
      </c>
      <c r="N259" s="5" t="str">
        <f>VLOOKUP(A259,[1]BDD!259:661,6,0)</f>
        <v>NC22-3202008-15-025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v>
      </c>
      <c r="O259" s="8">
        <f>VLOOKUP(A259,[1]BDD!259:661,15,0)</f>
        <v>8855572</v>
      </c>
      <c r="P259" s="9">
        <f>VLOOKUP(A259,[1]BDD!258:259,55,0)</f>
        <v>45707</v>
      </c>
      <c r="Q259" s="9">
        <f>VLOOKUP(A259,[1]BDD!258:259,56,0)</f>
        <v>45955</v>
      </c>
    </row>
    <row r="260" spans="1:17" ht="16.5">
      <c r="A260" s="6" t="s">
        <v>513</v>
      </c>
      <c r="B260" s="5" t="str">
        <f>VLOOKUP(A260,[1]BDD!260:682,3,0)</f>
        <v>NC-CPS-259-2025</v>
      </c>
      <c r="C260" s="5" t="str">
        <f>VLOOKUP(A260,[1]BDD!260:662,4,0)</f>
        <v>IRENE ACONCHA ABRIL</v>
      </c>
      <c r="D260" s="7" t="s">
        <v>18</v>
      </c>
      <c r="E260" s="5" t="str">
        <f>VLOOKUP(A260,[1]BDD!260:662,25,0)</f>
        <v>CUNDINAMARCA</v>
      </c>
      <c r="F260" s="5" t="str">
        <f>VLOOKUP(A260,[1]BDD!260:662,26,0)</f>
        <v>BOGOTÁ</v>
      </c>
      <c r="G260" s="5" t="str">
        <f>VLOOKUP(A260,[1]BDD!259:260,77,0)</f>
        <v>BIOLOGA</v>
      </c>
      <c r="H260" s="7" t="s">
        <v>514</v>
      </c>
      <c r="I260" s="5" t="str">
        <f>VLOOKUP(A260,[1]BDD!260:662,7,0)</f>
        <v>PROFESIONAL</v>
      </c>
      <c r="J260" s="5" t="str">
        <f>VLOOKUP(A260,[1]BDD!259:260,40,0)</f>
        <v>SUBDIRECCIÓN DE GESTIÓN Y MANEJO DE ÁREAS PROTEGIDAS</v>
      </c>
      <c r="K260" s="5" t="str">
        <f>VLOOKUP(A260,[1]BDD!259:260,76,0)</f>
        <v>irene.aconcha@parquesnacionales.gov.co</v>
      </c>
      <c r="L260" s="7">
        <v>3532400</v>
      </c>
      <c r="M260" s="7" t="s">
        <v>20</v>
      </c>
      <c r="N260" s="5" t="str">
        <f>VLOOKUP(A260,[1]BDD!260:662,6,0)</f>
        <v>NC23-3202008-9-047Prestación de servicios profesionales con plena autonomía técnica y administrativa a la Subdirección de Gestión y Manejo de Áreas Protegidas, para llevar a cabo las actividades de monitoreo y seguimiento del programa Herencia Colombia en el marco del producto servicio de administración y manejo de áreas protegidas del proyecto de conservación.</v>
      </c>
      <c r="O260" s="8">
        <f>VLOOKUP(A260,[1]BDD!260:662,15,0)</f>
        <v>8354314</v>
      </c>
      <c r="P260" s="9">
        <f>VLOOKUP(A260,[1]BDD!259:260,55,0)</f>
        <v>45709</v>
      </c>
      <c r="Q260" s="9">
        <f>VLOOKUP(A260,[1]BDD!259:260,56,0)</f>
        <v>45894</v>
      </c>
    </row>
    <row r="261" spans="1:17" ht="16.5">
      <c r="A261" s="6" t="s">
        <v>515</v>
      </c>
      <c r="B261" s="5" t="str">
        <f>VLOOKUP(A261,[1]BDD!261:683,3,0)</f>
        <v>NC-CPS-260-2025</v>
      </c>
      <c r="C261" s="5" t="str">
        <f>VLOOKUP(A261,[1]BDD!261:663,4,0)</f>
        <v>LAURA ECHEVERRI MALLARINO</v>
      </c>
      <c r="D261" s="7" t="s">
        <v>18</v>
      </c>
      <c r="E261" s="5" t="str">
        <f>VLOOKUP(A261,[1]BDD!261:663,25,0)</f>
        <v>CUNDINAMARCA</v>
      </c>
      <c r="F261" s="5" t="str">
        <f>VLOOKUP(A261,[1]BDD!261:663,26,0)</f>
        <v>BOGOTÁ</v>
      </c>
      <c r="G261" s="5" t="str">
        <f>VLOOKUP(A261,[1]BDD!260:261,77,0)</f>
        <v>BIOLOGA</v>
      </c>
      <c r="H261" s="7" t="s">
        <v>516</v>
      </c>
      <c r="I261" s="5" t="str">
        <f>VLOOKUP(A261,[1]BDD!261:663,7,0)</f>
        <v>PROFESIONAL</v>
      </c>
      <c r="J261" s="5" t="str">
        <f>VLOOKUP(A261,[1]BDD!260:261,40,0)</f>
        <v>GRUPO DE COMUNICACIONES Y EDUACIÓN AMBIENTAL</v>
      </c>
      <c r="K261" s="5" t="str">
        <f>VLOOKUP(A261,[1]BDD!260:261,76,0)</f>
        <v>laura.echeverri@parquesnacionales.gov.co</v>
      </c>
      <c r="L261" s="7">
        <v>3532400</v>
      </c>
      <c r="M261" s="7" t="s">
        <v>20</v>
      </c>
      <c r="N261" s="5" t="str">
        <f>VLOOKUP(A261,[1]BDD!261:663,6,0)</f>
        <v>NC01-3202056-5-015 Prestación de servicios profesionales con plena autonomía técnica y administrativa al Grupo de Comunicaciones y Educación Ambiental, para desarrollar procesos educativos, elaboración de material metodológico y herramientas pedagógicas, en articulación con los tres niveles de gestión de Parques Nacionales, en el marco del servicio de educación informal de la conservación de la biodiversidad y los servicio eco sistémicos del proyecto de Conservación de la diversidad biológica de las áreas protegidas del SINAP Nacional.</v>
      </c>
      <c r="O261" s="8">
        <f>VLOOKUP(A261,[1]BDD!261:663,15,0)</f>
        <v>7014443</v>
      </c>
      <c r="P261" s="9">
        <f>VLOOKUP(A261,[1]BDD!260:261,55,0)</f>
        <v>45708</v>
      </c>
      <c r="Q261" s="9">
        <f>VLOOKUP(A261,[1]BDD!260:261,56,0)</f>
        <v>46022</v>
      </c>
    </row>
    <row r="262" spans="1:17" ht="16.5">
      <c r="A262" s="6" t="s">
        <v>517</v>
      </c>
      <c r="B262" s="5" t="str">
        <f>VLOOKUP(A262,[1]BDD!262:684,3,0)</f>
        <v>NC-CPS-261-2025</v>
      </c>
      <c r="C262" s="5" t="str">
        <f>VLOOKUP(A262,[1]BDD!262:664,4,0)</f>
        <v>MARIA CAMILA AVENDAÑO CASTAÑEDA</v>
      </c>
      <c r="D262" s="7" t="s">
        <v>18</v>
      </c>
      <c r="E262" s="5" t="str">
        <f>VLOOKUP(A262,[1]BDD!262:664,25,0)</f>
        <v>CUNDINAMARCA</v>
      </c>
      <c r="F262" s="5" t="str">
        <f>VLOOKUP(A262,[1]BDD!262:664,26,0)</f>
        <v>BOGOTÁ</v>
      </c>
      <c r="G262" s="5" t="str">
        <f>VLOOKUP(A262,[1]BDD!261:262,77,0)</f>
        <v>DISEÑO</v>
      </c>
      <c r="H262" s="7" t="s">
        <v>518</v>
      </c>
      <c r="I262" s="5" t="str">
        <f>VLOOKUP(A262,[1]BDD!262:664,7,0)</f>
        <v>PROFESIONAL</v>
      </c>
      <c r="J262" s="5" t="str">
        <f>VLOOKUP(A262,[1]BDD!261:262,40,0)</f>
        <v>GRUPO DE COMUNICACIONES Y EDUACIÓN AMBIENTAL</v>
      </c>
      <c r="K262" s="5" t="str">
        <f>VLOOKUP(A262,[1]BDD!261:262,76,0)</f>
        <v>maria.avendano@parquesnacionales.gov.co</v>
      </c>
      <c r="L262" s="7">
        <v>3532400</v>
      </c>
      <c r="M262" s="7" t="s">
        <v>20</v>
      </c>
      <c r="N262" s="5" t="str">
        <f>VLOOKUP(A262,[1]BDD!262:664,6,0)</f>
        <v>NC01-3299060-9-013 Prestación de servicios profesionales con plena autonomía técnica y administrativa al Grupo de Comunicaciones y Educación Ambiental, para desarrollar productos de composición gráfica de comunicación interna, externa y educación ambiental de la Entidad y montaje de eventos y talleres, en el marco del servicio de implementación sistemas de gestión del proyecto de Fortalecimiento de la capacidad institucional de Parques Nacionales Naturales a Nivel Nacional</v>
      </c>
      <c r="O262" s="8">
        <f>VLOOKUP(A262,[1]BDD!262:664,15,0)</f>
        <v>3670921</v>
      </c>
      <c r="P262" s="9">
        <f>VLOOKUP(A262,[1]BDD!261:262,55,0)</f>
        <v>45708</v>
      </c>
      <c r="Q262" s="9">
        <f>VLOOKUP(A262,[1]BDD!261:262,56,0)</f>
        <v>46022</v>
      </c>
    </row>
    <row r="263" spans="1:17" ht="16.5">
      <c r="A263" s="6" t="s">
        <v>519</v>
      </c>
      <c r="B263" s="5" t="str">
        <f>VLOOKUP(A263,[1]BDD!263:685,3,0)</f>
        <v>NC-CPS-262-2025</v>
      </c>
      <c r="C263" s="5" t="str">
        <f>VLOOKUP(A263,[1]BDD!263:665,4,0)</f>
        <v>LILIANA QUIROGA VILLADA</v>
      </c>
      <c r="D263" s="7" t="s">
        <v>18</v>
      </c>
      <c r="E263" s="5" t="str">
        <f>VLOOKUP(A263,[1]BDD!263:665,25,0)</f>
        <v>RISARALDA</v>
      </c>
      <c r="F263" s="5" t="str">
        <f>VLOOKUP(A263,[1]BDD!263:665,26,0)</f>
        <v>DOS QUEBRADAS</v>
      </c>
      <c r="G263" s="5" t="str">
        <f>VLOOKUP(A263,[1]BDD!262:263,77,0)</f>
        <v>ADMINISTRADORA AMBIENTAL</v>
      </c>
      <c r="H263" s="7" t="s">
        <v>520</v>
      </c>
      <c r="I263" s="5" t="str">
        <f>VLOOKUP(A263,[1]BDD!263:665,7,0)</f>
        <v>PROFESIONAL</v>
      </c>
      <c r="J263" s="5" t="str">
        <f>VLOOKUP(A263,[1]BDD!262:263,40,0)</f>
        <v>SUBDIRECCIÓN DE SOSTENIBILIDAD Y NEGOCIOS AMBIENTALES</v>
      </c>
      <c r="K263" s="5" t="str">
        <f>VLOOKUP(A263,[1]BDD!262:263,76,0)</f>
        <v>liliana.quiroga@parquesnacionales.gov.co</v>
      </c>
      <c r="L263" s="7">
        <v>3532400</v>
      </c>
      <c r="M263" s="7" t="s">
        <v>20</v>
      </c>
      <c r="N263" s="5" t="str">
        <f>VLOOKUP(A263,[1]BDD!263:665,6,0)</f>
        <v>NC30-3202010-25-007 Prestar servicios profesionales con plena autonomía técnica y administrativa en la Subdirección de Sostenibilidad y Negocios Ambientales para brindar acompañamiento y orientación en el proceso de implementación de la herramienta REPSE (Registro Nacional de Prestadores de Servicios Ecoturísticos), así como, llevar a cabo acciones que fortalezcan el sistema turístico que soporta el desarrollo del Ecoturismo en las áreas con dicho potencial y sus zonas de influencia, en el marco del servicio de ecoturismo en las áreas protegidas del proyecto de conservación.</v>
      </c>
      <c r="O263" s="8">
        <f>VLOOKUP(A263,[1]BDD!263:665,15,0)</f>
        <v>7014443</v>
      </c>
      <c r="P263" s="9">
        <f>VLOOKUP(A263,[1]BDD!262:263,55,0)</f>
        <v>45709</v>
      </c>
      <c r="Q263" s="9">
        <f>VLOOKUP(A263,[1]BDD!262:263,56,0)</f>
        <v>46022</v>
      </c>
    </row>
    <row r="264" spans="1:17" ht="16.5">
      <c r="A264" s="6" t="s">
        <v>521</v>
      </c>
      <c r="B264" s="5" t="str">
        <f>VLOOKUP(A264,[1]BDD!264:686,3,0)</f>
        <v>NC-CPS-263-2025</v>
      </c>
      <c r="C264" s="5" t="str">
        <f>VLOOKUP(A264,[1]BDD!264:666,4,0)</f>
        <v>DIEGO IVAN DAZA SÁNCHEZ</v>
      </c>
      <c r="D264" s="7" t="s">
        <v>18</v>
      </c>
      <c r="E264" s="5" t="str">
        <f>VLOOKUP(A264,[1]BDD!264:666,25,0)</f>
        <v>BOYACA</v>
      </c>
      <c r="F264" s="5" t="str">
        <f>VLOOKUP(A264,[1]BDD!264:666,26,0)</f>
        <v>PESCA</v>
      </c>
      <c r="G264" s="5" t="str">
        <f>VLOOKUP(A264,[1]BDD!263:264,77,0)</f>
        <v>INGENIERO CATASTRAL Y GEODESTA</v>
      </c>
      <c r="H264" s="7" t="s">
        <v>522</v>
      </c>
      <c r="I264" s="5" t="str">
        <f>VLOOKUP(A264,[1]BDD!264:666,7,0)</f>
        <v>PROFESIONAL</v>
      </c>
      <c r="J264" s="5" t="str">
        <f>VLOOKUP(A264,[1]BDD!263:264,40,0)</f>
        <v>SUBDIRECCIÓN DE SOSTENIBILIDAD Y NEGOCIOS AMBIENTALES</v>
      </c>
      <c r="K264" s="5" t="str">
        <f>VLOOKUP(A264,[1]BDD!263:264,76,0)</f>
        <v>diego.daza@parquesnacionales.gov.co</v>
      </c>
      <c r="L264" s="7">
        <v>3532400</v>
      </c>
      <c r="M264" s="7" t="s">
        <v>20</v>
      </c>
      <c r="N264" s="5" t="str">
        <f>VLOOKUP(A264,[1]BDD!264:666,6,0)</f>
        <v>NC30-3202053-29-010 Prestar los servicios profesionales con plena autonomía técnica y administrativa a la Subdirección de sostenibilidad y Negocios Ambientales para desarrollar e implementar herramientas de Sistemas de Información Geográfica en la implementación, organización, sistematización y seguimiento de instrumentos relacionados con las Transferencias del Sector Eléctrico y soporte en la gestión técnica de los sistemas de información geográfica de la Subdirección, en el marco de documentos de lineamientos técnicos del proyecto de conservación de la diversidad biológica de las áreas protegidas del SINAP nacional.</v>
      </c>
      <c r="O264" s="8">
        <f>VLOOKUP(A264,[1]BDD!264:666,15,0)</f>
        <v>7014443</v>
      </c>
      <c r="P264" s="9">
        <f>VLOOKUP(A264,[1]BDD!263:264,55,0)</f>
        <v>45709</v>
      </c>
      <c r="Q264" s="9">
        <f>VLOOKUP(A264,[1]BDD!263:264,56,0)</f>
        <v>46022</v>
      </c>
    </row>
    <row r="265" spans="1:17" ht="16.5">
      <c r="A265" s="6" t="s">
        <v>523</v>
      </c>
      <c r="B265" s="5" t="str">
        <f>VLOOKUP(A265,[1]BDD!265:687,3,0)</f>
        <v>NC-CPS-264-2025</v>
      </c>
      <c r="C265" s="5" t="str">
        <f>VLOOKUP(A265,[1]BDD!265:667,4,0)</f>
        <v>SIMON DANIEL RODRIGUEZ PINILLA</v>
      </c>
      <c r="D265" s="7" t="s">
        <v>18</v>
      </c>
      <c r="E265" s="5" t="str">
        <f>VLOOKUP(A265,[1]BDD!265:667,25,0)</f>
        <v>CUNDINAMARCA</v>
      </c>
      <c r="F265" s="5" t="str">
        <f>VLOOKUP(A265,[1]BDD!265:667,26,0)</f>
        <v>BOGOTÁ</v>
      </c>
      <c r="G265" s="5" t="str">
        <f>VLOOKUP(A265,[1]BDD!264:265,77,0)</f>
        <v>ADMINISTRADOR DE EMPRESAS</v>
      </c>
      <c r="H265" s="7" t="s">
        <v>524</v>
      </c>
      <c r="I265" s="5" t="str">
        <f>VLOOKUP(A265,[1]BDD!265:667,7,0)</f>
        <v>PROFESIONAL</v>
      </c>
      <c r="J265" s="5" t="str">
        <f>VLOOKUP(A265,[1]BDD!264:265,40,0)</f>
        <v>SUBDIRECCIÓN DE SOSTENIBILIDAD Y NEGOCIOS AMBIENTALES</v>
      </c>
      <c r="K265" s="5" t="str">
        <f>VLOOKUP(A265,[1]BDD!264:265,76,0)</f>
        <v>simon.rodriguez@parquesnacionales.gov.co</v>
      </c>
      <c r="L265" s="7">
        <v>3532400</v>
      </c>
      <c r="M265" s="7" t="s">
        <v>20</v>
      </c>
      <c r="N265" s="5" t="str">
        <f>VLOOKUP(A265,[1]BDD!265:667,6,0)</f>
        <v xml:space="preserve">NC30-3202008-15-014 Prestar servicios profesionales con plena autonomía técnica y administrativa en la Subdirección de Sostenibilidad y Negocios Ambientales, orientados al desarrollo de alianzas estratégicas para la promoción y reconocimiento de bienes y servicios eco sistémicos, tanto en el sector público como en el privado, con el fin de facilitar la implementación de los mecanismos e instrumentos establecidos en el plan estratégico, en el marco del servicio de administración y manejo de áreas del proyecto de conservación.
</v>
      </c>
      <c r="O265" s="8">
        <f>VLOOKUP(A265,[1]BDD!265:667,15,0)</f>
        <v>7014443</v>
      </c>
      <c r="P265" s="9">
        <f>VLOOKUP(A265,[1]BDD!264:265,55,0)</f>
        <v>45712</v>
      </c>
      <c r="Q265" s="9">
        <f>VLOOKUP(A265,[1]BDD!264:265,56,0)</f>
        <v>46022</v>
      </c>
    </row>
    <row r="266" spans="1:17" ht="16.5">
      <c r="A266" s="6" t="s">
        <v>525</v>
      </c>
      <c r="B266" s="5" t="str">
        <f>VLOOKUP(A266,[1]BDD!266:688,3,0)</f>
        <v>NC-CPS-265-2025</v>
      </c>
      <c r="C266" s="5" t="str">
        <f>VLOOKUP(A266,[1]BDD!266:668,4,0)</f>
        <v>ALAN AGUIA AGUDELO</v>
      </c>
      <c r="D266" s="7" t="s">
        <v>18</v>
      </c>
      <c r="E266" s="5" t="str">
        <f>VLOOKUP(A266,[1]BDD!266:668,25,0)</f>
        <v>CUNDINAMARCA</v>
      </c>
      <c r="F266" s="5" t="str">
        <f>VLOOKUP(A266,[1]BDD!266:668,26,0)</f>
        <v>BOGOTÁ</v>
      </c>
      <c r="G266" s="5" t="str">
        <f>VLOOKUP(A266,[1]BDD!265:266,77,0)</f>
        <v>INGENIERO DE SISTEMAS Y COMPUTACION</v>
      </c>
      <c r="H266" s="7" t="s">
        <v>526</v>
      </c>
      <c r="I266" s="5" t="str">
        <f>VLOOKUP(A266,[1]BDD!266:668,7,0)</f>
        <v>PROFESIONAL</v>
      </c>
      <c r="J266" s="5" t="str">
        <f>VLOOKUP(A266,[1]BDD!265:266,40,0)</f>
        <v>GRUPO DE TECNOLOGÍAS DE LA INFORMACIÓN Y LAS COMUNICACIONES</v>
      </c>
      <c r="K266" s="5" t="str">
        <f>VLOOKUP(A266,[1]BDD!265:266,76,0)</f>
        <v>alan.aguia@parquesnacionales.gov.co</v>
      </c>
      <c r="L266" s="7">
        <v>3532400</v>
      </c>
      <c r="M266" s="7" t="s">
        <v>20</v>
      </c>
      <c r="N266" s="5" t="str">
        <f>VLOOKUP(A266,[1]BDD!266:668,6,0)</f>
        <v>NC03-3299065-19-002 Prestar servicios profesionales con plena autonomía técnica y administrativa en el grupo de Tecnologías de la Información y las Comunicaciones, para fortalecer los procesos de desarrollo del ciclo de vida de los software de la entidad, relacionados con la codificación, automatización de tareas repetitivas y la optimización de recursos tecnológicos, en el contexto del proyecto del Fortalecimiento de la Capacidad Institucional y del producto de servicios tecnológicos.</v>
      </c>
      <c r="O266" s="8">
        <f>VLOOKUP(A266,[1]BDD!266:668,15,0)</f>
        <v>9564018</v>
      </c>
      <c r="P266" s="9">
        <f>VLOOKUP(A266,[1]BDD!265:266,55,0)</f>
        <v>45709</v>
      </c>
      <c r="Q266" s="9">
        <f>VLOOKUP(A266,[1]BDD!265:266,56,0)</f>
        <v>45920</v>
      </c>
    </row>
    <row r="267" spans="1:17" ht="16.5">
      <c r="A267" s="6" t="s">
        <v>527</v>
      </c>
      <c r="B267" s="5" t="str">
        <f>VLOOKUP(A267,[1]BDD!267:689,3,0)</f>
        <v>NC-CPS-266-2025</v>
      </c>
      <c r="C267" s="5" t="str">
        <f>VLOOKUP(A267,[1]BDD!267:669,4,0)</f>
        <v>SANTIAGO MARTINEZ ANDRADE</v>
      </c>
      <c r="D267" s="7" t="s">
        <v>18</v>
      </c>
      <c r="E267" s="5" t="str">
        <f>VLOOKUP(A267,[1]BDD!267:669,25,0)</f>
        <v>CUNDINAMARCA</v>
      </c>
      <c r="F267" s="5" t="str">
        <f>VLOOKUP(A267,[1]BDD!267:669,26,0)</f>
        <v>BOGOTÁ</v>
      </c>
      <c r="G267" s="5" t="str">
        <f>VLOOKUP(A267,[1]BDD!266:267,77,0)</f>
        <v>INGENIERO AMBIENTAL</v>
      </c>
      <c r="H267" s="7" t="s">
        <v>97</v>
      </c>
      <c r="I267" s="5" t="str">
        <f>VLOOKUP(A267,[1]BDD!267:669,7,0)</f>
        <v>PROFESIONAL</v>
      </c>
      <c r="J267" s="5" t="str">
        <f>VLOOKUP(A267,[1]BDD!266:267,40,0)</f>
        <v>OFICINA GESTION DEL RIESGO</v>
      </c>
      <c r="K267" s="5" t="str">
        <f>VLOOKUP(A267,[1]BDD!266:267,76,0)</f>
        <v>santiago.martinez@parquesnacionales.gov.co</v>
      </c>
      <c r="L267" s="7">
        <v>3532400</v>
      </c>
      <c r="M267" s="7" t="s">
        <v>20</v>
      </c>
      <c r="N267" s="5" t="str">
        <f>VLOOKUP(A267,[1]BDD!267:669,6,0)</f>
        <v>NC07-3202032-1-012 Prestar servicios profesionales con plena autonomía técnica y administrativa en la Oficina Gestión del Riesgo para generar y consolidar de bases de datos de los eventos por riesgo de desastre, en el marco del servicio de prevención, vigilancia y control de las áreas protegidas del proyecto de conservación de la diversidad biológica de las áreas protegidas del SINAP Nacional.</v>
      </c>
      <c r="O267" s="8">
        <f>VLOOKUP(A267,[1]BDD!267:669,15,0)</f>
        <v>3670921</v>
      </c>
      <c r="P267" s="9">
        <f>VLOOKUP(A267,[1]BDD!266:267,55,0)</f>
        <v>45712</v>
      </c>
      <c r="Q267" s="9">
        <f>VLOOKUP(A267,[1]BDD!266:267,56,0)</f>
        <v>46022</v>
      </c>
    </row>
    <row r="268" spans="1:17" ht="16.5">
      <c r="A268" s="6" t="s">
        <v>528</v>
      </c>
      <c r="B268" s="5" t="str">
        <f>VLOOKUP(A268,[1]BDD!268:690,3,0)</f>
        <v>NC-CPS-267-2025</v>
      </c>
      <c r="C268" s="5" t="str">
        <f>VLOOKUP(A268,[1]BDD!268:670,4,0)</f>
        <v>JAVIER MAURICIO CONTRERAS GÓMEZ</v>
      </c>
      <c r="D268" s="7" t="s">
        <v>18</v>
      </c>
      <c r="E268" s="5" t="str">
        <f>VLOOKUP(A268,[1]BDD!268:670,25,0)</f>
        <v>SANTANDER</v>
      </c>
      <c r="F268" s="5" t="str">
        <f>VLOOKUP(A268,[1]BDD!268:670,26,0)</f>
        <v>SAN VICENTE DE CHUCURI</v>
      </c>
      <c r="G268" s="5" t="str">
        <f>VLOOKUP(A268,[1]BDD!267:268,77,0)</f>
        <v>ABOGADO</v>
      </c>
      <c r="H268" s="7" t="s">
        <v>529</v>
      </c>
      <c r="I268" s="5" t="str">
        <f>VLOOKUP(A268,[1]BDD!268:670,7,0)</f>
        <v>PROFESIONAL</v>
      </c>
      <c r="J268" s="5" t="str">
        <f>VLOOKUP(A268,[1]BDD!267:268,40,0)</f>
        <v>GRUPO DE GESTIÓN DEL CONOCIMIENTO E INNOVACIÓN</v>
      </c>
      <c r="K268" s="5" t="str">
        <f>VLOOKUP(A268,[1]BDD!267:268,76,0)</f>
        <v>javier.contreras@parquesnacionales.gov.co</v>
      </c>
      <c r="L268" s="7">
        <v>3532400</v>
      </c>
      <c r="M268" s="7" t="s">
        <v>20</v>
      </c>
      <c r="N268" s="5" t="str">
        <f>VLOOKUP(A268,[1]BDD!268:670,6,0)</f>
        <v>NC21-3202008-9-027 Prestación de servicios profesionales, con plena autonomía técnica y administrativa en el Grupo de Gestión de Conocimiento e Innovación para realizar actividades de Gestor de Seguridad Operacional UAS, en el marco de los requisitos establecidos en la RAC 100 de Aerocivil Colombia, encargándose de la construcción y documentación del Sistema de Gestión de Seguridad Operacional (SMS), con el fin de establecer los procedimientos que fortalezcan la autonomía de la entidad como explotador de UAS en el marco del producto Servicio de administración y manejo de áreas protegidas, del proyecto de conservación</v>
      </c>
      <c r="O268" s="8">
        <f>VLOOKUP(A268,[1]BDD!268:670,15,0)</f>
        <v>8354314</v>
      </c>
      <c r="P268" s="9">
        <f>VLOOKUP(A268,[1]BDD!267:268,55,0)</f>
        <v>45712</v>
      </c>
      <c r="Q268" s="9">
        <f>VLOOKUP(A268,[1]BDD!267:268,56,0)</f>
        <v>46014</v>
      </c>
    </row>
    <row r="269" spans="1:17" ht="16.5">
      <c r="A269" s="6" t="s">
        <v>530</v>
      </c>
      <c r="B269" s="5" t="str">
        <f>VLOOKUP(A269,[1]BDD!269:691,3,0)</f>
        <v>NC-CPS-268-2025</v>
      </c>
      <c r="C269" s="5" t="str">
        <f>VLOOKUP(A269,[1]BDD!269:671,4,0)</f>
        <v>CLAUDIA ROCIO PERILLA MOLANO</v>
      </c>
      <c r="D269" s="7" t="s">
        <v>18</v>
      </c>
      <c r="E269" s="5" t="str">
        <f>VLOOKUP(A269,[1]BDD!269:671,25,0)</f>
        <v>CUNDINAMARCA</v>
      </c>
      <c r="F269" s="5" t="str">
        <f>VLOOKUP(A269,[1]BDD!269:671,26,0)</f>
        <v>BOGOTÁ</v>
      </c>
      <c r="G269" s="5" t="str">
        <f>VLOOKUP(A269,[1]BDD!268:269,77,0)</f>
        <v>ADMINISTRADORA PUBLICA</v>
      </c>
      <c r="H269" s="7" t="s">
        <v>531</v>
      </c>
      <c r="I269" s="5" t="str">
        <f>VLOOKUP(A269,[1]BDD!269:671,7,0)</f>
        <v>PROFESIONAL</v>
      </c>
      <c r="J269" s="5" t="str">
        <f>VLOOKUP(A269,[1]BDD!268:269,40,0)</f>
        <v>GRUPO DE PLANEACIÓN Y MANEJO</v>
      </c>
      <c r="K269" s="5" t="str">
        <f>VLOOKUP(A269,[1]BDD!268:269,76,0)</f>
        <v>claudia.perilla@parquesnacionales.gov.co</v>
      </c>
      <c r="L269" s="7">
        <v>3532400</v>
      </c>
      <c r="M269" s="7" t="s">
        <v>20</v>
      </c>
      <c r="N269" s="5" t="str">
        <f>VLOOKUP(A269,[1]BDD!269:671,6,0)</f>
        <v>NC23-3202008-9-043 Prestación de servicios profesionales con plena autonomía técnica y administrativa para el Grupo de Planeación y Manejo con el fin de hacer seguimiento a las actividades de la dependencia en el Plan de Acción Anual y el Plan Estratégico Institucional en el marco del producto Áreas Administradas del proyecto de conservación.</v>
      </c>
      <c r="O269" s="8">
        <f>VLOOKUP(A269,[1]BDD!269:671,15,0)</f>
        <v>6347912</v>
      </c>
      <c r="P269" s="9">
        <f>VLOOKUP(A269,[1]BDD!268:269,55,0)</f>
        <v>45712</v>
      </c>
      <c r="Q269" s="9">
        <f>VLOOKUP(A269,[1]BDD!268:269,56,0)</f>
        <v>46019</v>
      </c>
    </row>
    <row r="270" spans="1:17" ht="16.5">
      <c r="A270" s="6" t="s">
        <v>532</v>
      </c>
      <c r="B270" s="5" t="str">
        <f>VLOOKUP(A270,[1]BDD!270:692,3,0)</f>
        <v>NC-CPS-269-2025</v>
      </c>
      <c r="C270" s="5" t="str">
        <f>VLOOKUP(A270,[1]BDD!270:672,4,0)</f>
        <v>ANA MARÍA HERNÁNDEZ ANZOLA</v>
      </c>
      <c r="D270" s="7" t="s">
        <v>18</v>
      </c>
      <c r="E270" s="5" t="str">
        <f>VLOOKUP(A270,[1]BDD!270:672,25,0)</f>
        <v>CUNDINAMARCA</v>
      </c>
      <c r="F270" s="5" t="str">
        <f>VLOOKUP(A270,[1]BDD!270:672,26,0)</f>
        <v>BOGOTÁ</v>
      </c>
      <c r="G270" s="5" t="str">
        <f>VLOOKUP(A270,[1]BDD!269:270,77,0)</f>
        <v>INGENIERA FORESTAL</v>
      </c>
      <c r="H270" s="7" t="s">
        <v>533</v>
      </c>
      <c r="I270" s="5" t="str">
        <f>VLOOKUP(A270,[1]BDD!270:672,7,0)</f>
        <v>PROFESIONAL</v>
      </c>
      <c r="J270" s="5" t="str">
        <f>VLOOKUP(A270,[1]BDD!269:270,40,0)</f>
        <v>GRUPO DE GESTIÓN DEL CONOCIMIENTO E INNOVACIÓN</v>
      </c>
      <c r="K270" s="5" t="str">
        <f>VLOOKUP(A270,[1]BDD!269:270,76,0)</f>
        <v>ana.hernandez@parquesnacionales.gov.co</v>
      </c>
      <c r="L270" s="7">
        <v>3532400</v>
      </c>
      <c r="M270" s="7" t="s">
        <v>20</v>
      </c>
      <c r="N270" s="5" t="str">
        <f>VLOOKUP(A270,[1]BDD!270:672,6,0)</f>
        <v xml:space="preserve">NC21-3202008-9-025 Prestación de servicios profesionales con plena autonomía técnica y administrativa en el Grupo de Gestión de Conocimiento e Innovación, para brindar apoyo en la normalización de datos históricos, estructuración de los datos de investigación. y la construcción y consolidación de tableros de control, experiencias y otras herramientas de visualización de datos para la línea temática de monitoreo e investigación en el marco del producto Servicio de administración y manejo de áreas protegidas, del proyecto de conservación.
</v>
      </c>
      <c r="O270" s="8">
        <f>VLOOKUP(A270,[1]BDD!270:672,15,0)</f>
        <v>7014443</v>
      </c>
      <c r="P270" s="9">
        <f>VLOOKUP(A270,[1]BDD!269:270,55,0)</f>
        <v>45712</v>
      </c>
      <c r="Q270" s="9">
        <f>VLOOKUP(A270,[1]BDD!269:270,56,0)</f>
        <v>45865</v>
      </c>
    </row>
    <row r="271" spans="1:17" ht="16.5">
      <c r="A271" s="6" t="s">
        <v>534</v>
      </c>
      <c r="B271" s="5" t="str">
        <f>VLOOKUP(A271,[1]BDD!271:693,3,0)</f>
        <v>NC-CPS-270-2025</v>
      </c>
      <c r="C271" s="5" t="str">
        <f>VLOOKUP(A271,[1]BDD!271:673,4,0)</f>
        <v>MARIA CAROLINA DUARTE TRIVIÑO</v>
      </c>
      <c r="D271" s="7" t="s">
        <v>18</v>
      </c>
      <c r="E271" s="5" t="str">
        <f>VLOOKUP(A271,[1]BDD!271:673,25,0)</f>
        <v>CUNDINAMARCA</v>
      </c>
      <c r="F271" s="5" t="str">
        <f>VLOOKUP(A271,[1]BDD!271:673,26,0)</f>
        <v>BOGOTÁ</v>
      </c>
      <c r="G271" s="5" t="str">
        <f>VLOOKUP(A271,[1]BDD!270:271,77,0)</f>
        <v>ABOGADA</v>
      </c>
      <c r="H271" s="7" t="s">
        <v>535</v>
      </c>
      <c r="I271" s="5" t="str">
        <f>VLOOKUP(A271,[1]BDD!271:673,7,0)</f>
        <v>PROFESIONAL</v>
      </c>
      <c r="J271" s="5" t="str">
        <f>VLOOKUP(A271,[1]BDD!270:271,40,0)</f>
        <v>GRUPO DE PLANEACIÓN Y MANEJO</v>
      </c>
      <c r="K271" s="5" t="str">
        <f>VLOOKUP(A271,[1]BDD!270:271,76,0)</f>
        <v>maria.duarte@parquesnacionales.gov.co</v>
      </c>
      <c r="L271" s="7">
        <v>3532400</v>
      </c>
      <c r="M271" s="7" t="s">
        <v>20</v>
      </c>
      <c r="N271" s="5" t="str">
        <f>VLOOKUP(A271,[1]BDD!271:673,6,0)</f>
        <v>NC23-3202053-26-027 Prestación de servicios profesionales con plena autonomía técnica y administrativa para el Grupo de Planeación y Manejo con el fin de orientar desde el ámbito jurídico la gestión y formulación de acuerdos de conservación con bienestar y otras tipologías de acuerdos en áreas protegidas en el marco del producto Documentos de Lineamientos Técnicos realizados del proyecto de conservación.</v>
      </c>
      <c r="O271" s="8">
        <f>VLOOKUP(A271,[1]BDD!271:673,15,0)</f>
        <v>7881428</v>
      </c>
      <c r="P271" s="9">
        <f>VLOOKUP(A271,[1]BDD!270:271,55,0)</f>
        <v>45714</v>
      </c>
      <c r="Q271" s="9">
        <f>VLOOKUP(A271,[1]BDD!270:271,56,0)</f>
        <v>45994</v>
      </c>
    </row>
    <row r="272" spans="1:17" ht="16.5">
      <c r="A272" s="6" t="s">
        <v>536</v>
      </c>
      <c r="B272" s="5" t="str">
        <f>VLOOKUP(A272,[1]BDD!272:694,3,0)</f>
        <v>NC-CPS-271-2025</v>
      </c>
      <c r="C272" s="5" t="str">
        <f>VLOOKUP(A272,[1]BDD!272:674,4,0)</f>
        <v>RODOLFO ALFONSO CETINA</v>
      </c>
      <c r="D272" s="7" t="s">
        <v>18</v>
      </c>
      <c r="E272" s="5" t="str">
        <f>VLOOKUP(A272,[1]BDD!272:674,25,0)</f>
        <v>CUNDINAMARCA</v>
      </c>
      <c r="F272" s="5" t="str">
        <f>VLOOKUP(A272,[1]BDD!272:674,26,0)</f>
        <v>BOGOTÁ</v>
      </c>
      <c r="G272" s="5" t="str">
        <f>VLOOKUP(A272,[1]BDD!271:272,77,0)</f>
        <v>ABOGADO</v>
      </c>
      <c r="H272" s="7" t="s">
        <v>537</v>
      </c>
      <c r="I272" s="5" t="str">
        <f>VLOOKUP(A272,[1]BDD!272:674,7,0)</f>
        <v>PROFESIONAL</v>
      </c>
      <c r="J272" s="5" t="str">
        <f>VLOOKUP(A272,[1]BDD!271:272,40,0)</f>
        <v>GRUPO DE CONTROL INTERNO</v>
      </c>
      <c r="K272" s="5" t="str">
        <f>VLOOKUP(A272,[1]BDD!271:272,76,0)</f>
        <v>rodolfo.alfonso@parquesnacionales.gov.co</v>
      </c>
      <c r="L272" s="7">
        <v>3532400</v>
      </c>
      <c r="M272" s="7" t="s">
        <v>20</v>
      </c>
      <c r="N272" s="5" t="str">
        <f>VLOOKUP(A272,[1]BDD!272:674,6,0)</f>
        <v>NC02-3299060-10-002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Sancionatorio, en el marco del Servicio de implementación sistemas de gestión del proyecto de Fortalecimiento de la capacidad institucional de Parques Nacionales Naturales a Nivel Nacional</v>
      </c>
      <c r="O272" s="8">
        <f>VLOOKUP(A272,[1]BDD!272:674,15,0)</f>
        <v>7435309</v>
      </c>
      <c r="P272" s="9">
        <f>VLOOKUP(A272,[1]BDD!271:272,55,0)</f>
        <v>45714</v>
      </c>
      <c r="Q272" s="9">
        <f>VLOOKUP(A272,[1]BDD!271:272,56,0)</f>
        <v>45925</v>
      </c>
    </row>
    <row r="273" spans="1:17" ht="16.5">
      <c r="A273" s="6" t="s">
        <v>538</v>
      </c>
      <c r="B273" s="5" t="str">
        <f>VLOOKUP(A273,[1]BDD!273:695,3,0)</f>
        <v>NC-CPS-272-2025</v>
      </c>
      <c r="C273" s="5" t="str">
        <f>VLOOKUP(A273,[1]BDD!273:675,4,0)</f>
        <v>XIMENA CAROLINA CUBILLOS VARGAS</v>
      </c>
      <c r="D273" s="7" t="s">
        <v>18</v>
      </c>
      <c r="E273" s="5" t="str">
        <f>VLOOKUP(A273,[1]BDD!273:675,25,0)</f>
        <v xml:space="preserve">ARAUCA </v>
      </c>
      <c r="F273" s="5" t="str">
        <f>VLOOKUP(A273,[1]BDD!273:675,26,0)</f>
        <v>ARAUCA</v>
      </c>
      <c r="G273" s="5" t="str">
        <f>VLOOKUP(A273,[1]BDD!272:273,77,0)</f>
        <v>ADMINISTRADORA DE EMPRESAS</v>
      </c>
      <c r="H273" s="7" t="s">
        <v>539</v>
      </c>
      <c r="I273" s="5" t="str">
        <f>VLOOKUP(A273,[1]BDD!273:675,7,0)</f>
        <v>PROFESIONAL</v>
      </c>
      <c r="J273" s="5" t="str">
        <f>VLOOKUP(A273,[1]BDD!272:273,40,0)</f>
        <v>GRUPO DE PLANEACIÓN Y MANEJO</v>
      </c>
      <c r="K273" s="5" t="str">
        <f>VLOOKUP(A273,[1]BDD!272:273,76,0)</f>
        <v>ximena.cubillos@parquesnacionales.gov.co</v>
      </c>
      <c r="L273" s="7">
        <v>3532400</v>
      </c>
      <c r="M273" s="7" t="s">
        <v>20</v>
      </c>
      <c r="N273" s="5" t="str">
        <f>VLOOKUP(A273,[1]BDD!273:675,6,0)</f>
        <v>NC23-3202008-9-023 Prestación de servicios profesionales con plena autonomía técnica y administrativa para el Grupo de Planeación y Manejo con el fin de aportar técnicamente en la formulación y/o seguimiento de proyectos y convenios relacionados con el Fondo para la Vida y con otras iniciativas de cooperación en el marco del producto Áreas Administradas del proyecto de conservación de PNNC</v>
      </c>
      <c r="O273" s="8">
        <f>VLOOKUP(A273,[1]BDD!273:675,15,0)</f>
        <v>7435309</v>
      </c>
      <c r="P273" s="9">
        <f>VLOOKUP(A273,[1]BDD!272:273,55,0)</f>
        <v>45714</v>
      </c>
      <c r="Q273" s="9">
        <f>VLOOKUP(A273,[1]BDD!272:273,56,0)</f>
        <v>46022</v>
      </c>
    </row>
    <row r="274" spans="1:17" ht="16.5">
      <c r="A274" s="6" t="s">
        <v>540</v>
      </c>
      <c r="B274" s="5" t="str">
        <f>VLOOKUP(A274,[1]BDD!274:696,3,0)</f>
        <v>NC-CPS-273-2025</v>
      </c>
      <c r="C274" s="5" t="str">
        <f>VLOOKUP(A274,[1]BDD!274:676,4,0)</f>
        <v>EDGAR ROBERTO UNRIZA PINZON</v>
      </c>
      <c r="D274" s="7" t="s">
        <v>18</v>
      </c>
      <c r="E274" s="5" t="str">
        <f>VLOOKUP(A274,[1]BDD!274:676,25,0)</f>
        <v>CUNDINAMARCA</v>
      </c>
      <c r="F274" s="5" t="str">
        <f>VLOOKUP(A274,[1]BDD!274:676,26,0)</f>
        <v>BOGOTÁ</v>
      </c>
      <c r="G274" s="5" t="str">
        <f>VLOOKUP(A274,[1]BDD!273:274,77,0)</f>
        <v>ECONOMISTA</v>
      </c>
      <c r="H274" s="7" t="s">
        <v>101</v>
      </c>
      <c r="I274" s="5" t="str">
        <f>VLOOKUP(A274,[1]BDD!274:676,7,0)</f>
        <v>PROFESIONAL</v>
      </c>
      <c r="J274" s="5" t="str">
        <f>VLOOKUP(A274,[1]BDD!273:274,40,0)</f>
        <v>GRUPO DE PLANEACIÓN Y MANEJO</v>
      </c>
      <c r="K274" s="5" t="str">
        <f>VLOOKUP(A274,[1]BDD!273:274,76,0)</f>
        <v>edgar.unriza@parquesnacionales.gov.co</v>
      </c>
      <c r="L274" s="7">
        <v>3532400</v>
      </c>
      <c r="M274" s="7" t="s">
        <v>20</v>
      </c>
      <c r="N274" s="5" t="str">
        <f>VLOOKUP(A274,[1]BDD!274:676,6,0)</f>
        <v>NC23-3202060-19_1-038 Prestación de servicios profesionales con plena autonomía técnica y administrativa para el Grupo de Planeación y Manejo con el fin de avanzar en la formulación y seguimiento presupuestal, financiero y contractual de proyectos relacionados con restauración ecológica en el marco del producto Áreas en proceso de Restauración del proyecto de conservación.</v>
      </c>
      <c r="O274" s="8">
        <f>VLOOKUP(A274,[1]BDD!274:676,15,0)</f>
        <v>5106004</v>
      </c>
      <c r="P274" s="9">
        <f>VLOOKUP(A274,[1]BDD!273:274,55,0)</f>
        <v>45715</v>
      </c>
      <c r="Q274" s="9">
        <f>VLOOKUP(A274,[1]BDD!273:274,56,0)</f>
        <v>45995</v>
      </c>
    </row>
    <row r="275" spans="1:17" ht="16.5">
      <c r="A275" s="6" t="s">
        <v>541</v>
      </c>
      <c r="B275" s="5" t="str">
        <f>VLOOKUP(A275,[1]BDD!275:697,3,0)</f>
        <v>NC-CPS-274-2025</v>
      </c>
      <c r="C275" s="5" t="str">
        <f>VLOOKUP(A275,[1]BDD!275:677,4,0)</f>
        <v>MARIA MERCEDES MEDINA OROZCO</v>
      </c>
      <c r="D275" s="7" t="s">
        <v>18</v>
      </c>
      <c r="E275" s="5" t="str">
        <f>VLOOKUP(A275,[1]BDD!275:677,25,0)</f>
        <v>HUILA</v>
      </c>
      <c r="F275" s="5" t="str">
        <f>VLOOKUP(A275,[1]BDD!275:677,26,0)</f>
        <v>NEIVA</v>
      </c>
      <c r="G275" s="5" t="str">
        <f>VLOOKUP(A275,[1]BDD!274:275,77,0)</f>
        <v>ABOGADA</v>
      </c>
      <c r="H275" s="7" t="s">
        <v>542</v>
      </c>
      <c r="I275" s="5" t="str">
        <f>VLOOKUP(A275,[1]BDD!275:677,7,0)</f>
        <v>PROFESIONAL</v>
      </c>
      <c r="J275" s="5" t="str">
        <f>VLOOKUP(A275,[1]BDD!274:275,40,0)</f>
        <v>GRUPO DE CONTROL INTERNO</v>
      </c>
      <c r="K275" s="5" t="str">
        <f>VLOOKUP(A275,[1]BDD!274:275,76,0)</f>
        <v>maria.medina@parquesnacionales.gov.co</v>
      </c>
      <c r="L275" s="7">
        <v>3532400</v>
      </c>
      <c r="M275" s="7" t="s">
        <v>20</v>
      </c>
      <c r="N275" s="5" t="str">
        <f>VLOOKUP(A275,[1]BDD!275:677,6,0)</f>
        <v>NC02-3299060-10-001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
      <c r="O275" s="8">
        <f>VLOOKUP(A275,[1]BDD!275:677,15,0)</f>
        <v>7435309</v>
      </c>
      <c r="P275" s="9">
        <f>VLOOKUP(A275,[1]BDD!274:275,55,0)</f>
        <v>45719</v>
      </c>
      <c r="Q275" s="9">
        <f>VLOOKUP(A275,[1]BDD!274:275,56,0)</f>
        <v>46022</v>
      </c>
    </row>
    <row r="276" spans="1:17" ht="16.5">
      <c r="A276" s="6" t="s">
        <v>543</v>
      </c>
      <c r="B276" s="5" t="str">
        <f>VLOOKUP(A276,[1]BDD!276:698,3,0)</f>
        <v>NC-CPS-275-2025</v>
      </c>
      <c r="C276" s="5" t="str">
        <f>VLOOKUP(A276,[1]BDD!276:678,4,0)</f>
        <v>CLAUDIA DEL PILAR ROJAS PEREZ</v>
      </c>
      <c r="D276" s="7" t="s">
        <v>18</v>
      </c>
      <c r="E276" s="5" t="str">
        <f>VLOOKUP(A276,[1]BDD!276:678,25,0)</f>
        <v>NORTE DE SANTANDER</v>
      </c>
      <c r="F276" s="5" t="str">
        <f>VLOOKUP(A276,[1]BDD!276:678,26,0)</f>
        <v>CUCUTA</v>
      </c>
      <c r="G276" s="5" t="str">
        <f>VLOOKUP(A276,[1]BDD!275:276,77,0)</f>
        <v>INGENIERA DE PRODUCCION AGRICOLA</v>
      </c>
      <c r="H276" s="7" t="s">
        <v>544</v>
      </c>
      <c r="I276" s="5" t="str">
        <f>VLOOKUP(A276,[1]BDD!276:678,7,0)</f>
        <v>PROFESIONAL</v>
      </c>
      <c r="J276" s="5" t="str">
        <f>VLOOKUP(A276,[1]BDD!275:276,40,0)</f>
        <v>GRUPO DE PLANEACIÓN Y MANEJO</v>
      </c>
      <c r="K276" s="5" t="str">
        <f>VLOOKUP(A276,[1]BDD!275:276,76,0)</f>
        <v>claudia.rojas@parquesnacionales.gov.co</v>
      </c>
      <c r="L276" s="7">
        <v>3532400</v>
      </c>
      <c r="M276" s="7" t="s">
        <v>20</v>
      </c>
      <c r="N276" s="5" t="str">
        <f>VLOOKUP(A276,[1]BDD!276:678,6,0)</f>
        <v>NC23-3202053-26-025 Prestación de servicios profesionales con plena autonomía técnica y administrativa para el Grupo de Planeación y Manejo con el fin de impulsar la formulación de acuerdos de conservación, así como la gestión de la información derivada de dichos acuerdos en el marco del producto Documentos de Lineamientos Técnicos realizados del proyecto de conservación.</v>
      </c>
      <c r="O276" s="8">
        <f>VLOOKUP(A276,[1]BDD!276:678,15,0)</f>
        <v>5693195</v>
      </c>
      <c r="P276" s="9">
        <f>VLOOKUP(A276,[1]BDD!275:276,55,0)</f>
        <v>45714</v>
      </c>
      <c r="Q276" s="9">
        <f>VLOOKUP(A276,[1]BDD!275:276,56,0)</f>
        <v>46022</v>
      </c>
    </row>
    <row r="277" spans="1:17" ht="16.5">
      <c r="A277" s="6" t="s">
        <v>545</v>
      </c>
      <c r="B277" s="5" t="str">
        <f>VLOOKUP(A277,[1]BDD!277:699,3,0)</f>
        <v>NC-CPS-276-2025</v>
      </c>
      <c r="C277" s="5" t="str">
        <f>VLOOKUP(A277,[1]BDD!277:679,4,0)</f>
        <v>IVAN JAVIER GÓMEZ MANCERA</v>
      </c>
      <c r="D277" s="7" t="s">
        <v>18</v>
      </c>
      <c r="E277" s="5" t="str">
        <f>VLOOKUP(A277,[1]BDD!277:679,25,0)</f>
        <v>CUNDINAMARCA</v>
      </c>
      <c r="F277" s="5" t="str">
        <f>VLOOKUP(A277,[1]BDD!277:679,26,0)</f>
        <v>SESQUILE</v>
      </c>
      <c r="G277" s="5" t="str">
        <f>VLOOKUP(A277,[1]BDD!276:277,77,0)</f>
        <v>ADMISTRADOR PUBLICO</v>
      </c>
      <c r="H277" s="7" t="s">
        <v>546</v>
      </c>
      <c r="I277" s="5" t="str">
        <f>VLOOKUP(A277,[1]BDD!277:679,7,0)</f>
        <v>PROFESIONAL</v>
      </c>
      <c r="J277" s="5" t="str">
        <f>VLOOKUP(A277,[1]BDD!276:277,40,0)</f>
        <v>SUBDIRECCIÓN ADMINISTRATIVA Y FINANCIERA</v>
      </c>
      <c r="K277" s="5" t="str">
        <f>VLOOKUP(A277,[1]BDD!276:277,76,0)</f>
        <v>ivan.gomez@parquesnacionales.gov.co</v>
      </c>
      <c r="L277" s="7">
        <v>3532400</v>
      </c>
      <c r="M277" s="7" t="s">
        <v>20</v>
      </c>
      <c r="N277" s="5" t="str">
        <f>VLOOKUP(A277,[1]BDD!277:679,6,0)</f>
        <v xml:space="preserve">NC10-3299060-7-052 Prestación de servicios profesionales con plena autonomía técnica y administrativa en la Subdirección Administrativa y Financiera para realizar las actividades tendientes al cumplimiento de los lineamientos contables y las políticas, procesos y/o procedimientos financieros , así como soportar desde el punto de vista técnico- normativo los requerimientos de información por parte de los Órganos de Control, en el marco del servicio de implementación de sistemas de gestión del proyecto de fortalecimiento de la capacidad institucional de Parques Nacionales Naturales a nivel nacional.
</v>
      </c>
      <c r="O277" s="8">
        <f>VLOOKUP(A277,[1]BDD!277:679,15,0)</f>
        <v>8855572</v>
      </c>
      <c r="P277" s="9">
        <f>VLOOKUP(A277,[1]BDD!276:277,55,0)</f>
        <v>45716</v>
      </c>
      <c r="Q277" s="9">
        <f>VLOOKUP(A277,[1]BDD!276:277,56,0)</f>
        <v>46022</v>
      </c>
    </row>
    <row r="278" spans="1:17" ht="16.5">
      <c r="A278" s="6" t="s">
        <v>547</v>
      </c>
      <c r="B278" s="5" t="str">
        <f>VLOOKUP(A278,[1]BDD!278:700,3,0)</f>
        <v>NC-CPS-277-2025</v>
      </c>
      <c r="C278" s="5" t="str">
        <f>VLOOKUP(A278,[1]BDD!278:680,4,0)</f>
        <v>NANCY PATRICIA GÓMEZ MARTINEZ</v>
      </c>
      <c r="D278" s="7" t="s">
        <v>18</v>
      </c>
      <c r="E278" s="5" t="str">
        <f>VLOOKUP(A278,[1]BDD!278:680,25,0)</f>
        <v>CUNDINAMARCA</v>
      </c>
      <c r="F278" s="5" t="str">
        <f>VLOOKUP(A278,[1]BDD!278:680,26,0)</f>
        <v>BOGOTÁ</v>
      </c>
      <c r="G278" s="5" t="str">
        <f>VLOOKUP(A278,[1]BDD!277:278,77,0)</f>
        <v>CONTADORA PUBLICA</v>
      </c>
      <c r="H278" s="7" t="s">
        <v>548</v>
      </c>
      <c r="I278" s="5" t="str">
        <f>VLOOKUP(A278,[1]BDD!278:680,7,0)</f>
        <v>PROFESIONAL</v>
      </c>
      <c r="J278" s="5" t="str">
        <f>VLOOKUP(A278,[1]BDD!277:278,40,0)</f>
        <v>GRUPO DE CONTROL INTERNO</v>
      </c>
      <c r="K278" s="5" t="str">
        <f>VLOOKUP(A278,[1]BDD!277:278,76,0)</f>
        <v>nancy.gomez@parquesnacionales.gov.co</v>
      </c>
      <c r="L278" s="7">
        <v>3532400</v>
      </c>
      <c r="M278" s="7" t="s">
        <v>20</v>
      </c>
      <c r="N278" s="5" t="str">
        <f>VLOOKUP(A278,[1]BDD!278:680,6,0)</f>
        <v>NC02-3299060-10-006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
      <c r="O278" s="8">
        <f>VLOOKUP(A278,[1]BDD!278:680,15,0)</f>
        <v>7014443</v>
      </c>
      <c r="P278" s="9">
        <f>VLOOKUP(A278,[1]BDD!277:278,55,0)</f>
        <v>45715</v>
      </c>
      <c r="Q278" s="9">
        <f>VLOOKUP(A278,[1]BDD!277:278,56,0)</f>
        <v>46016</v>
      </c>
    </row>
    <row r="279" spans="1:17" ht="16.5">
      <c r="A279" s="6" t="s">
        <v>549</v>
      </c>
      <c r="B279" s="5" t="str">
        <f>VLOOKUP(A279,[1]BDD!279:701,3,0)</f>
        <v>NC-CPS-278-2025</v>
      </c>
      <c r="C279" s="5" t="str">
        <f>VLOOKUP(A279,[1]BDD!279:681,4,0)</f>
        <v>EDUARDO JAVIER CHILITO PAREDES</v>
      </c>
      <c r="D279" s="7" t="s">
        <v>18</v>
      </c>
      <c r="E279" s="5" t="str">
        <f>VLOOKUP(A279,[1]BDD!279:681,25,0)</f>
        <v>CAUCA</v>
      </c>
      <c r="F279" s="5" t="str">
        <f>VLOOKUP(A279,[1]BDD!279:681,26,0)</f>
        <v>ROSAS</v>
      </c>
      <c r="G279" s="5" t="str">
        <f>VLOOKUP(A279,[1]BDD!278:279,77,0)</f>
        <v>ECOLOGO</v>
      </c>
      <c r="H279" s="7" t="s">
        <v>550</v>
      </c>
      <c r="I279" s="5" t="str">
        <f>VLOOKUP(A279,[1]BDD!279:681,7,0)</f>
        <v>PROFESIONAL</v>
      </c>
      <c r="J279" s="5" t="str">
        <f>VLOOKUP(A279,[1]BDD!278:279,40,0)</f>
        <v>OFICINA GESTION DEL RIESGO</v>
      </c>
      <c r="K279" s="5" t="str">
        <f>VLOOKUP(A279,[1]BDD!278:279,76,0)</f>
        <v>eduardo.chilito@parquesnacionales.gov.co</v>
      </c>
      <c r="L279" s="7">
        <v>3532400</v>
      </c>
      <c r="M279" s="7" t="s">
        <v>20</v>
      </c>
      <c r="N279" s="5" t="str">
        <f>VLOOKUP(A279,[1]BDD!279:681,6,0)</f>
        <v>NC07-3202052-8-018 Prestar servicios profesionales con plena autonomía técnica y administrativa en la Oficina Gestión del Riesgo, para el seguimiento y análisis de los fenómenos ENOS, en el marco de los documentos de planeación para la conservación de la biodiversidad y sus servicios eco sistémicos del proyecto de conservación de la diversidad biológica de las áreas protegidas del SINAP Nacional.</v>
      </c>
      <c r="O279" s="8">
        <f>VLOOKUP(A279,[1]BDD!279:681,15,0)</f>
        <v>7881428</v>
      </c>
      <c r="P279" s="9">
        <f>VLOOKUP(A279,[1]BDD!278:279,55,0)</f>
        <v>45716</v>
      </c>
      <c r="Q279" s="9">
        <f>VLOOKUP(A279,[1]BDD!278:279,56,0)</f>
        <v>46022</v>
      </c>
    </row>
    <row r="280" spans="1:17" ht="16.5">
      <c r="A280" s="6" t="s">
        <v>551</v>
      </c>
      <c r="B280" s="5" t="str">
        <f>VLOOKUP(A280,[1]BDD!280:702,3,0)</f>
        <v>NC-CPS-279-2025</v>
      </c>
      <c r="C280" s="5" t="str">
        <f>VLOOKUP(A280,[1]BDD!280:682,4,0)</f>
        <v>MANUEL ANTONIO MALDONADO DUEÑAS</v>
      </c>
      <c r="D280" s="7" t="s">
        <v>18</v>
      </c>
      <c r="E280" s="5" t="str">
        <f>VLOOKUP(A280,[1]BDD!280:682,25,0)</f>
        <v>CUNDINAMARCA</v>
      </c>
      <c r="F280" s="5" t="str">
        <f>VLOOKUP(A280,[1]BDD!280:682,26,0)</f>
        <v>BOGOTÁ</v>
      </c>
      <c r="G280" s="5" t="str">
        <f>VLOOKUP(A280,[1]BDD!279:280,77,0)</f>
        <v>INGENIERO INDUSTRIAL</v>
      </c>
      <c r="H280" s="7" t="s">
        <v>552</v>
      </c>
      <c r="I280" s="5" t="str">
        <f>VLOOKUP(A280,[1]BDD!280:682,7,0)</f>
        <v>PROFESIONAL</v>
      </c>
      <c r="J280" s="5" t="str">
        <f>VLOOKUP(A280,[1]BDD!279:280,40,0)</f>
        <v>SUBDIRECCIÓN DE GESTIÓN Y MANEJO DE ÁREAS PROTEGIDAS</v>
      </c>
      <c r="K280" s="5" t="str">
        <f>VLOOKUP(A280,[1]BDD!279:280,76,0)</f>
        <v>manuel.maldonado@parquesnacionales.gov.co</v>
      </c>
      <c r="L280" s="7">
        <v>3532400</v>
      </c>
      <c r="M280" s="7" t="s">
        <v>20</v>
      </c>
      <c r="N280" s="5" t="str">
        <f>VLOOKUP(A280,[1]BDD!280:682,6,0)</f>
        <v>NC23-3202008-9-048 Prestación de servicios profesionales con plena autonomía técnica y administrativa a la Subdirección de Gestión y Manejo de Áreas Protegidas, para la formulación y estructuración de proyectos de inversión para acceder a los recursos públicos, requeridos por el programa Herencia Colombia en el marco del producto servicio de administración y manejo de áreas protegidas del proyecto de conservación.</v>
      </c>
      <c r="O280" s="8">
        <f>VLOOKUP(A280,[1]BDD!280:682,15,0)</f>
        <v>7881428</v>
      </c>
      <c r="P280" s="9">
        <f>VLOOKUP(A280,[1]BDD!279:280,55,0)</f>
        <v>45716</v>
      </c>
      <c r="Q280" s="9">
        <f>VLOOKUP(A280,[1]BDD!279:280,56,0)</f>
        <v>45902</v>
      </c>
    </row>
    <row r="281" spans="1:17" ht="16.5">
      <c r="A281" s="6" t="s">
        <v>553</v>
      </c>
      <c r="B281" s="5" t="str">
        <f>VLOOKUP(A281,[1]BDD!281:703,3,0)</f>
        <v>NC-CPS-280-2025</v>
      </c>
      <c r="C281" s="5" t="str">
        <f>VLOOKUP(A281,[1]BDD!281:683,4,0)</f>
        <v>MÓNICA ALEJANDRA GÓMEZ CARDONA</v>
      </c>
      <c r="D281" s="7" t="s">
        <v>18</v>
      </c>
      <c r="E281" s="5" t="str">
        <f>VLOOKUP(A281,[1]BDD!281:683,25,0)</f>
        <v>QUINDIO</v>
      </c>
      <c r="F281" s="5" t="str">
        <f>VLOOKUP(A281,[1]BDD!281:683,26,0)</f>
        <v>ARMENIA</v>
      </c>
      <c r="G281" s="5" t="str">
        <f>VLOOKUP(A281,[1]BDD!280:281,77,0)</f>
        <v>ABOGADA</v>
      </c>
      <c r="H281" s="7" t="s">
        <v>554</v>
      </c>
      <c r="I281" s="5" t="str">
        <f>VLOOKUP(A281,[1]BDD!281:683,7,0)</f>
        <v>PROFESIONAL</v>
      </c>
      <c r="J281" s="5" t="str">
        <f>VLOOKUP(A281,[1]BDD!280:281,40,0)</f>
        <v>SUBDIRECCIÓN DE SOSTENIBILIDAD Y NEGOCIOS AMBIENTALES</v>
      </c>
      <c r="K281" s="5" t="str">
        <f>VLOOKUP(A281,[1]BDD!280:281,76,0)</f>
        <v>monica.gomez@parquesnacionales.gov.co</v>
      </c>
      <c r="L281" s="7">
        <v>3532400</v>
      </c>
      <c r="M281" s="7" t="s">
        <v>20</v>
      </c>
      <c r="N281" s="5" t="str">
        <f>VLOOKUP(A281,[1]BDD!281:683,6,0)</f>
        <v>NC30-3202008-15-006 Prestar los servicios profesionales con plena autonomía técnica y administrativa para la Subdirección de Sostenibilidad y Negocios Ambientales a fin de adelantar la modelación jurídica de esquemas de operación de Ecoturismo y programas o proyectos a cargo de la Subdirección de Sostenibilidad y Negocios Ambientales, en el marco del servicio de administración y manejo de áreas protegidas del proyecto de Conservación.</v>
      </c>
      <c r="O281" s="8">
        <f>VLOOKUP(A281,[1]BDD!281:683,15,0)</f>
        <v>9564018</v>
      </c>
      <c r="P281" s="9">
        <f>VLOOKUP(A281,[1]BDD!280:281,55,0)</f>
        <v>45719</v>
      </c>
      <c r="Q281" s="9">
        <f>VLOOKUP(A281,[1]BDD!280:281,56,0)</f>
        <v>46022</v>
      </c>
    </row>
    <row r="282" spans="1:17" ht="16.5">
      <c r="A282" s="6" t="s">
        <v>555</v>
      </c>
      <c r="B282" s="5" t="str">
        <f>VLOOKUP(A282,[1]BDD!282:704,3,0)</f>
        <v>NC-CPS-281-2025</v>
      </c>
      <c r="C282" s="5" t="str">
        <f>VLOOKUP(A282,[1]BDD!282:684,4,0)</f>
        <v>EDISON GARZÓN RUIZ</v>
      </c>
      <c r="D282" s="7" t="s">
        <v>18</v>
      </c>
      <c r="E282" s="5" t="str">
        <f>VLOOKUP(A282,[1]BDD!282:684,25,0)</f>
        <v>CUNDINAMARCA</v>
      </c>
      <c r="F282" s="5" t="str">
        <f>VLOOKUP(A282,[1]BDD!282:684,26,0)</f>
        <v>BOGOTÁ</v>
      </c>
      <c r="G282" s="5" t="str">
        <f>VLOOKUP(A282,[1]BDD!281:282,77,0)</f>
        <v>INGENIERO DE SISTEMAS</v>
      </c>
      <c r="H282" s="7" t="s">
        <v>97</v>
      </c>
      <c r="I282" s="5" t="str">
        <f>VLOOKUP(A282,[1]BDD!282:684,7,0)</f>
        <v>PROFESIONAL</v>
      </c>
      <c r="J282" s="5" t="str">
        <f>VLOOKUP(A282,[1]BDD!281:282,40,0)</f>
        <v>GRUPO DE TECNOLOGÍAS DE LA INFORMACIÓN Y LAS COMUNICACIONES</v>
      </c>
      <c r="K282" s="5" t="str">
        <f>VLOOKUP(A282,[1]BDD!281:282,76,0)</f>
        <v>edison.garzon@parquesnacionales.gov.co</v>
      </c>
      <c r="L282" s="7">
        <v>3532400</v>
      </c>
      <c r="M282" s="7" t="s">
        <v>20</v>
      </c>
      <c r="N282" s="5" t="str">
        <f>VLOOKUP(A282,[1]BDD!282:684,6,0)</f>
        <v>NC07-3202032-1-009 Prestar servicios profesionales con plena autonomía técnica y administrativa en la Oficina Gestión del Riesgo, para acompañar la elaboración del procedimiento y operación de la central de radiocomunicaciones, en el marco del servicio de prevención, vigilancia y control de las áreas protegidas del proyecto de conservación de la diversidad biológica de las áreas protegidas del SINAP Nacional.</v>
      </c>
      <c r="O282" s="8">
        <f>VLOOKUP(A282,[1]BDD!282:684,15,0)</f>
        <v>3670921</v>
      </c>
      <c r="P282" s="9">
        <f>VLOOKUP(A282,[1]BDD!281:282,55,0)</f>
        <v>45716</v>
      </c>
      <c r="Q282" s="9">
        <f>VLOOKUP(A282,[1]BDD!281:282,56,0)</f>
        <v>46022</v>
      </c>
    </row>
    <row r="283" spans="1:17" ht="16.5">
      <c r="A283" s="6" t="s">
        <v>556</v>
      </c>
      <c r="B283" s="5" t="str">
        <f>VLOOKUP(A283,[1]BDD!283:705,3,0)</f>
        <v>NC-CPS-282-2025</v>
      </c>
      <c r="C283" s="5" t="str">
        <f>VLOOKUP(A283,[1]BDD!283:685,4,0)</f>
        <v>DIANA CASTELLANOS MENDEZ</v>
      </c>
      <c r="D283" s="7" t="s">
        <v>18</v>
      </c>
      <c r="E283" s="5" t="str">
        <f>VLOOKUP(A283,[1]BDD!283:685,25,0)</f>
        <v>CUNDINAMARCA</v>
      </c>
      <c r="F283" s="5" t="str">
        <f>VLOOKUP(A283,[1]BDD!283:685,26,0)</f>
        <v>BOGOTÁ</v>
      </c>
      <c r="G283" s="5" t="str">
        <f>VLOOKUP(A283,[1]BDD!282:283,77,0)</f>
        <v>BIOLOGA</v>
      </c>
      <c r="H283" s="7" t="s">
        <v>557</v>
      </c>
      <c r="I283" s="5" t="str">
        <f>VLOOKUP(A283,[1]BDD!283:685,7,0)</f>
        <v>PROFESIONAL</v>
      </c>
      <c r="J283" s="5" t="str">
        <f>VLOOKUP(A283,[1]BDD!282:283,40,0)</f>
        <v>GRUPO DE PLANEACIÓN Y MANEJO</v>
      </c>
      <c r="K283" s="5" t="str">
        <f>VLOOKUP(A283,[1]BDD!282:283,76,0)</f>
        <v>diana.castellanos@parquesnacionales.gov.co</v>
      </c>
      <c r="L283" s="7">
        <v>3532400</v>
      </c>
      <c r="M283" s="7" t="s">
        <v>20</v>
      </c>
      <c r="N283" s="5" t="str">
        <f>VLOOKUP(A283,[1]BDD!283:685,6,0)</f>
        <v>NC23-3202008-10-030 Prestación de servicios profesionales con plena autonomía técnica y administrativa para el Grupo de Planeación y Manejo con el fin de avanzar en el desarrollo de espacios de relacionamiento con instancias de coordinación, para el manejo de áreas protegidas y consultas previas relacionadas con la adopción de planes de manejo en el marco del producto Áreas Administradas del proyecto de conservación</v>
      </c>
      <c r="O283" s="8">
        <f>VLOOKUP(A283,[1]BDD!283:685,15,0)</f>
        <v>8354314</v>
      </c>
      <c r="P283" s="9">
        <f>VLOOKUP(A283,[1]BDD!282:283,55,0)</f>
        <v>45720</v>
      </c>
      <c r="Q283" s="9">
        <f>VLOOKUP(A283,[1]BDD!282:283,56,0)</f>
        <v>45983</v>
      </c>
    </row>
    <row r="284" spans="1:17" ht="16.5">
      <c r="A284" s="6" t="s">
        <v>558</v>
      </c>
      <c r="B284" s="5" t="str">
        <f>VLOOKUP(A284,[1]BDD!284:706,3,0)</f>
        <v>NC-CPS-283-2025</v>
      </c>
      <c r="C284" s="5" t="str">
        <f>VLOOKUP(A284,[1]BDD!284:686,4,0)</f>
        <v>JORGE ENRIQUE ROJAS SANCHEZ</v>
      </c>
      <c r="D284" s="7" t="s">
        <v>18</v>
      </c>
      <c r="E284" s="5" t="str">
        <f>VLOOKUP(A284,[1]BDD!284:686,25,0)</f>
        <v>CUNDINAMARCA</v>
      </c>
      <c r="F284" s="5" t="str">
        <f>VLOOKUP(A284,[1]BDD!284:686,26,0)</f>
        <v>BOGOTÁ</v>
      </c>
      <c r="G284" s="5" t="str">
        <f>VLOOKUP(A284,[1]BDD!283:284,77,0)</f>
        <v>ECONOMISTA</v>
      </c>
      <c r="H284" s="7" t="s">
        <v>559</v>
      </c>
      <c r="I284" s="5" t="str">
        <f>VLOOKUP(A284,[1]BDD!284:686,7,0)</f>
        <v>PROFESIONAL</v>
      </c>
      <c r="J284" s="5" t="str">
        <f>VLOOKUP(A284,[1]BDD!283:284,40,0)</f>
        <v>SUBDIRECCIÓN DE SOSTENIBILIDAD Y NEGOCIOS AMBIENTALES</v>
      </c>
      <c r="K284" s="5" t="str">
        <f>VLOOKUP(A284,[1]BDD!283:284,76,0)</f>
        <v>jorge.rojas@parquesnacionales.gov.co</v>
      </c>
      <c r="L284" s="7">
        <v>3532400</v>
      </c>
      <c r="M284" s="7" t="s">
        <v>20</v>
      </c>
      <c r="N284" s="5" t="str">
        <f>VLOOKUP(A284,[1]BDD!284:686,6,0)</f>
        <v>NC30-3202053-29-010 Prestar los servicios profesionales con plena autonomía técnica y administrativa en la Subdirección de Sostenibilidad y Negocios Ambientales para orientar y realizar análisis, estudios y/o propuestas de instrumentos e incentivos económicos y financieros, así como la consolidación de valoraciones económicas ambientales que promuevan la conservación y recuperación de los recursos naturales en las áreas protegidas de PNNC, en el marco de los documentos de lineamientos técnicos del proyecto de Conservación</v>
      </c>
      <c r="O284" s="8">
        <f>VLOOKUP(A284,[1]BDD!284:686,15,0)</f>
        <v>7435309</v>
      </c>
      <c r="P284" s="9">
        <f>VLOOKUP(A284,[1]BDD!283:284,55,0)</f>
        <v>45720</v>
      </c>
      <c r="Q284" s="9">
        <f>VLOOKUP(A284,[1]BDD!283:284,56,0)</f>
        <v>46022</v>
      </c>
    </row>
    <row r="285" spans="1:17" ht="16.5">
      <c r="A285" s="6" t="s">
        <v>560</v>
      </c>
      <c r="B285" s="5" t="str">
        <f>VLOOKUP(A285,[1]BDD!285:707,3,0)</f>
        <v>NC-CPS-284-2025</v>
      </c>
      <c r="C285" s="5" t="str">
        <f>VLOOKUP(A285,[1]BDD!285:687,4,0)</f>
        <v>KAREN XIOMARA GONZÁLEZ ÁLVAREZ</v>
      </c>
      <c r="D285" s="7" t="s">
        <v>18</v>
      </c>
      <c r="E285" s="5" t="str">
        <f>VLOOKUP(A285,[1]BDD!285:687,25,0)</f>
        <v>GUAVIARE</v>
      </c>
      <c r="F285" s="5" t="str">
        <f>VLOOKUP(A285,[1]BDD!285:687,26,0)</f>
        <v>SAN JOSE DEL GUAVIARE</v>
      </c>
      <c r="G285" s="5" t="str">
        <f>VLOOKUP(A285,[1]BDD!284:285,77,0)</f>
        <v>INGENIERO INDUSTRIAL</v>
      </c>
      <c r="H285" s="7" t="s">
        <v>561</v>
      </c>
      <c r="I285" s="5" t="str">
        <f>VLOOKUP(A285,[1]BDD!285:687,7,0)</f>
        <v>PROFESIONAL</v>
      </c>
      <c r="J285" s="5" t="str">
        <f>VLOOKUP(A285,[1]BDD!284:285,40,0)</f>
        <v>SUBDIRECCIÓN DE SOSTENIBILIDAD Y NEGOCIOS AMBIENTALES</v>
      </c>
      <c r="K285" s="5" t="str">
        <f>VLOOKUP(A285,[1]BDD!284:285,76,0)</f>
        <v>karen.gonzalez@parquesnacionales.gov.co</v>
      </c>
      <c r="L285" s="7">
        <v>3532400</v>
      </c>
      <c r="M285" s="7" t="s">
        <v>20</v>
      </c>
      <c r="N285" s="5" t="str">
        <f>VLOOKUP(A285,[1]BDD!285:687,6,0)</f>
        <v>NC30-3202055-23-012 Prestar los servicios profesionales con plena autonomía técnica y administrativa en la Subdirección de Sostenibilidad y Negocios Ambientales para identificar, estructurar, formular y hacer acompañamiento en la presentación de proyectos y/o programas y/o iniciativas estratégicas que aporten al fortalecimiento de los objetivos de la Subdirección, en el marco de los documentos de investigación para la conservación de la biodiversidad y sus servicios ecosistémicos del proyecto de Conversación</v>
      </c>
      <c r="O285" s="8">
        <f>VLOOKUP(A285,[1]BDD!285:687,15,0)</f>
        <v>9564018</v>
      </c>
      <c r="P285" s="9">
        <f>VLOOKUP(A285,[1]BDD!284:285,55,0)</f>
        <v>45720</v>
      </c>
      <c r="Q285" s="9">
        <f>VLOOKUP(A285,[1]BDD!284:285,56,0)</f>
        <v>46022</v>
      </c>
    </row>
    <row r="286" spans="1:17" ht="16.5">
      <c r="A286" s="6" t="s">
        <v>562</v>
      </c>
      <c r="B286" s="5" t="str">
        <f>VLOOKUP(A286,[1]BDD!286:708,3,0)</f>
        <v>NC-CPS-286C-2025</v>
      </c>
      <c r="C286" s="5" t="str">
        <f>VLOOKUP(A286,[1]BDD!286:688,4,0)</f>
        <v>MARTHA LILIANA ALEMAN MARCIALES</v>
      </c>
      <c r="D286" s="7" t="s">
        <v>18</v>
      </c>
      <c r="E286" s="5" t="str">
        <f>VLOOKUP(A286,[1]BDD!286:688,25,0)</f>
        <v>CUNDINAMARCA</v>
      </c>
      <c r="F286" s="5" t="str">
        <f>VLOOKUP(A286,[1]BDD!286:688,26,0)</f>
        <v>FACATATIVA</v>
      </c>
      <c r="G286" s="5" t="str">
        <f>VLOOKUP(A286,[1]BDD!285:286,77,0)</f>
        <v>CONTADORA PUBLICA</v>
      </c>
      <c r="H286" s="7" t="s">
        <v>563</v>
      </c>
      <c r="I286" s="5" t="str">
        <f>VLOOKUP(A286,[1]BDD!286:688,7,0)</f>
        <v>PROFESIONAL</v>
      </c>
      <c r="J286" s="5" t="str">
        <f>VLOOKUP(A286,[1]BDD!285:286,40,0)</f>
        <v>GRUPO DE CONTROL INTERNO</v>
      </c>
      <c r="K286" s="5" t="str">
        <f>VLOOKUP(A286,[1]BDD!285:286,76,0)</f>
        <v>martha.aleman@parquesnacionales.gov.co</v>
      </c>
      <c r="L286" s="7">
        <v>3532400</v>
      </c>
      <c r="M286" s="7" t="s">
        <v>20</v>
      </c>
      <c r="N286" s="5" t="str">
        <f>VLOOKUP(A286,[1]BDD!286:688,6,0)</f>
        <v>NC02-3299060-10-004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 Nacional</v>
      </c>
      <c r="O286" s="8">
        <f>VLOOKUP(A286,[1]BDD!286:688,15,0)</f>
        <v>7014443</v>
      </c>
      <c r="P286" s="9">
        <f>VLOOKUP(A286,[1]BDD!285:286,55,0)</f>
        <v>45721</v>
      </c>
      <c r="Q286" s="9">
        <f>VLOOKUP(A286,[1]BDD!285:286,56,0)</f>
        <v>46022</v>
      </c>
    </row>
    <row r="287" spans="1:17" ht="16.5">
      <c r="A287" s="6" t="s">
        <v>562</v>
      </c>
      <c r="B287" s="5" t="str">
        <f>VLOOKUP(A287,[1]BDD!287:709,3,0)</f>
        <v>NC-CPS-286-2025</v>
      </c>
      <c r="C287" s="5" t="str">
        <f>VLOOKUP(A287,[1]BDD!287:689,4,0)</f>
        <v>VLADIMIR SANCHEZ PALACIOS</v>
      </c>
      <c r="D287" s="7" t="s">
        <v>18</v>
      </c>
      <c r="E287" s="5" t="str">
        <f>VLOOKUP(A287,[1]BDD!287:689,25,0)</f>
        <v>CUNDINAMARCA</v>
      </c>
      <c r="F287" s="5" t="str">
        <f>VLOOKUP(A287,[1]BDD!287:689,26,0)</f>
        <v>VILLA DE SAN DIEGO UBATE</v>
      </c>
      <c r="G287" s="7" t="s">
        <v>564</v>
      </c>
      <c r="H287" s="7" t="s">
        <v>565</v>
      </c>
      <c r="I287" s="5" t="str">
        <f>VLOOKUP(A287,[1]BDD!287:689,7,0)</f>
        <v>PROFESIONAL</v>
      </c>
      <c r="J287" s="5" t="str">
        <f>VLOOKUP(A287,[1]BDD!286:287,40,0)</f>
        <v>GRUPO DE CONTROL INTERNO</v>
      </c>
      <c r="K287" s="5" t="str">
        <f>VLOOKUP(A287,[1]BDD!286:287,76,0)</f>
        <v>martha.aleman@parquesnacionales.gov.co</v>
      </c>
      <c r="L287" s="7">
        <v>3532400</v>
      </c>
      <c r="M287" s="7" t="s">
        <v>20</v>
      </c>
      <c r="N287" s="5" t="str">
        <f>VLOOKUP(A287,[1]BDD!287:689,6,0)</f>
        <v>NC02-3299060-10-004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 Nacional</v>
      </c>
      <c r="O287" s="8">
        <f>VLOOKUP(A287,[1]BDD!287:689,15,0)</f>
        <v>7014443</v>
      </c>
      <c r="P287" s="9">
        <f>VLOOKUP(A287,[1]BDD!286:287,55,0)</f>
        <v>45721</v>
      </c>
      <c r="Q287" s="9">
        <f>VLOOKUP(A287,[1]BDD!286:287,56,0)</f>
        <v>46022</v>
      </c>
    </row>
    <row r="288" spans="1:17" ht="16.5">
      <c r="A288" s="6" t="s">
        <v>566</v>
      </c>
      <c r="B288" s="5" t="str">
        <f>VLOOKUP(A288,[1]BDD!288:709,3,0)</f>
        <v>NC-CPS-287C-2025</v>
      </c>
      <c r="C288" s="5" t="str">
        <f>VLOOKUP(A288,[1]BDD!288:689,4,0)</f>
        <v>NUBIA PIMIENTO DE GOMEZ</v>
      </c>
      <c r="D288" s="7" t="s">
        <v>18</v>
      </c>
      <c r="E288" s="5" t="str">
        <f>VLOOKUP(A288,[1]BDD!288:689,25,0)</f>
        <v>CUNDINAMARCA</v>
      </c>
      <c r="F288" s="5" t="str">
        <f>VLOOKUP(A288,[1]BDD!288:689,26,0)</f>
        <v>BOGOTÁ</v>
      </c>
      <c r="G288" s="5" t="str">
        <f>VLOOKUP(A288,[1]BDD!286:288,77,0)</f>
        <v>CONTADORA PUBLICA</v>
      </c>
      <c r="H288" s="7" t="s">
        <v>567</v>
      </c>
      <c r="I288" s="5" t="str">
        <f>VLOOKUP(A288,[1]BDD!288:689,7,0)</f>
        <v>PROFESIONAL</v>
      </c>
      <c r="J288" s="5" t="str">
        <f>VLOOKUP(A288,[1]BDD!286:288,40,0)</f>
        <v>GRUPO DE CONTROL INTERNO</v>
      </c>
      <c r="K288" s="5" t="str">
        <f>VLOOKUP(A288,[1]BDD!287:288,76,0)</f>
        <v>nubia.pimiento@parquesnacionales.gov.co</v>
      </c>
      <c r="L288" s="7">
        <v>3532400</v>
      </c>
      <c r="M288" s="7" t="s">
        <v>20</v>
      </c>
      <c r="N288" s="5" t="str">
        <f>VLOOKUP(A288,[1]BDD!288:689,6,0)</f>
        <v>NC02-3299060-10-003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financiero, en el marco del Servicio de implementación sistemas de gestión del proyecto de Fortalecimiento de la capacidad institucional de Parques Nacionales Naturales a Nivel Nacional</v>
      </c>
      <c r="O288" s="8">
        <f>VLOOKUP(A288,[1]BDD!288:689,15,0)</f>
        <v>7014443</v>
      </c>
      <c r="P288" s="9">
        <f>VLOOKUP(A288,[1]BDD!286:288,55,0)</f>
        <v>45721</v>
      </c>
      <c r="Q288" s="9">
        <f>VLOOKUP(A288,[1]BDD!286:288,56,0)</f>
        <v>46022</v>
      </c>
    </row>
    <row r="289" spans="1:17" ht="16.5">
      <c r="A289" s="6" t="s">
        <v>566</v>
      </c>
      <c r="B289" s="5" t="str">
        <f>VLOOKUP(A289,[1]BDD!289:710,3,0)</f>
        <v>NC-CPS-287-2025</v>
      </c>
      <c r="C289" s="5" t="str">
        <f>VLOOKUP(A289,[1]BDD!289:690,4,0)</f>
        <v>JUAN CARLOS PIEDRAHITA</v>
      </c>
      <c r="D289" s="7" t="s">
        <v>18</v>
      </c>
      <c r="E289" s="5" t="str">
        <f>VLOOKUP(A289,[1]BDD!289:690,25,0)</f>
        <v>SANTANDER</v>
      </c>
      <c r="F289" s="5" t="str">
        <f>VLOOKUP(A289,[1]BDD!289:690,26,0)</f>
        <v>PUERTO WILCHES</v>
      </c>
      <c r="G289" s="5" t="str">
        <f>VLOOKUP(A289,[1]BDD!287:289,77,0)</f>
        <v>CONTADORA PUBLICA</v>
      </c>
      <c r="H289" s="7" t="s">
        <v>568</v>
      </c>
      <c r="I289" s="5" t="str">
        <f>VLOOKUP(A289,[1]BDD!289:690,7,0)</f>
        <v>PROFESIONAL</v>
      </c>
      <c r="J289" s="5" t="str">
        <f>VLOOKUP(A289,[1]BDD!287:289,40,0)</f>
        <v>GRUPO DE CONTROL INTERNO</v>
      </c>
      <c r="K289" s="5" t="str">
        <f>VLOOKUP(A289,[1]BDD!288:289,76,0)</f>
        <v>nubia.pimiento@parquesnacionales.gov.co</v>
      </c>
      <c r="L289" s="7">
        <v>3532400</v>
      </c>
      <c r="M289" s="7" t="s">
        <v>20</v>
      </c>
      <c r="N289" s="5" t="str">
        <f>VLOOKUP(A289,[1]BDD!289:690,6,0)</f>
        <v>NC02-3299060-10-003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financiero, en el marco del Servicio de implementación sistemas de gestión del proyecto de Fortalecimiento de la capacidad institucional de Parques Nacionales Naturales a Nivel Nacional</v>
      </c>
      <c r="O289" s="8">
        <f>VLOOKUP(A289,[1]BDD!289:690,15,0)</f>
        <v>7014443</v>
      </c>
      <c r="P289" s="9">
        <f>VLOOKUP(A289,[1]BDD!287:289,55,0)</f>
        <v>45721</v>
      </c>
      <c r="Q289" s="9">
        <f>VLOOKUP(A289,[1]BDD!287:289,56,0)</f>
        <v>46022</v>
      </c>
    </row>
    <row r="290" spans="1:17" ht="16.5">
      <c r="A290" s="6" t="s">
        <v>569</v>
      </c>
      <c r="B290" s="5" t="str">
        <f>VLOOKUP(A290,[1]BDD!290:710,3,0)</f>
        <v>NC-CPS-289-2025</v>
      </c>
      <c r="C290" s="5" t="str">
        <f>VLOOKUP(A290,[1]BDD!290:690,4,0)</f>
        <v>PATRICIA RICO GARCIA</v>
      </c>
      <c r="D290" s="7" t="s">
        <v>18</v>
      </c>
      <c r="E290" s="5" t="str">
        <f>VLOOKUP(A290,[1]BDD!290:690,25,0)</f>
        <v>CUNDINAMARCA</v>
      </c>
      <c r="F290" s="5" t="str">
        <f>VLOOKUP(A290,[1]BDD!290:690,26,0)</f>
        <v>BOGOTÁ</v>
      </c>
      <c r="G290" s="5" t="str">
        <f>VLOOKUP(A290,[1]BDD!288:290,77,0)</f>
        <v>TRABAJADORA SOCIAL</v>
      </c>
      <c r="H290" s="7" t="s">
        <v>570</v>
      </c>
      <c r="I290" s="5" t="str">
        <f>VLOOKUP(A290,[1]BDD!290:690,7,0)</f>
        <v>PROFESIONAL</v>
      </c>
      <c r="J290" s="5" t="str">
        <f>VLOOKUP(A290,[1]BDD!288:290,40,0)</f>
        <v>SUBDIRECCIÓN DE SOSTENIBILIDAD Y NEGOCIOS AMBIENTALES</v>
      </c>
      <c r="K290" s="5" t="str">
        <f>VLOOKUP(A290,[1]BDD!289:290,76,0)</f>
        <v>patricia.rico@parquesnacionales.gov.co</v>
      </c>
      <c r="L290" s="7">
        <v>3532400</v>
      </c>
      <c r="M290" s="7" t="s">
        <v>20</v>
      </c>
      <c r="N290" s="5" t="str">
        <f>VLOOKUP(A290,[1]BDD!290:690,6,0)</f>
        <v>NC30-3202010-24-008 Prestar servicios profesionales con plena autonomía técnica y administrativa en la SSNA para contribuir a las actividades relacionadas con el cumplimiento de la línea de Gobernanza en relación con el Turismo y la línea estratégica de Paz para la construcción de entornos naturales y seguros, en PNNC y sus zonas de influencia, en el marco de los servicios de ecoturismo en las áreas protegidas del proyecto de Conservación.</v>
      </c>
      <c r="O290" s="8">
        <f>VLOOKUP(A290,[1]BDD!290:690,15,0)</f>
        <v>7014443</v>
      </c>
      <c r="P290" s="9">
        <f>VLOOKUP(A290,[1]BDD!288:290,55,0)</f>
        <v>45721</v>
      </c>
      <c r="Q290" s="9">
        <f>VLOOKUP(A290,[1]BDD!288:290,56,0)</f>
        <v>45934</v>
      </c>
    </row>
    <row r="291" spans="1:17" ht="16.5">
      <c r="A291" s="6" t="s">
        <v>571</v>
      </c>
      <c r="B291" s="5" t="str">
        <f>VLOOKUP(A291,[1]BDD!291:711,3,0)</f>
        <v>NC-CPS-290-2025</v>
      </c>
      <c r="C291" s="5" t="str">
        <f>VLOOKUP(A291,[1]BDD!291:691,4,0)</f>
        <v>ANGIE PAOLA BELTRÁN MAYORGA</v>
      </c>
      <c r="D291" s="7" t="s">
        <v>18</v>
      </c>
      <c r="E291" s="5" t="str">
        <f>VLOOKUP(A291,[1]BDD!291:691,25,0)</f>
        <v>CUNDINAMARCA</v>
      </c>
      <c r="F291" s="5" t="str">
        <f>VLOOKUP(A291,[1]BDD!291:691,26,0)</f>
        <v>BOGOTÁ</v>
      </c>
      <c r="G291" s="5" t="str">
        <f>VLOOKUP(A291,[1]BDD!290:291,77,0)</f>
        <v>ARQUITECTA</v>
      </c>
      <c r="H291" s="7" t="s">
        <v>572</v>
      </c>
      <c r="I291" s="5" t="str">
        <f>VLOOKUP(A291,[1]BDD!291:691,7,0)</f>
        <v>PROFESIONAL</v>
      </c>
      <c r="J291" s="5" t="str">
        <f>VLOOKUP(A291,[1]BDD!290:291,40,0)</f>
        <v>GRUPO DE INFRAESTRUCTURA</v>
      </c>
      <c r="K291" s="5" t="str">
        <f>VLOOKUP(A291,[1]BDD!290:291,76,0)</f>
        <v>angie.beltran@parquesnacionales.gov.co</v>
      </c>
      <c r="L291" s="7">
        <v>3532400</v>
      </c>
      <c r="M291" s="7" t="s">
        <v>20</v>
      </c>
      <c r="N291" s="5" t="str">
        <f>VLOOKUP(A291,[1]BDD!291:691,6,0)</f>
        <v>NC12-3299011-1_2-035 NC12-3299016-5-036 Prestación de servicios profesionales con plena autonomía técnica y administrativa como arquitecta en el Grupo de Infraestructura, para la elaboración y proyección de estudios previos, evaluación técnica en los procesos de contratación que se requieran para el mejoramiento de la infraestructura física; en especial aquellos derivados de los programas del Fondo para la vida, en el marco de las sedes adecuadas y las sedes mantenidas del proyecto de mejoramien</v>
      </c>
      <c r="O291" s="8">
        <f>VLOOKUP(A291,[1]BDD!291:691,15,0)</f>
        <v>7014443</v>
      </c>
      <c r="P291" s="9">
        <f>VLOOKUP(A291,[1]BDD!290:291,55,0)</f>
        <v>45722</v>
      </c>
      <c r="Q291" s="9">
        <f>VLOOKUP(A291,[1]BDD!290:291,56,0)</f>
        <v>46022</v>
      </c>
    </row>
    <row r="292" spans="1:17" ht="16.5">
      <c r="A292" s="6" t="s">
        <v>573</v>
      </c>
      <c r="B292" s="5" t="str">
        <f>VLOOKUP(A292,[1]BDD!292:712,3,0)</f>
        <v>NC-CPS-291-2025</v>
      </c>
      <c r="C292" s="5" t="str">
        <f>VLOOKUP(A292,[1]BDD!292:692,4,0)</f>
        <v>CONSTANZA TRUJILLO MARTINEZ</v>
      </c>
      <c r="D292" s="7" t="s">
        <v>18</v>
      </c>
      <c r="E292" s="5" t="str">
        <f>VLOOKUP(A292,[1]BDD!292:692,25,0)</f>
        <v>CUNDINAMARCA</v>
      </c>
      <c r="F292" s="5" t="str">
        <f>VLOOKUP(A292,[1]BDD!292:692,26,0)</f>
        <v>BOGOTÁ</v>
      </c>
      <c r="G292" s="5" t="str">
        <f>VLOOKUP(A292,[1]BDD!291:292,77,0)</f>
        <v>ECONOMISTA</v>
      </c>
      <c r="H292" s="7" t="s">
        <v>574</v>
      </c>
      <c r="I292" s="5" t="str">
        <f>VLOOKUP(A292,[1]BDD!292:692,7,0)</f>
        <v>PROFESIONAL</v>
      </c>
      <c r="J292" s="5" t="str">
        <f>VLOOKUP(A292,[1]BDD!291:292,40,0)</f>
        <v>SUBDIRECCIÓN DE SOSTENIBILIDAD Y NEGOCIOS AMBIENTALES</v>
      </c>
      <c r="K292" s="5" t="str">
        <f>VLOOKUP(A292,[1]BDD!291:292,76,0)</f>
        <v>constanza.trujillo@parquesnacionales.gov.co</v>
      </c>
      <c r="L292" s="7">
        <v>3532400</v>
      </c>
      <c r="M292" s="7" t="s">
        <v>20</v>
      </c>
      <c r="N292" s="5" t="str">
        <f>VLOOKUP(A292,[1]BDD!292:692,6,0)</f>
        <v>NC30-3202008-15-015 Prestar servicios profesionales con plena autonomía técnica y administrativa en la subdirección de sostenibilidad y negocios ambientales para implementar el proceso estadístico y las actividades que cumplan con los requisitos de la Norma Técnica de la Calidad NTC-PE 1000 2020; a partir de los registros y las encuestas de satisfacción de ingreso de visitantes a áreas protegidas, en el marco del servicio de administración y manejo de áreas protegidas del proyecto de conservaci´pn</v>
      </c>
      <c r="O292" s="8">
        <f>VLOOKUP(A292,[1]BDD!292:692,15,0)</f>
        <v>7014443</v>
      </c>
      <c r="P292" s="9">
        <f>VLOOKUP(A292,[1]BDD!291:292,55,0)</f>
        <v>45722</v>
      </c>
      <c r="Q292" s="9">
        <f>VLOOKUP(A292,[1]BDD!291:292,56,0)</f>
        <v>46022</v>
      </c>
    </row>
    <row r="293" spans="1:17" ht="16.5">
      <c r="A293" s="6" t="s">
        <v>575</v>
      </c>
      <c r="B293" s="5" t="str">
        <f>VLOOKUP(A293,[1]BDD!293:713,3,0)</f>
        <v>NC-CPS-292-2025</v>
      </c>
      <c r="C293" s="5" t="str">
        <f>VLOOKUP(A293,[1]BDD!293:693,4,0)</f>
        <v>ELIANA MARCELA MENDOZA PARRA</v>
      </c>
      <c r="D293" s="7" t="s">
        <v>18</v>
      </c>
      <c r="E293" s="5" t="str">
        <f>VLOOKUP(A293,[1]BDD!293:693,25,0)</f>
        <v>BOYACA</v>
      </c>
      <c r="F293" s="5" t="str">
        <f>VLOOKUP(A293,[1]BDD!293:693,26,0)</f>
        <v>GUATEQUE</v>
      </c>
      <c r="G293" s="5" t="str">
        <f>VLOOKUP(A293,[1]BDD!292:293,77,0)</f>
        <v>INGENIERA AMBIENTAL</v>
      </c>
      <c r="H293" s="7" t="s">
        <v>576</v>
      </c>
      <c r="I293" s="5" t="str">
        <f>VLOOKUP(A293,[1]BDD!293:693,7,0)</f>
        <v>PROFESIONAL</v>
      </c>
      <c r="J293" s="5" t="str">
        <f>VLOOKUP(A293,[1]BDD!292:293,40,0)</f>
        <v>OFICINA GESTION DEL RIESGO</v>
      </c>
      <c r="K293" s="5" t="str">
        <f>VLOOKUP(A293,[1]BDD!292:293,76,0)</f>
        <v>eliana.mendoza@parquesnacionales.gov.co</v>
      </c>
      <c r="L293" s="7">
        <v>3532400</v>
      </c>
      <c r="M293" s="7" t="s">
        <v>20</v>
      </c>
      <c r="N293" s="5" t="str">
        <f>VLOOKUP(A293,[1]BDD!293:693,6,0)</f>
        <v>NC07-3202032-1-011 Prestar los servicios profesionales con plena autonomía técnica y administrativa a la Oficina Gestión del Riesgo, para fortalecer los procesos de conocimiento sobre el riesgo asociado a la variabilidad climática y el cambio climático, en el marco del servicio de prevención, vigilancia y control de las áreas protegidas del proyecto de conservación de la diversidad biológica de las áreas protegidas del SINAP Nacional.</v>
      </c>
      <c r="O293" s="8">
        <f>VLOOKUP(A293,[1]BDD!293:693,15,0)</f>
        <v>6347913</v>
      </c>
      <c r="P293" s="9">
        <f>VLOOKUP(A293,[1]BDD!292:293,55,0)</f>
        <v>45722</v>
      </c>
      <c r="Q293" s="9">
        <f>VLOOKUP(A293,[1]BDD!292:293,56,0)</f>
        <v>46022</v>
      </c>
    </row>
    <row r="294" spans="1:17" ht="16.5">
      <c r="A294" s="6" t="s">
        <v>577</v>
      </c>
      <c r="B294" s="5" t="str">
        <f>VLOOKUP(A294,[1]BDD!294:714,3,0)</f>
        <v>NC-CPS-293-2025</v>
      </c>
      <c r="C294" s="5" t="str">
        <f>VLOOKUP(A294,[1]BDD!294:694,4,0)</f>
        <v>JUAN FELIPE ORTIZ MUÑOZ</v>
      </c>
      <c r="D294" s="7" t="s">
        <v>18</v>
      </c>
      <c r="E294" s="5" t="str">
        <f>VLOOKUP(A294,[1]BDD!294:694,25,0)</f>
        <v>CUNDINAMARCA</v>
      </c>
      <c r="F294" s="5" t="str">
        <f>VLOOKUP(A294,[1]BDD!294:694,26,0)</f>
        <v>BOGOTÁ</v>
      </c>
      <c r="G294" s="5" t="str">
        <f>VLOOKUP(A294,[1]BDD!293:294,77,0)</f>
        <v>PROFESIONAL EN RELACIONES INTERNACIONALES Y ESTUDIOS POLITICOS</v>
      </c>
      <c r="H294" s="7" t="s">
        <v>578</v>
      </c>
      <c r="I294" s="5" t="str">
        <f>VLOOKUP(A294,[1]BDD!294:694,7,0)</f>
        <v>PROFESIONAL</v>
      </c>
      <c r="J294" s="5" t="str">
        <f>VLOOKUP(A294,[1]BDD!293:294,40,0)</f>
        <v>GRUPO DE ASUNTOS INTERNACIONALES Y COOPERACIÓN</v>
      </c>
      <c r="K294" s="5" t="str">
        <f>VLOOKUP(A294,[1]BDD!293:294,76,0)</f>
        <v>felipe.munoz@parquesnacionales.gov.co</v>
      </c>
      <c r="L294" s="7">
        <v>3532400</v>
      </c>
      <c r="M294" s="7" t="s">
        <v>20</v>
      </c>
      <c r="N294" s="5" t="str">
        <f>VLOOKUP(A294,[1]BDD!294:694,6,0)</f>
        <v>NC08-32399054-5-010 Prestación de servicios profesionales con plena autonomía técnica y administrativa en el Grupo de Asuntos Internacionales y Cooperación, enfocado en gestionar y monitorear proyectos, alianzas y compromisos con organizaciones no gubernamentales, donantes, entidades de cooperación internacional y demás actores de cooperación técnica y financiera, en el marco del fortalecimiento de la capacidad institucional y la generación de los documentos de planeación de Parques Nacionales Naturales de Colombia</v>
      </c>
      <c r="O294" s="8">
        <f>VLOOKUP(A294,[1]BDD!294:694,15,0)</f>
        <v>4200744</v>
      </c>
      <c r="P294" s="9">
        <f>VLOOKUP(A294,[1]BDD!293:294,55,0)</f>
        <v>45722</v>
      </c>
      <c r="Q294" s="9">
        <f>VLOOKUP(A294,[1]BDD!293:294,56,0)</f>
        <v>46022</v>
      </c>
    </row>
    <row r="295" spans="1:17" ht="16.5">
      <c r="A295" s="6" t="s">
        <v>579</v>
      </c>
      <c r="B295" s="5" t="str">
        <f>VLOOKUP(A295,[1]BDD!295:715,3,0)</f>
        <v>NC-CPS-294-2025</v>
      </c>
      <c r="C295" s="5" t="str">
        <f>VLOOKUP(A295,[1]BDD!295:695,4,0)</f>
        <v>DAIRO JOSÉ PERTUZ CANITLLO</v>
      </c>
      <c r="D295" s="7" t="s">
        <v>18</v>
      </c>
      <c r="E295" s="5" t="str">
        <f>VLOOKUP(A295,[1]BDD!295:695,25,0)</f>
        <v>MAGDALENA</v>
      </c>
      <c r="F295" s="5" t="str">
        <f>VLOOKUP(A295,[1]BDD!295:695,26,0)</f>
        <v>ZONA BANANERA</v>
      </c>
      <c r="G295" s="5" t="str">
        <f>VLOOKUP(A295,[1]BDD!294:295,77,0)</f>
        <v>PSICOLOGA</v>
      </c>
      <c r="H295" s="7" t="s">
        <v>580</v>
      </c>
      <c r="I295" s="5" t="str">
        <f>VLOOKUP(A295,[1]BDD!295:695,7,0)</f>
        <v>PROFESIONAL</v>
      </c>
      <c r="J295" s="5" t="str">
        <f>VLOOKUP(A295,[1]BDD!294:295,40,0)</f>
        <v>SUBDIRECCIÓN ADMINISTRATIVA Y FINANCIERA</v>
      </c>
      <c r="K295" s="5" t="str">
        <f>VLOOKUP(A295,[1]BDD!294:295,76,0)</f>
        <v>dairo.pertuz@parquesnacionales.gov.co</v>
      </c>
      <c r="L295" s="7">
        <v>3532400</v>
      </c>
      <c r="M295" s="7" t="s">
        <v>20</v>
      </c>
      <c r="N295" s="5" t="str">
        <f>VLOOKUP(A295,[1]BDD!295:695,6,0)</f>
        <v>NC10-3299060-7-054 Prestar servicios profesionales con plena autonomía técnica y administrativa a la Dirección territorial Caribe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nacoinal.</v>
      </c>
      <c r="O295" s="8">
        <f>VLOOKUP(A295,[1]BDD!295:695,15,0)</f>
        <v>6347912</v>
      </c>
      <c r="P295" s="9">
        <f>VLOOKUP(A295,[1]BDD!294:295,55,0)</f>
        <v>45723</v>
      </c>
      <c r="Q295" s="9">
        <f>VLOOKUP(A295,[1]BDD!294:295,56,0)</f>
        <v>46022</v>
      </c>
    </row>
    <row r="296" spans="1:17" ht="16.5">
      <c r="A296" s="6" t="s">
        <v>581</v>
      </c>
      <c r="B296" s="5" t="str">
        <f>VLOOKUP(A296,[1]BDD!296:716,3,0)</f>
        <v>NC-CPS-295-2025</v>
      </c>
      <c r="C296" s="5" t="str">
        <f>VLOOKUP(A296,[1]BDD!296:696,4,0)</f>
        <v>YINET ANDREA PARRADO SANABRIA</v>
      </c>
      <c r="D296" s="7" t="s">
        <v>18</v>
      </c>
      <c r="E296" s="5" t="str">
        <f>VLOOKUP(A296,[1]BDD!296:696,25,0)</f>
        <v>CUNDINAMARCA</v>
      </c>
      <c r="F296" s="5" t="str">
        <f>VLOOKUP(A296,[1]BDD!296:696,26,0)</f>
        <v>CAQUEZA</v>
      </c>
      <c r="G296" s="5" t="str">
        <f>VLOOKUP(A296,[1]BDD!295:296,77,0)</f>
        <v>MEDICO VETERINARIO ZOOTECNISTA</v>
      </c>
      <c r="H296" s="7" t="s">
        <v>582</v>
      </c>
      <c r="I296" s="5" t="str">
        <f>VLOOKUP(A296,[1]BDD!296:696,7,0)</f>
        <v>PROFESIONAL</v>
      </c>
      <c r="J296" s="5" t="str">
        <f>VLOOKUP(A296,[1]BDD!295:296,40,0)</f>
        <v>SUBDIRECCIÓN DE SOSTENIBILIDAD Y NEGOCIOS AMBIENTALES</v>
      </c>
      <c r="K296" s="5" t="str">
        <f>VLOOKUP(A296,[1]BDD!295:296,76,0)</f>
        <v>yinet.parrado@parquesnacionales.gov.co</v>
      </c>
      <c r="L296" s="7">
        <v>3532400</v>
      </c>
      <c r="M296" s="7" t="s">
        <v>20</v>
      </c>
      <c r="N296" s="5" t="str">
        <f>VLOOKUP(A296,[1]BDD!296:696,6,0)</f>
        <v>NC30-3202053-29-010 Prestar servicios profesionales con plena autonomía técnica y administrativa en la Subdirección de Sostenibilidad y Negocios Ambientales para elaborar, implementar y/o articular estrategias para el desarrollo de nuevos productos sostenibles derivados de las contribuciones de la naturaleza de las áreas protegidas y sus zonas de influencia de acuerdo con la vocación del territorio, en el marco de lineamientos técnicos del proyecto de Conservación.</v>
      </c>
      <c r="O296" s="8">
        <f>VLOOKUP(A296,[1]BDD!296:696,15,0)</f>
        <v>9564018</v>
      </c>
      <c r="P296" s="9">
        <f>VLOOKUP(A296,[1]BDD!295:296,55,0)</f>
        <v>45723</v>
      </c>
      <c r="Q296" s="9">
        <f>VLOOKUP(A296,[1]BDD!295:296,56,0)</f>
        <v>46022</v>
      </c>
    </row>
    <row r="297" spans="1:17" ht="16.5">
      <c r="A297" s="6" t="s">
        <v>583</v>
      </c>
      <c r="B297" s="5" t="str">
        <f>VLOOKUP(A297,[1]BDD!297:717,3,0)</f>
        <v>NC-CPS-296-2025</v>
      </c>
      <c r="C297" s="5" t="str">
        <f>VLOOKUP(A297,[1]BDD!297:697,4,0)</f>
        <v>EYISELLY CLAROS HERRERA</v>
      </c>
      <c r="D297" s="7" t="s">
        <v>18</v>
      </c>
      <c r="E297" s="5" t="str">
        <f>VLOOKUP(A297,[1]BDD!297:697,25,0)</f>
        <v>META</v>
      </c>
      <c r="F297" s="5" t="str">
        <f>VLOOKUP(A297,[1]BDD!297:697,26,0)</f>
        <v>VILLAVICENCIO</v>
      </c>
      <c r="G297" s="5" t="str">
        <f>VLOOKUP(A297,[1]BDD!296:297,77,0)</f>
        <v>PSICOLOGA</v>
      </c>
      <c r="H297" s="7" t="s">
        <v>584</v>
      </c>
      <c r="I297" s="5" t="str">
        <f>VLOOKUP(A297,[1]BDD!297:697,7,0)</f>
        <v>PROFESIONAL</v>
      </c>
      <c r="J297" s="5" t="str">
        <f>VLOOKUP(A297,[1]BDD!296:297,40,0)</f>
        <v>SUBDIRECCIÓN ADMINISTRATIVA Y FINANCIERA</v>
      </c>
      <c r="K297" s="5" t="str">
        <f>VLOOKUP(A297,[1]BDD!296:297,76,0)</f>
        <v>eyiselly.claros@parquesnacionales.gov.co</v>
      </c>
      <c r="L297" s="7">
        <v>3532400</v>
      </c>
      <c r="M297" s="7" t="s">
        <v>20</v>
      </c>
      <c r="N297" s="5" t="str">
        <f>VLOOKUP(A297,[1]BDD!297:697,6,0)</f>
        <v>NC10-3299060-7-056 Prestar servicios profesionales con plena autonomía técnica y administrativa a la Dirección territorial Orinoquía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
      <c r="O297" s="8">
        <f>VLOOKUP(A297,[1]BDD!297:697,15,0)</f>
        <v>6347912</v>
      </c>
      <c r="P297" s="9">
        <f>VLOOKUP(A297,[1]BDD!296:297,55,0)</f>
        <v>45726</v>
      </c>
      <c r="Q297" s="9">
        <f>VLOOKUP(A297,[1]BDD!296:297,56,0)</f>
        <v>46022</v>
      </c>
    </row>
    <row r="298" spans="1:17" ht="16.5">
      <c r="A298" s="6" t="s">
        <v>585</v>
      </c>
      <c r="B298" s="5" t="str">
        <f>VLOOKUP(A298,[1]BDD!298:718,3,0)</f>
        <v>NC-CPS-297-2025</v>
      </c>
      <c r="C298" s="5" t="str">
        <f>VLOOKUP(A298,[1]BDD!298:698,4,0)</f>
        <v>JOHAN HERNANDO RODRÍGUEZ GARCÍA</v>
      </c>
      <c r="D298" s="7" t="s">
        <v>18</v>
      </c>
      <c r="E298" s="5" t="str">
        <f>VLOOKUP(A298,[1]BDD!298:698,25,0)</f>
        <v>VALLE DEL CAUCA</v>
      </c>
      <c r="F298" s="5" t="str">
        <f>VLOOKUP(A298,[1]BDD!298:698,26,0)</f>
        <v>CALI</v>
      </c>
      <c r="G298" s="5" t="str">
        <f>VLOOKUP(A298,[1]BDD!297:298,77,0)</f>
        <v>ECONOMISTA</v>
      </c>
      <c r="H298" s="7" t="s">
        <v>586</v>
      </c>
      <c r="I298" s="5" t="str">
        <f>VLOOKUP(A298,[1]BDD!298:698,7,0)</f>
        <v>PROFESIONAL</v>
      </c>
      <c r="J298" s="5" t="str">
        <f>VLOOKUP(A298,[1]BDD!297:298,40,0)</f>
        <v xml:space="preserve">OFICINA ASESORA DE PLANEACIÓN </v>
      </c>
      <c r="K298" s="5" t="str">
        <f>VLOOKUP(A298,[1]BDD!297:298,76,0)</f>
        <v>johan.rodriguez@parquesnacionales.gov.co</v>
      </c>
      <c r="L298" s="7">
        <v>3532400</v>
      </c>
      <c r="M298" s="7" t="s">
        <v>20</v>
      </c>
      <c r="N298" s="5" t="str">
        <f>VLOOKUP(A298,[1]BDD!298:698,6,0)</f>
        <v>NC04-3299054-4-028 Prestación de servicios profesionales con plena autonomía técnica y administrativa a la oficina asesora de planeación en el procesamiento, análisis y organización de información de indicadores, planes y proyectos, acorde con los lineamientos del modelo integrado de planeación y gestión, y en el marco del fortalecimiento de la capacidad institucional de Parques Nacionales Naturales.</v>
      </c>
      <c r="O298" s="8">
        <f>VLOOKUP(A298,[1]BDD!298:698,15,0)</f>
        <v>3818858</v>
      </c>
      <c r="P298" s="9">
        <f>VLOOKUP(A298,[1]BDD!297:298,55,0)</f>
        <v>45727</v>
      </c>
      <c r="Q298" s="9">
        <f>VLOOKUP(A298,[1]BDD!297:298,56,0)</f>
        <v>46022</v>
      </c>
    </row>
    <row r="299" spans="1:17" ht="16.5">
      <c r="A299" s="6" t="s">
        <v>587</v>
      </c>
      <c r="B299" s="5" t="str">
        <f>VLOOKUP(A299,[1]BDD!299:719,3,0)</f>
        <v>NC-CPS-298-2025</v>
      </c>
      <c r="C299" s="5" t="str">
        <f>VLOOKUP(A299,[1]BDD!299:699,4,0)</f>
        <v>HAMILTON BARRIOS ORDOÑEZ</v>
      </c>
      <c r="D299" s="7" t="s">
        <v>18</v>
      </c>
      <c r="E299" s="5" t="str">
        <f>VLOOKUP(A299,[1]BDD!299:699,25,0)</f>
        <v>CUNDINAMARCA</v>
      </c>
      <c r="F299" s="5" t="str">
        <f>VLOOKUP(A299,[1]BDD!299:699,26,0)</f>
        <v>BOGOTÁ</v>
      </c>
      <c r="G299" s="5" t="str">
        <f>VLOOKUP(A299,[1]BDD!298:299,77,0)</f>
        <v>ARQUITECTO</v>
      </c>
      <c r="H299" s="7" t="s">
        <v>451</v>
      </c>
      <c r="I299" s="5" t="str">
        <f>VLOOKUP(A299,[1]BDD!299:699,7,0)</f>
        <v>PROFESIONAL</v>
      </c>
      <c r="J299" s="5" t="str">
        <f>VLOOKUP(A299,[1]BDD!298:299,40,0)</f>
        <v>GRUPO DE INFRAESTRUCTURA</v>
      </c>
      <c r="K299" s="5" t="str">
        <f>VLOOKUP(A299,[1]BDD!298:299,76,0)</f>
        <v>hamilton.barrios@parquesnacionales.gov.co</v>
      </c>
      <c r="L299" s="7">
        <v>3532400</v>
      </c>
      <c r="M299" s="7" t="s">
        <v>20</v>
      </c>
      <c r="N299" s="5" t="str">
        <f>VLOOKUP(A299,[1]BDD!299:699,6,0)</f>
        <v>NC12-3299011-1_2-029 NC12-3299016-5-030 Prestación de servicios profesionales con plena autonomía técnica y administrativa como arquitecto en el Grupo de Infraestructura, para el seguimiento y verificación del avance en las cantidades de obra, presupuestos y ejecución de los proyectos; así como la elaboración y proyección de estudios previos, evaluación técnica en los procesos de contratación que se requieran para el mejoramiento de la infraestructura física; en especial aquellos derivados de los proyectos del Fondo Colombia en Paz, en el marco de las sedes adecuadas y las sedes mantenidas del proyecto de mejoramiento de la infraestructura física en los Parques Nacionales Naturales de Colombia y sus áreas protegidas a nivel nacional</v>
      </c>
      <c r="O299" s="8">
        <f>VLOOKUP(A299,[1]BDD!299:699,15,0)</f>
        <v>7014443</v>
      </c>
      <c r="P299" s="9">
        <f>VLOOKUP(A299,[1]BDD!298:299,55,0)</f>
        <v>45728</v>
      </c>
      <c r="Q299" s="9">
        <f>VLOOKUP(A299,[1]BDD!298:299,56,0)</f>
        <v>46022</v>
      </c>
    </row>
    <row r="300" spans="1:17" ht="16.5">
      <c r="A300" s="6" t="s">
        <v>588</v>
      </c>
      <c r="B300" s="5" t="str">
        <f>VLOOKUP(A300,[1]BDD!300:720,3,0)</f>
        <v>NC-CPS-299-2025</v>
      </c>
      <c r="C300" s="5" t="str">
        <f>VLOOKUP(A300,[1]BDD!300:700,4,0)</f>
        <v>ANYELA YOHANA AYALA MEDINA</v>
      </c>
      <c r="D300" s="7" t="s">
        <v>18</v>
      </c>
      <c r="E300" s="5" t="str">
        <f>VLOOKUP(A300,[1]BDD!300:700,25,0)</f>
        <v>CUNDINAMARCA</v>
      </c>
      <c r="F300" s="5" t="str">
        <f>VLOOKUP(A300,[1]BDD!300:700,26,0)</f>
        <v>BOGOTÁ</v>
      </c>
      <c r="G300" s="5" t="str">
        <f>VLOOKUP(A300,[1]BDD!299:300,77,0)</f>
        <v>INGENIERO FORESTAL</v>
      </c>
      <c r="H300" s="7" t="s">
        <v>589</v>
      </c>
      <c r="I300" s="5" t="str">
        <f>VLOOKUP(A300,[1]BDD!300:700,7,0)</f>
        <v>PROFESIONAL</v>
      </c>
      <c r="J300" s="5" t="str">
        <f>VLOOKUP(A300,[1]BDD!299:300,40,0)</f>
        <v xml:space="preserve">OFICINA ASESORA DE PLANEACIÓN </v>
      </c>
      <c r="K300" s="5" t="str">
        <f>VLOOKUP(A300,[1]BDD!299:300,76,0)</f>
        <v>anyela.ayala@parquesnacionales.gov.co</v>
      </c>
      <c r="L300" s="7">
        <v>3532400</v>
      </c>
      <c r="M300" s="7" t="s">
        <v>20</v>
      </c>
      <c r="N300" s="5" t="str">
        <f>VLOOKUP(A300,[1]BDD!300:700,6,0)</f>
        <v>NC04-3299054-2-022 Prestar los servicios profesionales a la Oficina Asesora de Planeación de la entidad para apoyar la actualización y seguimiento de proyectos de inversión por diversas fuentes de financiación, con énfasis en focalización regional y políticas transversales; así como en la gestión de trámites presupuestales necesarios en el marco del fortalecimiento de la capacidad institucional de Parques Nacionales Naturales.</v>
      </c>
      <c r="O300" s="8">
        <f>VLOOKUP(A300,[1]BDD!300:700,15,0)</f>
        <v>8354314</v>
      </c>
      <c r="P300" s="9">
        <f>VLOOKUP(A300,[1]BDD!299:300,55,0)</f>
        <v>45728</v>
      </c>
      <c r="Q300" s="9">
        <f>VLOOKUP(A300,[1]BDD!299:300,56,0)</f>
        <v>46022</v>
      </c>
    </row>
    <row r="301" spans="1:17" ht="16.5">
      <c r="A301" s="6" t="s">
        <v>590</v>
      </c>
      <c r="B301" s="5" t="str">
        <f>VLOOKUP(A301,[1]BDD!301:721,3,0)</f>
        <v>NC-CPS-300-2025</v>
      </c>
      <c r="C301" s="5" t="str">
        <f>VLOOKUP(A301,[1]BDD!301:701,4,0)</f>
        <v>JOHANNA ANDREA RAMÍREZ POSADA</v>
      </c>
      <c r="D301" s="7" t="s">
        <v>18</v>
      </c>
      <c r="E301" s="5" t="str">
        <f>VLOOKUP(A301,[1]BDD!301:701,25,0)</f>
        <v>CUNDINAMARCA</v>
      </c>
      <c r="F301" s="5" t="str">
        <f>VLOOKUP(A301,[1]BDD!301:701,26,0)</f>
        <v>GIRARDOT</v>
      </c>
      <c r="G301" s="5" t="str">
        <f>VLOOKUP(A301,[1]BDD!300:301,77,0)</f>
        <v>PSICOLOGA</v>
      </c>
      <c r="H301" s="7" t="s">
        <v>591</v>
      </c>
      <c r="I301" s="5" t="str">
        <f>VLOOKUP(A301,[1]BDD!301:701,7,0)</f>
        <v>PROFESIONAL</v>
      </c>
      <c r="J301" s="5" t="str">
        <f>VLOOKUP(A301,[1]BDD!300:301,40,0)</f>
        <v>SUBDIRECCIÓN ADMINISTRATIVA Y FINANCIERA</v>
      </c>
      <c r="K301" s="5" t="str">
        <f>VLOOKUP(A301,[1]BDD!300:301,76,0)</f>
        <v>johanna.ramirez@parquesnacionales.gov.co</v>
      </c>
      <c r="L301" s="7">
        <v>3532400</v>
      </c>
      <c r="M301" s="7" t="s">
        <v>20</v>
      </c>
      <c r="N301" s="5" t="str">
        <f>VLOOKUP(A301,[1]BDD!301:701,6,0)</f>
        <v>NC10-3299060-7-053 Prestar servicios profesionales con plena autonomía técnica y administrativa a la Dirección territorial Andes Occidentales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
      <c r="O301" s="8">
        <f>VLOOKUP(A301,[1]BDD!301:701,15,0)</f>
        <v>6347912</v>
      </c>
      <c r="P301" s="9">
        <f>VLOOKUP(A301,[1]BDD!300:301,55,0)</f>
        <v>45728</v>
      </c>
      <c r="Q301" s="9">
        <f>VLOOKUP(A301,[1]BDD!300:301,56,0)</f>
        <v>46022</v>
      </c>
    </row>
    <row r="302" spans="1:17" ht="16.5">
      <c r="A302" s="6" t="s">
        <v>592</v>
      </c>
      <c r="B302" s="5" t="str">
        <f>VLOOKUP(A302,[1]BDD!302:722,3,0)</f>
        <v>NC-CPS-301-2025</v>
      </c>
      <c r="C302" s="5" t="str">
        <f>VLOOKUP(A302,[1]BDD!302:702,4,0)</f>
        <v>CAMILO ANDRES GUERRERO ALFONSO</v>
      </c>
      <c r="D302" s="7" t="s">
        <v>18</v>
      </c>
      <c r="E302" s="5" t="str">
        <f>VLOOKUP(A302,[1]BDD!302:702,25,0)</f>
        <v>CUNDINAMARCA</v>
      </c>
      <c r="F302" s="5" t="str">
        <f>VLOOKUP(A302,[1]BDD!302:702,26,0)</f>
        <v>BOGOTÁ</v>
      </c>
      <c r="G302" s="5" t="str">
        <f>VLOOKUP(A302,[1]BDD!301:302,77,0)</f>
        <v>INGENIERO INDUSTRIAL</v>
      </c>
      <c r="H302" s="7" t="s">
        <v>593</v>
      </c>
      <c r="I302" s="5" t="str">
        <f>VLOOKUP(A302,[1]BDD!302:702,7,0)</f>
        <v>PROFESIONAL</v>
      </c>
      <c r="J302" s="5" t="str">
        <f>VLOOKUP(A302,[1]BDD!301:302,40,0)</f>
        <v xml:space="preserve">OFICINA ASESORA DE PLANEACIÓN </v>
      </c>
      <c r="K302" s="5" t="str">
        <f>VLOOKUP(A302,[1]BDD!301:302,76,0)</f>
        <v>camilo.guerrero@parquesnacionales.gov.co</v>
      </c>
      <c r="L302" s="7">
        <v>3532400</v>
      </c>
      <c r="M302" s="7" t="s">
        <v>20</v>
      </c>
      <c r="N302" s="5" t="str">
        <f>VLOOKUP(A302,[1]BDD!302:702,6,0)</f>
        <v>NC04-3299060-7-027 Prestación de servicios profesionales con plena autonomía técnica y administrativa en la Oficina Asesora de Planeación para realizar el seguimiento al cumplimiento de los procesos, compromisos y /o programas estratégicos de Parques Nacionales Naturales de Colombia en el marco del servicio de implementación sistemas de gestión del proyecto de fortalecimiento.</v>
      </c>
      <c r="O302" s="8">
        <f>VLOOKUP(A302,[1]BDD!302:702,15,0)</f>
        <v>4200744</v>
      </c>
      <c r="P302" s="9">
        <f>VLOOKUP(A302,[1]BDD!301:302,55,0)</f>
        <v>45728</v>
      </c>
      <c r="Q302" s="9">
        <f>VLOOKUP(A302,[1]BDD!301:302,56,0)</f>
        <v>46022</v>
      </c>
    </row>
    <row r="303" spans="1:17" ht="16.5">
      <c r="A303" s="6" t="s">
        <v>594</v>
      </c>
      <c r="B303" s="5" t="str">
        <f>VLOOKUP(A303,[1]BDD!303:723,3,0)</f>
        <v>NC-CPS-302-2025</v>
      </c>
      <c r="C303" s="5" t="str">
        <f>VLOOKUP(A303,[1]BDD!303:703,4,0)</f>
        <v>ALEXANDRA VASQUEZ BELTRAN</v>
      </c>
      <c r="D303" s="7" t="s">
        <v>18</v>
      </c>
      <c r="E303" s="5" t="str">
        <f>VLOOKUP(A303,[1]BDD!303:703,25,0)</f>
        <v>QUINDIO</v>
      </c>
      <c r="F303" s="5" t="str">
        <f>VLOOKUP(A303,[1]BDD!303:703,26,0)</f>
        <v>ARMENIA</v>
      </c>
      <c r="G303" s="5" t="str">
        <f>VLOOKUP(A303,[1]BDD!302:303,77,0)</f>
        <v>ABOGADA</v>
      </c>
      <c r="H303" s="7" t="s">
        <v>595</v>
      </c>
      <c r="I303" s="5" t="str">
        <f>VLOOKUP(A303,[1]BDD!303:703,7,0)</f>
        <v>PROFESIONAL</v>
      </c>
      <c r="J303" s="5" t="str">
        <f>VLOOKUP(A303,[1]BDD!302:303,40,0)</f>
        <v>SUBDIRECCIÓN DE SOSTENIBILIDAD Y NEGOCIOS AMBIENTALES</v>
      </c>
      <c r="K303" s="5" t="str">
        <f>VLOOKUP(A303,[1]BDD!302:303,76,0)</f>
        <v>alexandra.vasquez@parquesnacionales.gov.co</v>
      </c>
      <c r="L303" s="7">
        <v>3532400</v>
      </c>
      <c r="M303" s="7" t="s">
        <v>20</v>
      </c>
      <c r="N303" s="5" t="str">
        <f>VLOOKUP(A303,[1]BDD!303:703,6,0)</f>
        <v>NC30-3202008-15-006 Prestar los servicios profesionales con plena autonomía técnica y administrativa a la Subdirección de Sostenibilidad y Negocios Ambientales para fortalecer los procesos jurídicos de las áreas del Sistema de Parques Nacionales Naturales de Colombia (SPNNC) a través de la gestión jurídica enfocada en las actuaciones de la Entidad frente a las Transferencias del Sector Eléctrico TSE y los mecanismos económicos y financieros en el marco de fortalecer los procesos administrativos de las áreas del SPNNC del proyecto de servicio de administración y manejo de áreas protegidas del proyecto de conservación</v>
      </c>
      <c r="O303" s="8">
        <f>VLOOKUP(A303,[1]BDD!303:703,15,0)</f>
        <v>7881428</v>
      </c>
      <c r="P303" s="9">
        <f>VLOOKUP(A303,[1]BDD!302:303,55,0)</f>
        <v>45729</v>
      </c>
      <c r="Q303" s="9">
        <f>VLOOKUP(A303,[1]BDD!302:303,56,0)</f>
        <v>46022</v>
      </c>
    </row>
    <row r="304" spans="1:17" ht="16.5">
      <c r="A304" s="6" t="s">
        <v>596</v>
      </c>
      <c r="B304" s="5" t="str">
        <f>VLOOKUP(A304,[1]BDD!304:724,3,0)</f>
        <v>NC-CPS-303-2025</v>
      </c>
      <c r="C304" s="5" t="str">
        <f>VLOOKUP(A304,[1]BDD!304:704,4,0)</f>
        <v>DENNIS NATALIA BERNAL RAMÍREZ</v>
      </c>
      <c r="D304" s="7" t="s">
        <v>18</v>
      </c>
      <c r="E304" s="5" t="str">
        <f>VLOOKUP(A304,[1]BDD!304:704,25,0)</f>
        <v>CUNDINAMARCA</v>
      </c>
      <c r="F304" s="5" t="str">
        <f>VLOOKUP(A304,[1]BDD!304:704,26,0)</f>
        <v>BOGOTÁ</v>
      </c>
      <c r="G304" s="5" t="str">
        <f>VLOOKUP(A304,[1]BDD!303:304,77,0)</f>
        <v>ABOGADA</v>
      </c>
      <c r="H304" s="7" t="s">
        <v>597</v>
      </c>
      <c r="I304" s="5" t="str">
        <f>VLOOKUP(A304,[1]BDD!304:704,7,0)</f>
        <v>PROFESIONAL</v>
      </c>
      <c r="J304" s="5" t="str">
        <f>VLOOKUP(A304,[1]BDD!303:304,40,0)</f>
        <v>OFICINA ASESORA JURIDICA</v>
      </c>
      <c r="K304" s="5" t="str">
        <f>VLOOKUP(A304,[1]BDD!303:304,76,0)</f>
        <v>dennis.bernal@parquesnacionales.gov.co</v>
      </c>
      <c r="L304" s="7">
        <v>3532400</v>
      </c>
      <c r="M304" s="7" t="s">
        <v>20</v>
      </c>
      <c r="N304" s="5" t="str">
        <f>VLOOKUP(A304,[1]BDD!304:704,6,0)</f>
        <v>NC05.3299060-7-016 - Prestar los servicios profesionales con autonomía técnica y administrativa en la Oficina Asesora Jurídica, para adelantar actuaciones de índole jurídico administrativas en general, ambientales, constitucionales y de gestión predial integral, así como de los diversos asuntos misionales de la Entidad, de conformidad con la normativa vigente, en el marco del fortalecimiento de la capacidad institucional de Parques Nacionales Naturales de Colombia</v>
      </c>
      <c r="O304" s="8">
        <f>VLOOKUP(A304,[1]BDD!304:704,15,0)</f>
        <v>6347912</v>
      </c>
      <c r="P304" s="9">
        <f>VLOOKUP(A304,[1]BDD!303:304,55,0)</f>
        <v>45730</v>
      </c>
      <c r="Q304" s="9">
        <f>VLOOKUP(A304,[1]BDD!303:304,56,0)</f>
        <v>45913</v>
      </c>
    </row>
    <row r="305" spans="1:17" ht="16.5">
      <c r="A305" s="6" t="s">
        <v>598</v>
      </c>
      <c r="B305" s="5" t="str">
        <f>VLOOKUP(A305,[1]BDD!305:725,3,0)</f>
        <v>NC-CPS-304-2025</v>
      </c>
      <c r="C305" s="5" t="str">
        <f>VLOOKUP(A305,[1]BDD!305:705,4,0)</f>
        <v>ALEJANDRO BAÑOL SALAZAR</v>
      </c>
      <c r="D305" s="7" t="s">
        <v>18</v>
      </c>
      <c r="E305" s="5" t="str">
        <f>VLOOKUP(A305,[1]BDD!305:705,25,0)</f>
        <v>ANTIOQUIA</v>
      </c>
      <c r="F305" s="5" t="str">
        <f>VLOOKUP(A305,[1]BDD!305:705,26,0)</f>
        <v>MEDELLIN</v>
      </c>
      <c r="G305" s="5" t="str">
        <f>VLOOKUP(A305,[1]BDD!304:305,77,0)</f>
        <v>INGENIERO AMBIENTAL</v>
      </c>
      <c r="H305" s="7" t="s">
        <v>599</v>
      </c>
      <c r="I305" s="5" t="str">
        <f>VLOOKUP(A305,[1]BDD!305:705,7,0)</f>
        <v>PROFESIONAL</v>
      </c>
      <c r="J305" s="5" t="str">
        <f>VLOOKUP(A305,[1]BDD!304:305,40,0)</f>
        <v>SUBDIRECCIÓN DE SOSTENIBILIDAD Y NEGOCIOS AMBIENTALES</v>
      </c>
      <c r="K305" s="5" t="str">
        <f>VLOOKUP(A305,[1]BDD!304:305,76,0)</f>
        <v>alejandro.salazar@parquesnacionales.gov.co</v>
      </c>
      <c r="L305" s="7">
        <v>3532400</v>
      </c>
      <c r="M305" s="7" t="s">
        <v>20</v>
      </c>
      <c r="N305" s="5" t="str">
        <f>VLOOKUP(A305,[1]BDD!305:705,6,0)</f>
        <v>NC30-3202053-30-011 Prestar los servicios profesionales con plena autonomía técnica y administrativa a la subdirección de sostenibilidad y negocios ambientales para la elaboración, desarrollo e implementación de las estrategias que contribuyan al fortalecimiento e impulso de los emprendimientos y la Bioeconomía, en el marco de lineamientos técnicos del proyecto de Conservación.</v>
      </c>
      <c r="O305" s="8">
        <f>VLOOKUP(A305,[1]BDD!305:705,15,0)</f>
        <v>7881428</v>
      </c>
      <c r="P305" s="9">
        <f>VLOOKUP(A305,[1]BDD!304:305,55,0)</f>
        <v>45735</v>
      </c>
      <c r="Q305" s="9">
        <f>VLOOKUP(A305,[1]BDD!304:305,56,0)</f>
        <v>46022</v>
      </c>
    </row>
    <row r="306" spans="1:17" ht="16.5">
      <c r="A306" s="6" t="s">
        <v>600</v>
      </c>
      <c r="B306" s="5" t="str">
        <f>VLOOKUP(A306,[1]BDD!306:726,3,0)</f>
        <v>NC-CPS-307-2025</v>
      </c>
      <c r="C306" s="5" t="str">
        <f>VLOOKUP(A306,[1]BDD!306:706,4,0)</f>
        <v>LILIANA VANESSA CELIS GIL</v>
      </c>
      <c r="D306" s="7" t="s">
        <v>18</v>
      </c>
      <c r="E306" s="5" t="str">
        <f>VLOOKUP(A306,[1]BDD!306:706,25,0)</f>
        <v>CUNDINAMARCA</v>
      </c>
      <c r="F306" s="5" t="str">
        <f>VLOOKUP(A306,[1]BDD!306:706,26,0)</f>
        <v>BOGOTÁ</v>
      </c>
      <c r="G306" s="5" t="str">
        <f>VLOOKUP(A306,[1]BDD!305:306,77,0)</f>
        <v>ADMINISTRADORA DEL MEDIO AMBIENTE</v>
      </c>
      <c r="H306" s="7" t="s">
        <v>601</v>
      </c>
      <c r="I306" s="5" t="str">
        <f>VLOOKUP(A306,[1]BDD!306:706,7,0)</f>
        <v>PROFESIONAL</v>
      </c>
      <c r="J306" s="5" t="str">
        <f>VLOOKUP(A306,[1]BDD!305:306,40,0)</f>
        <v>GRUPO DE PLANEACIÓN Y MANEJO</v>
      </c>
      <c r="K306" s="5" t="str">
        <f>VLOOKUP(A306,[1]BDD!305:306,76,0)</f>
        <v>liliana.celis@parquesnacionales.gov.co</v>
      </c>
      <c r="L306" s="7">
        <v>3532400</v>
      </c>
      <c r="M306" s="7" t="s">
        <v>20</v>
      </c>
      <c r="N306" s="5" t="str">
        <f>VLOOKUP(A306,[1]BDD!306:706,6,0)</f>
        <v>NC23-3202008-9-039 Prestación de servicios profesionales con plena autonomía técnica y administrativa para el Grupo de Planeación y Manejo con el fin de avanzar en la formulación e implementación de metodologías para la caracterización y valoración biofísica de servicios ecosistémicos en áreas protegidas priorizadas en el marco del producto Áreas Administradas del proyecto de conservación de PNNC</v>
      </c>
      <c r="O306" s="8">
        <f>VLOOKUP(A306,[1]BDD!306:706,15,0)</f>
        <v>8354314</v>
      </c>
      <c r="P306" s="9">
        <f>VLOOKUP(A306,[1]BDD!305:306,55,0)</f>
        <v>45736</v>
      </c>
      <c r="Q306" s="9">
        <f>VLOOKUP(A306,[1]BDD!305:306,56,0)</f>
        <v>46022</v>
      </c>
    </row>
    <row r="307" spans="1:17" ht="16.5">
      <c r="A307" s="6" t="s">
        <v>602</v>
      </c>
      <c r="B307" s="5" t="str">
        <f>VLOOKUP(A307,[1]BDD!307:727,3,0)</f>
        <v>NC-CPS-308-2025</v>
      </c>
      <c r="C307" s="5" t="str">
        <f>VLOOKUP(A307,[1]BDD!307:707,4,0)</f>
        <v>URSULA PATRICIA AMADOR SOCARRÁS</v>
      </c>
      <c r="D307" s="7" t="s">
        <v>18</v>
      </c>
      <c r="E307" s="5" t="str">
        <f>VLOOKUP(A307,[1]BDD!307:707,25,0)</f>
        <v>VALLE DEL CAUCA</v>
      </c>
      <c r="F307" s="5" t="str">
        <f>VLOOKUP(A307,[1]BDD!307:707,26,0)</f>
        <v>CALI</v>
      </c>
      <c r="G307" s="5" t="str">
        <f>VLOOKUP(A307,[1]BDD!306:307,77,0)</f>
        <v>PSICOLOGA</v>
      </c>
      <c r="H307" s="7" t="s">
        <v>603</v>
      </c>
      <c r="I307" s="5" t="str">
        <f>VLOOKUP(A307,[1]BDD!307:707,7,0)</f>
        <v>PROFESIONAL</v>
      </c>
      <c r="J307" s="5" t="str">
        <f>VLOOKUP(A307,[1]BDD!306:307,40,0)</f>
        <v>SUBDIRECCIÓN ADMINISTRATIVA Y FINANCIERA</v>
      </c>
      <c r="K307" s="5" t="str">
        <f>VLOOKUP(A307,[1]BDD!306:307,76,0)</f>
        <v>ursula.amador@parquesnacionales.gov.co</v>
      </c>
      <c r="L307" s="7">
        <v>3532400</v>
      </c>
      <c r="M307" s="7" t="s">
        <v>20</v>
      </c>
      <c r="N307" s="5" t="str">
        <f>VLOOKUP(A307,[1]BDD!307:707,6,0)</f>
        <v xml:space="preserve">NC10-3299060-7-055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
</v>
      </c>
      <c r="O307" s="8">
        <f>VLOOKUP(A307,[1]BDD!307:707,15,0)</f>
        <v>6347912</v>
      </c>
      <c r="P307" s="9">
        <f>VLOOKUP(A307,[1]BDD!306:307,55,0)</f>
        <v>45736</v>
      </c>
      <c r="Q307" s="9">
        <f>VLOOKUP(A307,[1]BDD!306:307,56,0)</f>
        <v>45857</v>
      </c>
    </row>
    <row r="308" spans="1:17" ht="16.5">
      <c r="A308" s="6" t="s">
        <v>604</v>
      </c>
      <c r="B308" s="5" t="str">
        <f>VLOOKUP(A308,[1]BDD!308:728,3,0)</f>
        <v>NC-CPS-309-2025</v>
      </c>
      <c r="C308" s="5" t="str">
        <f>VLOOKUP(A308,[1]BDD!308:708,4,0)</f>
        <v>JUAN CARLOS ARIAS GARCIA</v>
      </c>
      <c r="D308" s="7" t="s">
        <v>18</v>
      </c>
      <c r="E308" s="5" t="str">
        <f>VLOOKUP(A308,[1]BDD!308:708,25,0)</f>
        <v>ANTIOQUIA</v>
      </c>
      <c r="F308" s="5" t="str">
        <f>VLOOKUP(A308,[1]BDD!308:708,26,0)</f>
        <v>MEDELLIN</v>
      </c>
      <c r="G308" s="5" t="str">
        <f>VLOOKUP(A308,[1]BDD!307:308,77,0)</f>
        <v>BIOLOGO</v>
      </c>
      <c r="H308" s="7" t="s">
        <v>605</v>
      </c>
      <c r="I308" s="5" t="str">
        <f>VLOOKUP(A308,[1]BDD!308:708,7,0)</f>
        <v>PROFESIONAL</v>
      </c>
      <c r="J308" s="5" t="str">
        <f>VLOOKUP(A308,[1]BDD!307:308,40,0)</f>
        <v>GRUPO DE PLANEACIÓN Y MANEJO</v>
      </c>
      <c r="K308" s="5" t="str">
        <f>VLOOKUP(A308,[1]BDD!307:308,76,0)</f>
        <v>juan.arias@parquesnacionales.gov.co</v>
      </c>
      <c r="L308" s="7">
        <v>3532400</v>
      </c>
      <c r="M308" s="7" t="s">
        <v>20</v>
      </c>
      <c r="N308" s="5" t="str">
        <f>VLOOKUP(A308,[1]BDD!308:708,6,0)</f>
        <v>NC23-3202008-9-040 Prestación de servicios profesionales con plena autonomía técnica y administrativa para el Grupo de Planeación y Manejo con el fin de avanzar la inclusión de efectiva de las temáticas de servicios ecosistémicos y cambio climático en la formulación y actualización de planes de manejo de áreas protegidas en el marco del producto Áreas Administradas del proyecto de conservación</v>
      </c>
      <c r="O308" s="8">
        <f>VLOOKUP(A308,[1]BDD!308:708,15,0)</f>
        <v>9981565</v>
      </c>
      <c r="P308" s="9">
        <f>VLOOKUP(A308,[1]BDD!307:308,55,0)</f>
        <v>45737</v>
      </c>
      <c r="Q308" s="9">
        <f>VLOOKUP(A308,[1]BDD!307:308,56,0)</f>
        <v>46022</v>
      </c>
    </row>
    <row r="309" spans="1:17" ht="16.5">
      <c r="A309" s="6" t="s">
        <v>606</v>
      </c>
      <c r="B309" s="5" t="str">
        <f>VLOOKUP(A309,[1]BDD!309:729,3,0)</f>
        <v>NC-CPS-310-2025</v>
      </c>
      <c r="C309" s="5" t="str">
        <f>VLOOKUP(A309,[1]BDD!309:709,4,0)</f>
        <v>CLAUDIA YOLANDA CERVERA GARCIA</v>
      </c>
      <c r="D309" s="7" t="s">
        <v>18</v>
      </c>
      <c r="E309" s="5" t="str">
        <f>VLOOKUP(A309,[1]BDD!309:709,25,0)</f>
        <v>CUNDINAMARCA</v>
      </c>
      <c r="F309" s="5" t="str">
        <f>VLOOKUP(A309,[1]BDD!309:709,26,0)</f>
        <v>BOGOTÁ</v>
      </c>
      <c r="G309" s="5" t="str">
        <f>VLOOKUP(A309,[1]BDD!308:309,77,0)</f>
        <v>INGENIERA AGRONOMICA</v>
      </c>
      <c r="H309" s="7" t="s">
        <v>607</v>
      </c>
      <c r="I309" s="5" t="str">
        <f>VLOOKUP(A309,[1]BDD!309:709,7,0)</f>
        <v>PROFESIONAL</v>
      </c>
      <c r="J309" s="5" t="str">
        <f>VLOOKUP(A309,[1]BDD!308:309,40,0)</f>
        <v>SUBDIRECCIÓN DE GESTIÓN Y MANEJO DE ÁREAS PROTEGIDAS</v>
      </c>
      <c r="K309" s="5" t="str">
        <f>VLOOKUP(A309,[1]BDD!308:309,76,0)</f>
        <v>claudia.cervera@parquesnacionales.gov.co</v>
      </c>
      <c r="L309" s="7">
        <v>3532400</v>
      </c>
      <c r="M309" s="7" t="s">
        <v>20</v>
      </c>
      <c r="N309" s="5" t="str">
        <f>VLOOKUP(A309,[1]BDD!309:709,6,0)</f>
        <v>NC21-3202008-9-031 - NC07-3202056-5-026 Prestar servicios profesionales con plena autonomía técnica y administrativa a la Subdirección de Gestión y Manejo y a la Oficina Gestión del Riesgo acompañando la planeación, monitoreo, seguimiento de los procesos y actividades del programa Proyecto de Conservación y Uso Sostenible de Recursos Naturales - KfW en el marco del servicio de administración y manejo de áreas protegidas y el servicio de educación informal del proyecto de conservación</v>
      </c>
      <c r="O309" s="8">
        <f>VLOOKUP(A309,[1]BDD!309:709,15,0)</f>
        <v>8354314</v>
      </c>
      <c r="P309" s="9">
        <f>VLOOKUP(A309,[1]BDD!308:309,55,0)</f>
        <v>45737</v>
      </c>
      <c r="Q309" s="9">
        <f>VLOOKUP(A309,[1]BDD!308:309,56,0)</f>
        <v>45981</v>
      </c>
    </row>
    <row r="310" spans="1:17" ht="16.5">
      <c r="A310" s="6" t="s">
        <v>608</v>
      </c>
      <c r="B310" s="5" t="str">
        <f>VLOOKUP(A310,[1]BDD!310:730,3,0)</f>
        <v>NC-CPS-311-2025</v>
      </c>
      <c r="C310" s="5" t="str">
        <f>VLOOKUP(A310,[1]BDD!310:710,4,0)</f>
        <v>DENY CAROLINA LARA VELÁSQUEZ</v>
      </c>
      <c r="D310" s="7" t="s">
        <v>18</v>
      </c>
      <c r="E310" s="5" t="str">
        <f>VLOOKUP(A310,[1]BDD!310:710,25,0)</f>
        <v>CUNDINAMARCA</v>
      </c>
      <c r="F310" s="5" t="str">
        <f>VLOOKUP(A310,[1]BDD!310:710,26,0)</f>
        <v>BOGOTÁ</v>
      </c>
      <c r="G310" s="5" t="str">
        <f>VLOOKUP(A310,[1]BDD!309:310,77,0)</f>
        <v>INGENIERA DE SISTEMAS</v>
      </c>
      <c r="H310" s="7" t="s">
        <v>609</v>
      </c>
      <c r="I310" s="5" t="str">
        <f>VLOOKUP(A310,[1]BDD!310:710,7,0)</f>
        <v>PROFESIONAL</v>
      </c>
      <c r="J310" s="5" t="str">
        <f>VLOOKUP(A310,[1]BDD!309:310,40,0)</f>
        <v>GRUPO DE PLANEACIÓN Y MANEJO</v>
      </c>
      <c r="K310" s="5" t="str">
        <f>VLOOKUP(A310,[1]BDD!309:310,76,0)</f>
        <v>deny.lara@parquesnacionales.gov.co</v>
      </c>
      <c r="L310" s="7">
        <v>3532400</v>
      </c>
      <c r="M310" s="7" t="s">
        <v>20</v>
      </c>
      <c r="N310" s="5" t="str">
        <f>VLOOKUP(A310,[1]BDD!310:710,6,0)</f>
        <v>NC23-3202008-9-044 Prestación de servicios profesionales con plena autonomía técnica y administrativa para el Grupo de Planeación y Manejo con el fin de hacer seguimiento a los compromisos derivados de los planes institucionales del decreto 612 de 2018, planes de mejoramiento internos y derivados de auditorías externas, así como apoyar la gestión de calidad basada en procesos el marco del producto Áreas Administradas del proyecto de conservación de PNNC.</v>
      </c>
      <c r="O310" s="8">
        <f>VLOOKUP(A310,[1]BDD!310:710,15,0)</f>
        <v>6347912</v>
      </c>
      <c r="P310" s="9">
        <f>VLOOKUP(A310,[1]BDD!309:310,55,0)</f>
        <v>45736</v>
      </c>
      <c r="Q310" s="9">
        <f>VLOOKUP(A310,[1]BDD!309:310,56,0)</f>
        <v>46018</v>
      </c>
    </row>
    <row r="311" spans="1:17" ht="16.5">
      <c r="A311" s="6" t="s">
        <v>610</v>
      </c>
      <c r="B311" s="5" t="str">
        <f>VLOOKUP(A311,[1]BDD!311:731,3,0)</f>
        <v>NC-CPS-312-2025</v>
      </c>
      <c r="C311" s="5" t="str">
        <f>VLOOKUP(A311,[1]BDD!311:711,4,0)</f>
        <v>HEIDY HERNANDEZ RAMIREZ</v>
      </c>
      <c r="D311" s="7" t="s">
        <v>18</v>
      </c>
      <c r="E311" s="5" t="str">
        <f>VLOOKUP(A311,[1]BDD!311:711,25,0)</f>
        <v>NORTE DE SANTANDER</v>
      </c>
      <c r="F311" s="5" t="str">
        <f>VLOOKUP(A311,[1]BDD!311:711,26,0)</f>
        <v>CUCUTA</v>
      </c>
      <c r="G311" s="5" t="str">
        <f>VLOOKUP(A311,[1]BDD!310:311,77,0)</f>
        <v>ADMINISTRADOREA DE EMPRESAS</v>
      </c>
      <c r="H311" s="7" t="s">
        <v>611</v>
      </c>
      <c r="I311" s="5" t="str">
        <f>VLOOKUP(A311,[1]BDD!311:711,7,0)</f>
        <v>PROFESIONAL</v>
      </c>
      <c r="J311" s="5" t="str">
        <f>VLOOKUP(A311,[1]BDD!310:311,40,0)</f>
        <v>OFICINA GESTION DEL RIESGO</v>
      </c>
      <c r="K311" s="5" t="str">
        <f>VLOOKUP(A311,[1]BDD!310:311,76,0)</f>
        <v>heidy.hernandez@parquesnacionales.gov.co</v>
      </c>
      <c r="L311" s="7">
        <v>3532400</v>
      </c>
      <c r="M311" s="7" t="s">
        <v>20</v>
      </c>
      <c r="N311" s="5" t="str">
        <f>VLOOKUP(A311,[1]BDD!311:711,6,0)</f>
        <v>NC07-3202032-1-010 Prestar servicios profesionales con plena autonomía técnica y administrativa en la Oficina Gestión del Riesgo, para fortalecer los temas relacionados con la prevención del riesgo de desastres y respuesta, en el marco del servicio de prevención, vigilancia y control de las áreas protegidas del proyecto de conservación de la diversidad biológica de las áreas protegidas del SINAP Nacional.</v>
      </c>
      <c r="O311" s="8">
        <f>VLOOKUP(A311,[1]BDD!311:711,15,0)</f>
        <v>5106004</v>
      </c>
      <c r="P311" s="9">
        <f>VLOOKUP(A311,[1]BDD!310:311,55,0)</f>
        <v>45737</v>
      </c>
      <c r="Q311" s="9">
        <f>VLOOKUP(A311,[1]BDD!310:311,56,0)</f>
        <v>45930</v>
      </c>
    </row>
    <row r="312" spans="1:17" ht="16.5">
      <c r="A312" s="6" t="s">
        <v>612</v>
      </c>
      <c r="B312" s="5" t="str">
        <f>VLOOKUP(A312,[1]BDD!312:732,3,0)</f>
        <v>NC-CPS-313-2025</v>
      </c>
      <c r="C312" s="5" t="str">
        <f>VLOOKUP(A312,[1]BDD!312:712,4,0)</f>
        <v>MARY VENUS CARDONA GARCIA</v>
      </c>
      <c r="D312" s="7" t="s">
        <v>18</v>
      </c>
      <c r="E312" s="5" t="str">
        <f>VLOOKUP(A312,[1]BDD!312:712,25,0)</f>
        <v>SANTANDER</v>
      </c>
      <c r="F312" s="5" t="str">
        <f>VLOOKUP(A312,[1]BDD!312:712,26,0)</f>
        <v>BUCARAMANGA</v>
      </c>
      <c r="G312" s="5" t="str">
        <f>VLOOKUP(A312,[1]BDD!311:312,77,0)</f>
        <v>PSICOLOGA</v>
      </c>
      <c r="H312" s="7" t="s">
        <v>613</v>
      </c>
      <c r="I312" s="5" t="str">
        <f>VLOOKUP(A312,[1]BDD!312:712,7,0)</f>
        <v>PROFESIONAL</v>
      </c>
      <c r="J312" s="5" t="str">
        <f>VLOOKUP(A312,[1]BDD!311:312,40,0)</f>
        <v>SUBDIRECCIÓN ADMINISTRATIVA Y FINANCIERA</v>
      </c>
      <c r="K312" s="5" t="str">
        <f>VLOOKUP(A312,[1]BDD!311:312,76,0)</f>
        <v>psicologo.dtan@parquesnacionales.gov.co</v>
      </c>
      <c r="L312" s="7">
        <v>3532400</v>
      </c>
      <c r="M312" s="7" t="s">
        <v>20</v>
      </c>
      <c r="N312" s="5" t="str">
        <f>VLOOKUP(A312,[1]BDD!312:712,6,0)</f>
        <v>NC10-3299060-7-059 Prestar servicios profesionales con plena autonomía técnica y administrativa a la Dirección territorial Andes Nororientales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
      <c r="O312" s="8">
        <f>VLOOKUP(A312,[1]BDD!312:712,15,0)</f>
        <v>6347912</v>
      </c>
      <c r="P312" s="9">
        <f>VLOOKUP(A312,[1]BDD!311:312,55,0)</f>
        <v>45741</v>
      </c>
      <c r="Q312" s="9">
        <f>VLOOKUP(A312,[1]BDD!311:312,56,0)</f>
        <v>46022</v>
      </c>
    </row>
    <row r="313" spans="1:17" ht="16.5">
      <c r="A313" s="6" t="s">
        <v>614</v>
      </c>
      <c r="B313" s="5" t="str">
        <f>VLOOKUP(A313,[1]BDD!313:733,3,0)</f>
        <v>NC-CPS-314-2025</v>
      </c>
      <c r="C313" s="5" t="str">
        <f>VLOOKUP(A313,[1]BDD!313:713,4,0)</f>
        <v>LUZ AYDA CASTRO TRIANA</v>
      </c>
      <c r="D313" s="7" t="s">
        <v>18</v>
      </c>
      <c r="E313" s="5" t="str">
        <f>VLOOKUP(A313,[1]BDD!313:713,25,0)</f>
        <v>BOLIVAR</v>
      </c>
      <c r="F313" s="5" t="str">
        <f>VLOOKUP(A313,[1]BDD!313:713,26,0)</f>
        <v>CARTAGENA DE INDIAS</v>
      </c>
      <c r="G313" s="5" t="str">
        <f>VLOOKUP(A313,[1]BDD!312:313,77,0)</f>
        <v>ECOLOGA</v>
      </c>
      <c r="H313" s="7" t="s">
        <v>615</v>
      </c>
      <c r="I313" s="5" t="str">
        <f>VLOOKUP(A313,[1]BDD!313:713,7,0)</f>
        <v>PROFESIONAL</v>
      </c>
      <c r="J313" s="5" t="str">
        <f>VLOOKUP(A313,[1]BDD!312:313,40,0)</f>
        <v>GRUPO DE PLANEACIÓN Y MANEJO</v>
      </c>
      <c r="K313" s="5" t="str">
        <f>VLOOKUP(A313,[1]BDD!312:313,76,0)</f>
        <v>@parquesnacionales.gov.co</v>
      </c>
      <c r="L313" s="7">
        <v>3532400</v>
      </c>
      <c r="M313" s="7" t="s">
        <v>20</v>
      </c>
      <c r="N313" s="5" t="str">
        <f>VLOOKUP(A313,[1]BDD!313:713,6,0)</f>
        <v>NC23-3202008-9-016 Prestación de servicios profesionales con plena autonomía técnica y administrativa para el Grupo de Planeación y Manejo con el fin de aportar en la implementación del turismo de naturaleza como estrategia de conservación en el SINAP con énfasis en áreas marinas protegidas en el marco del producto Áreas Administradas del proyecto de conservación</v>
      </c>
      <c r="O313" s="8">
        <f>VLOOKUP(A313,[1]BDD!313:713,15,0)</f>
        <v>7014443</v>
      </c>
      <c r="P313" s="9">
        <f>VLOOKUP(A313,[1]BDD!312:313,55,0)</f>
        <v>45742</v>
      </c>
      <c r="Q313" s="9">
        <f>VLOOKUP(A313,[1]BDD!312:313,56,0)</f>
        <v>46022</v>
      </c>
    </row>
    <row r="314" spans="1:17" ht="16.5">
      <c r="A314" s="6" t="s">
        <v>616</v>
      </c>
      <c r="B314" s="5" t="str">
        <f>VLOOKUP(A314,[1]BDD!314:734,3,0)</f>
        <v>NC-CPS-315-2025</v>
      </c>
      <c r="C314" s="5" t="str">
        <f>VLOOKUP(A314,[1]BDD!314:714,4,0)</f>
        <v>VALENTINA ARIAS HERNANDEZ</v>
      </c>
      <c r="D314" s="7" t="s">
        <v>18</v>
      </c>
      <c r="E314" s="5" t="str">
        <f>VLOOKUP(A314,[1]BDD!314:714,25,0)</f>
        <v>CUNDINAMARCA</v>
      </c>
      <c r="F314" s="5" t="str">
        <f>VLOOKUP(A314,[1]BDD!314:714,26,0)</f>
        <v>BOGOTÁ</v>
      </c>
      <c r="G314" s="5" t="str">
        <f>VLOOKUP(A314,[1]BDD!313:314,77,0)</f>
        <v>POLITICA Y RELACIONES INTERNACIONALES</v>
      </c>
      <c r="H314" s="7" t="s">
        <v>617</v>
      </c>
      <c r="I314" s="5" t="str">
        <f>VLOOKUP(A314,[1]BDD!314:714,7,0)</f>
        <v>PROFESIONAL</v>
      </c>
      <c r="J314" s="5" t="str">
        <f>VLOOKUP(A314,[1]BDD!313:314,40,0)</f>
        <v>GRUPO DE ASUNTOS INTERNACIONALES Y COOPERACIÓN</v>
      </c>
      <c r="K314" s="5" t="str">
        <f>VLOOKUP(A314,[1]BDD!313:314,76,0)</f>
        <v>@parquesnacionales.gov.co</v>
      </c>
      <c r="L314" s="7">
        <v>3532400</v>
      </c>
      <c r="M314" s="7" t="s">
        <v>20</v>
      </c>
      <c r="N314" s="5" t="str">
        <f>VLOOKUP(A314,[1]BDD!314:714,6,0)</f>
        <v>NC08-3202008-15-008 Prestación de servicios profesionales con plena autonomía técnica y administrativa en el Grupo de Asuntos Internacionales y Cooperación, enfocado en la gestión, seguimiento y reporte de los compromisos internacionales de la entidad y sus diferentes dependencias; así como la construcción y monitoreo de lineamientos para la gestión de asuntos internacionales de la entidad, en el marco del fortalecimiento de la capacidad institucional y la generación de los documentos de planeación de Parques Nacionales Naturales de Colombia</v>
      </c>
      <c r="O314" s="8">
        <f>VLOOKUP(A314,[1]BDD!314:714,15,0)</f>
        <v>5106004</v>
      </c>
      <c r="P314" s="9">
        <f>VLOOKUP(A314,[1]BDD!313:314,55,0)</f>
        <v>45743</v>
      </c>
      <c r="Q314" s="9">
        <f>VLOOKUP(A314,[1]BDD!313:314,56,0)</f>
        <v>46022</v>
      </c>
    </row>
    <row r="315" spans="1:17" ht="16.5">
      <c r="A315" s="6" t="s">
        <v>618</v>
      </c>
      <c r="B315" s="5" t="str">
        <f>VLOOKUP(A315,[1]BDD!315:735,3,0)</f>
        <v>NC-CPS-317-2025</v>
      </c>
      <c r="C315" s="5" t="str">
        <f>VLOOKUP(A315,[1]BDD!315:715,4,0)</f>
        <v>LEIDY MARCELA OLAYA SANTIAGO</v>
      </c>
      <c r="D315" s="7" t="s">
        <v>18</v>
      </c>
      <c r="E315" s="5" t="str">
        <f>VLOOKUP(A315,[1]BDD!315:715,25,0)</f>
        <v>CUNDINAMARCA</v>
      </c>
      <c r="F315" s="5" t="str">
        <f>VLOOKUP(A315,[1]BDD!315:715,26,0)</f>
        <v>BOGOTÁ</v>
      </c>
      <c r="G315" s="5" t="str">
        <f>VLOOKUP(A315,[1]BDD!314:315,77,0)</f>
        <v>INGENIERA AMBIENTAL</v>
      </c>
      <c r="H315" s="7" t="s">
        <v>97</v>
      </c>
      <c r="I315" s="5" t="str">
        <f>VLOOKUP(A315,[1]BDD!315:715,7,0)</f>
        <v>PROFESIONAL</v>
      </c>
      <c r="J315" s="5" t="str">
        <f>VLOOKUP(A315,[1]BDD!314:315,40,0)</f>
        <v>GRUPO DE ATENCIÓN AL CIUDADANO</v>
      </c>
      <c r="K315" s="5" t="str">
        <f>VLOOKUP(A315,[1]BDD!314:315,76,0)</f>
        <v>leidy.olaya@parquesnacionales.gov.co</v>
      </c>
      <c r="L315" s="7">
        <v>3532400</v>
      </c>
      <c r="M315" s="7" t="s">
        <v>20</v>
      </c>
      <c r="N315" s="5" t="str">
        <f>VLOOKUP(A315,[1]BDD!315:715,6,0)</f>
        <v>NC10-3299060-7-060 Prestación de servicios profesionales con plena autonomía técnica y administrativa al Grupo de Atención al Ciudadano en la organización y seguimiento de los procesos y procedimientos en el marco del servicio de implementación de sistemas de gestión del proyecto de fortalecimiento de la capacidad institucional de Parques Nacionales Naturales a nivel nacional.</v>
      </c>
      <c r="O315" s="8">
        <f>VLOOKUP(A315,[1]BDD!315:715,15,0)</f>
        <v>3670921</v>
      </c>
      <c r="P315" s="9">
        <f>VLOOKUP(A315,[1]BDD!314:315,55,0)</f>
        <v>45748</v>
      </c>
      <c r="Q315" s="9">
        <f>VLOOKUP(A315,[1]BDD!314:315,56,0)</f>
        <v>45899</v>
      </c>
    </row>
    <row r="316" spans="1:17" ht="16.5">
      <c r="A316" s="6" t="s">
        <v>619</v>
      </c>
      <c r="B316" s="5" t="str">
        <f>VLOOKUP(A316,[1]BDD!315:735,3,0)</f>
        <v>NC-CPS-318-2025</v>
      </c>
      <c r="C316" s="5" t="str">
        <f>VLOOKUP(A316,[1]BDD!315:715,4,0)</f>
        <v>WILLIAM ALBERTO GARZON ROMERO</v>
      </c>
      <c r="D316" s="7" t="s">
        <v>18</v>
      </c>
      <c r="E316" s="5" t="str">
        <f>VLOOKUP(A316,[1]BDD!315:715,25,0)</f>
        <v>CUNDINAMARCA</v>
      </c>
      <c r="F316" s="5" t="str">
        <f>VLOOKUP(A316,[1]BDD!315:715,26,0)</f>
        <v>BOGOTÁ</v>
      </c>
      <c r="G316" s="15" t="s">
        <v>620</v>
      </c>
      <c r="H316" s="7" t="s">
        <v>621</v>
      </c>
      <c r="I316" s="5" t="str">
        <f>VLOOKUP(A316,[1]BDD!315:715,7,0)</f>
        <v>PROFESIONAL</v>
      </c>
      <c r="J316" s="5" t="str">
        <f>VLOOKUP(A316,[1]BDD!314:336,40,0)</f>
        <v>SUBDIRECCIÓN DE GESTIÓN Y MANEJO DE ÁREAS PROTEGIDAS</v>
      </c>
      <c r="K316" s="5" t="str">
        <f>VLOOKUP(A316,[1]BDD!315:316,76,0)</f>
        <v>gestionpresupuestal.heco@parquesnacionales.gov.co</v>
      </c>
      <c r="L316" s="7">
        <v>3532400</v>
      </c>
      <c r="M316" s="7" t="s">
        <v>20</v>
      </c>
      <c r="N316" s="5" t="str">
        <f>VLOOKUP(A316,[1]BDD!315:715,6,0)</f>
        <v>NC20-3202008-15-009 Prestación de servicios profesionales con plena autonomía técnica y administrativa a la Subdirección de Gestión y Manejo de Áreas Protegidas, para desarrollar las actividades financieras y el manejo del modelo de costos del programa Herencia Colombia en el marco del producto servicio de administración y manejo de áreas protegidas del proyecto de conservación.</v>
      </c>
      <c r="O316" s="8">
        <f>VLOOKUP(A316,[1]BDD!315:715,15,0)</f>
        <v>8855572</v>
      </c>
      <c r="P316" s="9">
        <f>VLOOKUP(A316,[1]BDD!314:336,55,0)</f>
        <v>45749</v>
      </c>
      <c r="Q316" s="9">
        <f>VLOOKUP(A316,[1]BDD!314:336,56,0)</f>
        <v>45936</v>
      </c>
    </row>
    <row r="317" spans="1:17" ht="16.5">
      <c r="A317" s="6" t="s">
        <v>622</v>
      </c>
      <c r="B317" s="5" t="str">
        <f>VLOOKUP(A317,[1]BDD!316:736,3,0)</f>
        <v>NC-CPS-319-2025</v>
      </c>
      <c r="C317" s="5" t="str">
        <f>VLOOKUP(A317,[1]BDD!316:716,4,0)</f>
        <v>DANIELLA MARGARITA KHRYSTALL AMATHYSTA SAAVEDRA BELTRAN</v>
      </c>
      <c r="D317" s="7" t="s">
        <v>18</v>
      </c>
      <c r="E317" s="5" t="str">
        <f>VLOOKUP(A317,[1]BDD!316:716,25,0)</f>
        <v>CUNDINAMARCA</v>
      </c>
      <c r="F317" s="5" t="str">
        <f>VLOOKUP(A317,[1]BDD!316:716,26,0)</f>
        <v>BOGOTÁ</v>
      </c>
      <c r="G317" s="15" t="s">
        <v>623</v>
      </c>
      <c r="H317" s="7" t="s">
        <v>624</v>
      </c>
      <c r="I317" s="5" t="str">
        <f>VLOOKUP(A317,[1]BDD!316:716,7,0)</f>
        <v>APOYO A LA GESTIÓN</v>
      </c>
      <c r="J317" s="5" t="str">
        <f>VLOOKUP(A317,[1]BDD!315:337,40,0)</f>
        <v>SUBDIRECCIÓN DE GESTIÓN Y MANEJO DE ÁREAS PROTEGIDAS</v>
      </c>
      <c r="K317" s="5" t="str">
        <f>VLOOKUP(A317,[1]BDD!316:317,76,0)</f>
        <v>@parquesnacionales.gov.co</v>
      </c>
      <c r="L317" s="7">
        <v>3532400</v>
      </c>
      <c r="M317" s="7" t="s">
        <v>20</v>
      </c>
      <c r="N317" s="5" t="str">
        <f>VLOOKUP(A317,[1]BDD!316:716,6,0)</f>
        <v>NC20-3202008-15-007 Prestación de servicios de apoyo a la gestión con plena autonomía técnica y administrativa, en la subdirección de Gestión y Manejo, para desarrollar actividades administrativas del programa Herencia Colombia, en el marco del producto servicio de administración y manejo de áreas protegidas, del proyecto de conservación.</v>
      </c>
      <c r="O317" s="8">
        <f>VLOOKUP(A317,[1]BDD!316:716,15,0)</f>
        <v>3226850</v>
      </c>
      <c r="P317" s="9">
        <f>VLOOKUP(A317,[1]BDD!315:337,55,0)</f>
        <v>45749</v>
      </c>
      <c r="Q317" s="9">
        <f>VLOOKUP(A317,[1]BDD!315:337,56,0)</f>
        <v>45936</v>
      </c>
    </row>
    <row r="318" spans="1:17">
      <c r="A318" s="16" t="s">
        <v>625</v>
      </c>
      <c r="B318" s="5" t="str">
        <f>VLOOKUP(A318,[1]BDD!317:737,3,0)</f>
        <v>NC-CPS-320-2025</v>
      </c>
      <c r="C318" s="5" t="str">
        <f>VLOOKUP(A318,[1]BDD!317:717,4,0)</f>
        <v>JUAN SEBASTIAN CONTRERAS FERNANDEZ</v>
      </c>
      <c r="D318" s="7" t="s">
        <v>18</v>
      </c>
      <c r="E318" s="5" t="str">
        <f>VLOOKUP(A318,[1]BDD!317:717,25,0)</f>
        <v>CUNDINAMARCA</v>
      </c>
      <c r="F318" s="5" t="str">
        <f>VLOOKUP(A318,[1]BDD!317:717,26,0)</f>
        <v>BOGOTÁ</v>
      </c>
      <c r="G318" s="7" t="s">
        <v>626</v>
      </c>
      <c r="H318" s="7" t="s">
        <v>627</v>
      </c>
      <c r="I318" s="5" t="str">
        <f>VLOOKUP(A318,[1]BDD!317:717,7,0)</f>
        <v>PROFESIONAL</v>
      </c>
      <c r="J318" s="5" t="str">
        <f>VLOOKUP(A318,[1]BDD!316:344,40,0)</f>
        <v>GRUPO DE COMUNICACIONES Y EDUACIÓN AMBIENTAL</v>
      </c>
      <c r="K318" s="5" t="str">
        <f>VLOOKUP(A318,[1]BDD!317:318,76,0)</f>
        <v>redessociales@parquesnacionales.gov.co</v>
      </c>
      <c r="L318" s="7">
        <v>3532400</v>
      </c>
      <c r="M318" s="7" t="s">
        <v>20</v>
      </c>
      <c r="N318" s="5" t="str">
        <f>VLOOKUP(A318,[1]BDD!317:717,6,0)</f>
        <v>NC01-3299060-9-014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en el marco del del servicio de implementación sistemas de gestión del proyecto de Fortalecimiento de la capacidad institucional de Parques Nacionales Naturales a Nivel Nacional</v>
      </c>
      <c r="O318" s="8">
        <f>VLOOKUP(A318,[1]BDD!317:717,15,0)</f>
        <v>6347912</v>
      </c>
      <c r="P318" s="9">
        <f>VLOOKUP(A318,[1]BDD!316:344,55,0)</f>
        <v>45749</v>
      </c>
      <c r="Q318" s="9">
        <f>VLOOKUP(A318,[1]BDD!316:344,56,0)</f>
        <v>46000</v>
      </c>
    </row>
    <row r="319" spans="1:17">
      <c r="A319" s="16" t="s">
        <v>628</v>
      </c>
      <c r="B319" s="5" t="str">
        <f>VLOOKUP(A319,[1]BDD!318:738,3,0)</f>
        <v>NC-CPS-321-2025</v>
      </c>
      <c r="C319" s="5" t="str">
        <f>VLOOKUP(A319,[1]BDD!318:718,4,0)</f>
        <v>YISETH MURILLO VELANDIA</v>
      </c>
      <c r="D319" s="7" t="s">
        <v>18</v>
      </c>
      <c r="E319" s="5" t="str">
        <f>VLOOKUP(A319,[1]BDD!318:718,25,0)</f>
        <v>CUNDINAMARCA</v>
      </c>
      <c r="F319" s="5" t="str">
        <f>VLOOKUP(A319,[1]BDD!318:718,26,0)</f>
        <v>BOGOTÁ</v>
      </c>
      <c r="G319" s="7" t="s">
        <v>629</v>
      </c>
      <c r="H319" s="7" t="s">
        <v>630</v>
      </c>
      <c r="I319" s="5" t="str">
        <f>VLOOKUP(A319,[1]BDD!318:718,7,0)</f>
        <v>PROFESIONAL</v>
      </c>
      <c r="J319" s="5" t="str">
        <f>VLOOKUP(A319,[1]BDD!317:376,40,0)</f>
        <v>GRUPO DE GESTIÓN HUMANA</v>
      </c>
      <c r="K319" s="5" t="str">
        <f>VLOOKUP(A319,[1]BDD!318:319,76,0)</f>
        <v>yiseth.murillo@parquesnacionales.gov.co</v>
      </c>
      <c r="L319" s="7">
        <v>3532400</v>
      </c>
      <c r="M319" s="7" t="s">
        <v>20</v>
      </c>
      <c r="N319" s="5" t="str">
        <f>VLOOKUP(A319,[1]BDD!318:718,6,0)</f>
        <v>NC10-3299060-7-069 Prestación de servicios profesionales con plena autonomía técnica y administrativa en el Grupo de Gestión Humana para la ejecución, cumplimiento y evaluación a nivel nacional del plan de trabajo anual en Seguridad y Salud en el Trabajo de acuerdo con el Plan Estratégico de Gestión humana de la entidad en el marco del servicio de implementación de sistemas de gestión del proyecto de fortalecimiento de la capacidad institucional de Parques Nacionales Naturales</v>
      </c>
      <c r="O319" s="8">
        <f>VLOOKUP(A319,[1]BDD!318:718,15,0)</f>
        <v>8354314</v>
      </c>
      <c r="P319" s="9">
        <f>VLOOKUP(A319,[1]BDD!317:376,55,0)</f>
        <v>45749</v>
      </c>
      <c r="Q319" s="9">
        <f>VLOOKUP(A319,[1]BDD!317:376,56,0)</f>
        <v>46022</v>
      </c>
    </row>
    <row r="320" spans="1:17">
      <c r="A320" s="16" t="s">
        <v>631</v>
      </c>
      <c r="B320" s="5" t="str">
        <f>VLOOKUP(A320,[1]BDD!319:739,3,0)</f>
        <v>NC-CPS-322-2025</v>
      </c>
      <c r="C320" s="5" t="str">
        <f>VLOOKUP(A320,[1]BDD!319:719,4,0)</f>
        <v>MARIA CRISTINA GARCIA MUNEVAR</v>
      </c>
      <c r="D320" s="7" t="s">
        <v>18</v>
      </c>
      <c r="E320" s="5" t="str">
        <f>VLOOKUP(A320,[1]BDD!319:719,25,0)</f>
        <v>CUNDINAMARCA</v>
      </c>
      <c r="F320" s="5" t="str">
        <f>VLOOKUP(A320,[1]BDD!319:719,26,0)</f>
        <v>BOGOTÁ</v>
      </c>
      <c r="G320" s="7" t="s">
        <v>632</v>
      </c>
      <c r="H320" s="7" t="s">
        <v>633</v>
      </c>
      <c r="I320" s="5" t="str">
        <f>VLOOKUP(A320,[1]BDD!319:719,7,0)</f>
        <v>PROFESIONAL</v>
      </c>
      <c r="J320" s="5" t="str">
        <f>VLOOKUP(A320,[1]BDD!318:380,40,0)</f>
        <v>GRUPO DE PROCESOS CORPORATIVOS</v>
      </c>
      <c r="K320" s="5" t="str">
        <f>VLOOKUP(A320,[1]BDD!319:320,76,0)</f>
        <v>@parquesnacionales.gov.co</v>
      </c>
      <c r="L320" s="7">
        <v>3532400</v>
      </c>
      <c r="M320" s="7" t="s">
        <v>20</v>
      </c>
      <c r="N320" s="5" t="str">
        <f>VLOOKUP(A320,[1]BDD!319:719,6,0)</f>
        <v>NC10-3299060-7-062 Prestar servicios de apoyo a la gestión con plena autonomía técnica y administrativa en el Grupo de Procesos Corporativos para la aplicación de procesos archivísticos y en la actualización y/o elaboración de inventarios documentales del fondo documental del Nivel Central de acuerdo con los procedimientos internos y lineamientos técnicos fijados por el Archivo General de la Nación AGN en el marco del servicio de implementación de sistemas de gestión del proyecto de fortalecimiento de la capacidad institucional de Parques Nacionales Naturales a nivel nacional.</v>
      </c>
      <c r="O320" s="8">
        <f>VLOOKUP(A320,[1]BDD!319:719,15,0)</f>
        <v>3226851</v>
      </c>
      <c r="P320" s="9">
        <f>VLOOKUP(A320,[1]BDD!318:380,55,0)</f>
        <v>45749</v>
      </c>
      <c r="Q320" s="9">
        <f>VLOOKUP(A320,[1]BDD!318:380,56,0)</f>
        <v>46022</v>
      </c>
    </row>
    <row r="321" spans="1:17">
      <c r="A321" s="16" t="s">
        <v>634</v>
      </c>
      <c r="B321" s="5" t="str">
        <f>VLOOKUP(A321,[1]BDD!320:740,3,0)</f>
        <v>NC-CPS-323-2025</v>
      </c>
      <c r="C321" s="5" t="str">
        <f>VLOOKUP(A321,[1]BDD!320:720,4,0)</f>
        <v>LEIDA ANABEL CORTÉS NARANJO</v>
      </c>
      <c r="D321" s="7" t="s">
        <v>18</v>
      </c>
      <c r="E321" s="5" t="str">
        <f>VLOOKUP(A321,[1]BDD!320:720,25,0)</f>
        <v>BOYACA</v>
      </c>
      <c r="F321" s="5" t="str">
        <f>VLOOKUP(A321,[1]BDD!320:720,26,0)</f>
        <v>TUNJA</v>
      </c>
      <c r="G321" s="7" t="s">
        <v>635</v>
      </c>
      <c r="H321" s="7" t="s">
        <v>636</v>
      </c>
      <c r="I321" s="5" t="str">
        <f>VLOOKUP(A321,[1]BDD!320:720,7,0)</f>
        <v>PROFESIONAL</v>
      </c>
      <c r="J321" s="5" t="str">
        <f>VLOOKUP(A321,[1]BDD!319:381,40,0)</f>
        <v>GRUPO DE PLANEACIÓN Y MANEJO</v>
      </c>
      <c r="K321" s="5" t="str">
        <f>VLOOKUP(A321,[1]BDD!320:321,76,0)</f>
        <v>@parquesnacionales.gov.co</v>
      </c>
      <c r="L321" s="7">
        <v>3532400</v>
      </c>
      <c r="M321" s="7" t="s">
        <v>20</v>
      </c>
      <c r="N321" s="5" t="str">
        <f>VLOOKUP(A321,[1]BDD!320:720,6,0)</f>
        <v>NC23-3202008-9-017 Prestación de servicios profesionales con plena autonomía técnica y administrativa para el Grupo de Planeación y Manejo con el fin de orientar técnicamente a las áreas protegidas del SPNN con vocación ecoturística y los territorios colindantes en herramientas de información, innovación y ordenamiento que fortalezcan la implementación del turismo de naturaleza en el marco del producto Áreas Administradas del proyecto de conservación de PNNC.</v>
      </c>
      <c r="O321" s="8">
        <f>VLOOKUP(A321,[1]BDD!320:720,15,0)</f>
        <v>7014443</v>
      </c>
      <c r="P321" s="9">
        <f>VLOOKUP(A321,[1]BDD!319:381,55,0)</f>
        <v>45751</v>
      </c>
      <c r="Q321" s="9">
        <f>VLOOKUP(A321,[1]BDD!319:381,56,0)</f>
        <v>46022</v>
      </c>
    </row>
    <row r="322" spans="1:17">
      <c r="A322" s="16" t="s">
        <v>637</v>
      </c>
      <c r="B322" s="5" t="str">
        <f>VLOOKUP(A322,[1]BDD!321:741,3,0)</f>
        <v>NC-CPS-324-2025</v>
      </c>
      <c r="C322" s="5" t="str">
        <f>VLOOKUP(A322,[1]BDD!321:721,4,0)</f>
        <v>ILIANA ALZATE TIJERINO</v>
      </c>
      <c r="D322" s="7" t="s">
        <v>18</v>
      </c>
      <c r="E322" s="5" t="str">
        <f>VLOOKUP(A322,[1]BDD!321:721,25,0)</f>
        <v>VALLE DEL CAUCA</v>
      </c>
      <c r="F322" s="5" t="str">
        <f>VLOOKUP(A322,[1]BDD!321:721,26,0)</f>
        <v>CALI</v>
      </c>
      <c r="G322" s="7" t="s">
        <v>638</v>
      </c>
      <c r="H322" s="7" t="s">
        <v>151</v>
      </c>
      <c r="I322" s="5" t="str">
        <f>VLOOKUP(A322,[1]BDD!321:721,7,0)</f>
        <v>PROFESIONAL</v>
      </c>
      <c r="J322" s="5" t="str">
        <f>VLOOKUP(A322,[1]BDD!320:382,40,0)</f>
        <v>GRUPO DE PLANEACIÓN Y MANEJO</v>
      </c>
      <c r="K322" s="5" t="str">
        <f>VLOOKUP(A322,[1]BDD!321:322,76,0)</f>
        <v>iliana.alzate@parquesnacionales.gov.co</v>
      </c>
      <c r="L322" s="7">
        <v>3532400</v>
      </c>
      <c r="M322" s="7" t="s">
        <v>20</v>
      </c>
      <c r="N322" s="5" t="str">
        <f>VLOOKUP(A322,[1]BDD!321:721,6,0)</f>
        <v>NC23-3202008-9-018 Prestación de servicios profesionales con plena autonomía técnica y administrativa para el Grupo de Planeación y Manejo con el fin de guiar técnicamente a las áreas protegidas en la implementación de procesos de gobernanza en las áreas protegidas y sus territorios colindantes en el marco del turismo de naturaleza en el marco del producto Áreas Administradas del proyecto de conservación.</v>
      </c>
      <c r="O322" s="8">
        <f>VLOOKUP(A322,[1]BDD!321:721,15,0)</f>
        <v>7014443</v>
      </c>
      <c r="P322" s="9">
        <f>VLOOKUP(A322,[1]BDD!320:382,55,0)</f>
        <v>45751</v>
      </c>
      <c r="Q322" s="9">
        <f>VLOOKUP(A322,[1]BDD!320:382,56,0)</f>
        <v>46022</v>
      </c>
    </row>
    <row r="323" spans="1:17">
      <c r="A323" s="16" t="s">
        <v>639</v>
      </c>
      <c r="B323" s="5" t="str">
        <f>VLOOKUP(A323,[1]BDD!322:742,3,0)</f>
        <v>NC-CPS-325-2025</v>
      </c>
      <c r="C323" s="5" t="str">
        <f>VLOOKUP(A323,[1]BDD!322:722,4,0)</f>
        <v>SANDRA BIBIANA CORRALES MEJIA</v>
      </c>
      <c r="D323" s="7" t="s">
        <v>18</v>
      </c>
      <c r="E323" s="5" t="str">
        <f>VLOOKUP(A323,[1]BDD!322:722,25,0)</f>
        <v>CALDAS</v>
      </c>
      <c r="F323" s="5" t="str">
        <f>VLOOKUP(A323,[1]BDD!322:722,26,0)</f>
        <v>MANIZALEZ</v>
      </c>
      <c r="G323" s="7" t="s">
        <v>640</v>
      </c>
      <c r="H323" s="7" t="s">
        <v>641</v>
      </c>
      <c r="I323" s="5" t="str">
        <f>VLOOKUP(A323,[1]BDD!322:722,7,0)</f>
        <v>PROFESIONAL</v>
      </c>
      <c r="J323" s="5" t="str">
        <f>VLOOKUP(A323,[1]BDD!321:383,40,0)</f>
        <v>SUBDIRECCIÓN DE SOSTENIBILIDAD Y NEGOCIOS AMBIENTALES</v>
      </c>
      <c r="K323" s="5" t="str">
        <f>VLOOKUP(A323,[1]BDD!322:323,76,0)</f>
        <v>sandra.corrales@parquesnacionales.gov.co</v>
      </c>
      <c r="L323" s="7">
        <v>3532400</v>
      </c>
      <c r="M323" s="7" t="s">
        <v>20</v>
      </c>
      <c r="N323" s="5" t="str">
        <f>VLOOKUP(A323,[1]BDD!322:722,6,0)</f>
        <v>NC30-3202010-25-007 Prestar los servicios profesionales con plena autonomía técnica y administrativa en la Subdirección de Sostenibilidad y Negocios Ambientales y el Grupo de Comunicaciones y Educación Ambiental para las actividades asignadas en la ejecución de la estrategia digital y de diseño gráfico de piezas enfocadas en la promoción, divulgación y fortalecimiento en ecoturismo, negocios verdes, bioeconomía y la comunicación visual, en el marco del servicio de ecoturismo en las áreas protegidas del proyecto de conservación de la diversidad biológica de las áreas protegidas del SINAP Nacional.</v>
      </c>
      <c r="O323" s="8">
        <f>VLOOKUP(A323,[1]BDD!322:722,15,0)</f>
        <v>7435309</v>
      </c>
      <c r="P323" s="9">
        <f>VLOOKUP(A323,[1]BDD!321:383,55,0)</f>
        <v>45755</v>
      </c>
      <c r="Q323" s="9">
        <f>VLOOKUP(A323,[1]BDD!321:383,56,0)</f>
        <v>46022</v>
      </c>
    </row>
    <row r="324" spans="1:17">
      <c r="A324" s="16" t="s">
        <v>642</v>
      </c>
      <c r="B324" s="5" t="str">
        <f>VLOOKUP(A324,[1]BDD!323:743,3,0)</f>
        <v>NC-CPS-327-2025</v>
      </c>
      <c r="C324" s="5" t="str">
        <f>VLOOKUP(A324,[1]BDD!323:723,4,0)</f>
        <v>SERGIO DANIEL CICUAMÍA GUERRERO</v>
      </c>
      <c r="D324" s="7" t="s">
        <v>18</v>
      </c>
      <c r="E324" s="5" t="str">
        <f>VLOOKUP(A324,[1]BDD!323:723,25,0)</f>
        <v>CUNDINAMARCA</v>
      </c>
      <c r="F324" s="5" t="str">
        <f>VLOOKUP(A324,[1]BDD!323:723,26,0)</f>
        <v>BOGOTÁ</v>
      </c>
      <c r="G324" s="7" t="s">
        <v>643</v>
      </c>
      <c r="H324" s="7" t="s">
        <v>97</v>
      </c>
      <c r="I324" s="5" t="str">
        <f>VLOOKUP(A324,[1]BDD!323:723,7,0)</f>
        <v>PROFESIONAL</v>
      </c>
      <c r="J324" s="5" t="str">
        <f>VLOOKUP(A324,[1]BDD!322:393,40,0)</f>
        <v>GRUPO DE COMUNICACIONES Y EDUACIÓN AMBIENTAL</v>
      </c>
      <c r="K324" s="5" t="str">
        <f>VLOOKUP(A324,[1]BDD!323:324,76,0)</f>
        <v>@parquesnacionales.gov.co</v>
      </c>
      <c r="L324" s="7">
        <v>3532400</v>
      </c>
      <c r="M324" s="7" t="s">
        <v>20</v>
      </c>
      <c r="N324" s="5" t="str">
        <f>VLOOKUP(A324,[1]BDD!323:723,6,0)</f>
        <v>NC01-3299060-9-017 Prestación de servicios profesionales con plena autonomía técnica y administrativa al Grupo de Comunicaciones y Educación Ambiental, para pre producción, producción y post producción de contenidos temáticos de audio y video para diferentes medios de comunicación de la entidad así como transmisiones, dentro de la implementación estrategia de comunicación y educación para posicionar a Parques Nacionales Naturales de Colombia, al Grupo de Comunicaciones y Educación Ambiental, en el marco del servicio de implementación sistemas de gestión del proyecto de Fortalecimiento de la capacidad institucional de Parques Nacionales Naturales a Nivel Nacional.</v>
      </c>
      <c r="O324" s="8">
        <f>VLOOKUP(A324,[1]BDD!323:723,15,0)</f>
        <v>3670921</v>
      </c>
      <c r="P324" s="9">
        <f>VLOOKUP(A324,[1]BDD!322:393,55,0)</f>
        <v>45757</v>
      </c>
      <c r="Q324" s="9">
        <f>VLOOKUP(A324,[1]BDD!322:393,56,0)</f>
        <v>46022</v>
      </c>
    </row>
    <row r="325" spans="1:17">
      <c r="A325" s="16" t="s">
        <v>644</v>
      </c>
      <c r="B325" s="5" t="str">
        <f>VLOOKUP(A325,[1]BDD!324:744,3,0)</f>
        <v>NC-CPS-328-2025</v>
      </c>
      <c r="C325" s="5" t="str">
        <f>VLOOKUP(A325,[1]BDD!324:724,4,0)</f>
        <v>CLAUDIA YANNET SIERRA HERNANDEZ</v>
      </c>
      <c r="D325" s="7" t="s">
        <v>18</v>
      </c>
      <c r="E325" s="5" t="str">
        <f>VLOOKUP(A325,[1]BDD!324:724,25,0)</f>
        <v>CUNDINAMARCA</v>
      </c>
      <c r="F325" s="5" t="str">
        <f>VLOOKUP(A325,[1]BDD!324:724,26,0)</f>
        <v>BOGOTÁ</v>
      </c>
      <c r="G325" s="7" t="s">
        <v>645</v>
      </c>
      <c r="H325" s="7" t="s">
        <v>646</v>
      </c>
      <c r="I325" s="5" t="str">
        <f>VLOOKUP(A325,[1]BDD!324:724,7,0)</f>
        <v>APOYO A LA GESTIÓN</v>
      </c>
      <c r="J325" s="5" t="str">
        <f>VLOOKUP(A325,[1]BDD!323:394,40,0)</f>
        <v>GRUPO DE PROCESOS CORPORATIVOS</v>
      </c>
      <c r="K325" s="5" t="str">
        <f>VLOOKUP(A325,[1]BDD!324:325,76,0)</f>
        <v>@parquesnacionales.gov.co</v>
      </c>
      <c r="L325" s="7">
        <v>3532400</v>
      </c>
      <c r="M325" s="7" t="s">
        <v>20</v>
      </c>
      <c r="N325" s="5" t="str">
        <f>VLOOKUP(A325,[1]BDD!324:724,6,0)</f>
        <v>NC10-3299060-7-061 PRESTAR SERVICIOS DE APOYO A LA GESTIÓN CON PLENA AUTONOMÍA TÉCNICA Y ADMINISTRATIVA EN LAS LABORES DE ORGANIZACIÓN DE LOS ARCHIVOS DE ACUERDO CON LOS PROCEDIMIENTOS INTERNOS Y LINEAMIENTOS TÉCNICOS FIJADOS POR EL ARCHIVO GENERAL DE LA NACIÓN - AGN EN EL MARCO DEL SERVICIO DE IMPLEMENTACIÓN DE SISTEMAS DE GESTIÓN DEL PROYECTO DE FORTALECIMIENTO DE LA CAPACIDAD INSTITUCIONAL DE PARQUES NACIONALES NATURALES A NIVEL NACIONAL.</v>
      </c>
      <c r="O325" s="8">
        <f>VLOOKUP(A325,[1]BDD!324:724,15,0)</f>
        <v>2436451</v>
      </c>
      <c r="P325" s="9">
        <f>VLOOKUP(A325,[1]BDD!323:394,55,0)</f>
        <v>45761</v>
      </c>
      <c r="Q325" s="9">
        <f>VLOOKUP(A325,[1]BDD!323:394,56,0)</f>
        <v>46022</v>
      </c>
    </row>
    <row r="326" spans="1:17">
      <c r="A326" s="16" t="s">
        <v>647</v>
      </c>
      <c r="B326" s="5" t="str">
        <f>VLOOKUP(A326,[1]BDD!325:745,3,0)</f>
        <v>NC-CPS-329-2025</v>
      </c>
      <c r="C326" s="5" t="str">
        <f>VLOOKUP(A326,[1]BDD!325:725,4,0)</f>
        <v>LORENA ANDREA CORTES BALLEN</v>
      </c>
      <c r="D326" s="7" t="s">
        <v>18</v>
      </c>
      <c r="E326" s="5" t="str">
        <f>VLOOKUP(A326,[1]BDD!325:725,25,0)</f>
        <v>CUNDINAMARCA</v>
      </c>
      <c r="F326" s="5" t="str">
        <f>VLOOKUP(A326,[1]BDD!325:725,26,0)</f>
        <v>BOGOTÁ</v>
      </c>
      <c r="G326" s="7" t="s">
        <v>648</v>
      </c>
      <c r="H326" s="7" t="s">
        <v>649</v>
      </c>
      <c r="I326" s="5" t="str">
        <f>VLOOKUP(A326,[1]BDD!325:725,7,0)</f>
        <v>PROFESIONAL</v>
      </c>
      <c r="J326" s="5" t="str">
        <f>VLOOKUP(A326,[1]BDD!324:378,40,0)</f>
        <v>SUBDIRECCIÓN DE GESTIÓN Y MANEJO DE ÁREAS PROTEGIDAS</v>
      </c>
      <c r="K326" s="5" t="str">
        <f>VLOOKUP(A326,[1]BDD!325:326,76,0)</f>
        <v>planeacionecoturistica.central@parquesnacionales.gov.co</v>
      </c>
      <c r="L326" s="7">
        <v>3532400</v>
      </c>
      <c r="M326" s="7" t="s">
        <v>20</v>
      </c>
      <c r="N326" s="5" t="str">
        <f>VLOOKUP(A326,[1]BDD!325:725,6,0)</f>
        <v>NC23-3202008-9-049 Prestación de servicios profesionales con plena autonomía técnica y administrativa a la Subdirección de Gestión y Manejo de Áreas Protegidas, para desarrollar las actividades de formulación e implementación de las acciones de restauración para el programa Herencia Colombia en el marco del producto servicio de administración y manejo de áreas protegidas del proyecto de conservación.</v>
      </c>
      <c r="O326" s="8">
        <f>VLOOKUP(A326,[1]BDD!325:725,15,0)</f>
        <v>8855572</v>
      </c>
      <c r="P326" s="9">
        <f>VLOOKUP(A326,[1]BDD!324:378,55,0)</f>
        <v>45763</v>
      </c>
      <c r="Q326" s="9">
        <f>VLOOKUP(A326,[1]BDD!324:378,56,0)</f>
        <v>45950</v>
      </c>
    </row>
    <row r="327" spans="1:17">
      <c r="A327" s="16" t="s">
        <v>650</v>
      </c>
      <c r="B327" s="5" t="str">
        <f>VLOOKUP(A327,[1]BDD!326:746,3,0)</f>
        <v>NC-CPS-331-2025</v>
      </c>
      <c r="C327" s="5" t="str">
        <f>VLOOKUP(A327,[1]BDD!326:726,4,0)</f>
        <v>NATALIA DEL PILAR CAMARGO</v>
      </c>
      <c r="D327" s="7" t="s">
        <v>18</v>
      </c>
      <c r="E327" s="5" t="str">
        <f>VLOOKUP(A327,[1]BDD!326:726,25,0)</f>
        <v>CUNDINAMARCA</v>
      </c>
      <c r="F327" s="5" t="str">
        <f>VLOOKUP(A327,[1]BDD!326:726,26,0)</f>
        <v>BOGOTÁ</v>
      </c>
      <c r="G327" s="7" t="s">
        <v>651</v>
      </c>
      <c r="H327" s="7" t="s">
        <v>652</v>
      </c>
      <c r="I327" s="5" t="str">
        <f>VLOOKUP(A327,[1]BDD!326:726,7,0)</f>
        <v>PROFESIONAL</v>
      </c>
      <c r="J327" s="5" t="str">
        <f>VLOOKUP(A327,[1]BDD!325:400,40,0)</f>
        <v>GRUPO DE PLANEACIÓN Y MANEJO</v>
      </c>
      <c r="K327" s="5" t="str">
        <f>VLOOKUP(A327,[1]BDD!326:327,76,0)</f>
        <v>@parquesnacionales.gov.co</v>
      </c>
      <c r="L327" s="7">
        <v>3532400</v>
      </c>
      <c r="M327" s="7" t="s">
        <v>20</v>
      </c>
      <c r="N327" s="5" t="str">
        <f>VLOOKUP(A327,[1]BDD!326:726,6,0)</f>
        <v>NC23-3202008-9-015 Prestación de servicios profesionales con plena autonomía técnica y administrativa para el Grupo de Planeación y Manejo con el fin de orientar técnicamente la implementación estrategias que fortalezcan la implementación del turismo de naturaleza en el Sistema Nacional de Áreas Protegidas en el marco del producto Áreas Administradas del proyecto de conservación de PNNC.</v>
      </c>
      <c r="O327" s="8">
        <f>VLOOKUP(A327,[1]BDD!326:726,15,0)</f>
        <v>9981565</v>
      </c>
      <c r="P327" s="9">
        <f>VLOOKUP(A327,[1]BDD!325:400,55,0)</f>
        <v>45768</v>
      </c>
      <c r="Q327" s="9">
        <f>VLOOKUP(A327,[1]BDD!325:400,56,0)</f>
        <v>46022</v>
      </c>
    </row>
    <row r="328" spans="1:17">
      <c r="A328" s="16" t="s">
        <v>653</v>
      </c>
      <c r="B328" s="5" t="str">
        <f>VLOOKUP(A328,[1]BDD!327:747,3,0)</f>
        <v>NC-CPS-333-2025</v>
      </c>
      <c r="C328" s="5" t="str">
        <f>VLOOKUP(A328,[1]BDD!327:727,4,0)</f>
        <v>NATHALY SÁNCHEZ SILVA</v>
      </c>
      <c r="D328" s="7" t="s">
        <v>18</v>
      </c>
      <c r="E328" s="5" t="str">
        <f>VLOOKUP(A328,[1]BDD!327:727,25,0)</f>
        <v>CUNDINAMARCA</v>
      </c>
      <c r="F328" s="5" t="str">
        <f>VLOOKUP(A328,[1]BDD!327:727,26,0)</f>
        <v>BOGOTÁ</v>
      </c>
      <c r="G328" s="7" t="s">
        <v>654</v>
      </c>
      <c r="H328" s="7" t="s">
        <v>655</v>
      </c>
      <c r="I328" s="5" t="str">
        <f>VLOOKUP(A328,[1]BDD!327:727,7,0)</f>
        <v>PROFESIONAL</v>
      </c>
      <c r="J328" s="5" t="str">
        <f>VLOOKUP(A328,[1]BDD!326:401,40,0)</f>
        <v>SUBDIRECCIÓN ADMINISTRATIVA Y FINANCIERA</v>
      </c>
      <c r="K328" s="5" t="str">
        <f>VLOOKUP(A328,[1]BDD!327:328,76,0)</f>
        <v>psicologo.dtam@parquesnacionales.gov.co</v>
      </c>
      <c r="L328" s="7">
        <v>3532400</v>
      </c>
      <c r="M328" s="7" t="s">
        <v>20</v>
      </c>
      <c r="N328" s="5" t="str">
        <f>VLOOKUP(A328,[1]BDD!327:727,6,0)</f>
        <v>NC10-3299060-7-058 Prestar servicios profesionales con plena autonomía técnica y administrativa a la Dirección territorial Amazonia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
      <c r="O328" s="8">
        <f>VLOOKUP(A328,[1]BDD!327:727,15,0)</f>
        <v>6347912</v>
      </c>
      <c r="P328" s="9">
        <f>VLOOKUP(A328,[1]BDD!326:401,55,0)</f>
        <v>45769</v>
      </c>
      <c r="Q328" s="9">
        <f>VLOOKUP(A328,[1]BDD!326:401,56,0)</f>
        <v>45890</v>
      </c>
    </row>
    <row r="329" spans="1:17">
      <c r="A329" s="16" t="s">
        <v>656</v>
      </c>
      <c r="B329" s="5" t="str">
        <f>VLOOKUP(A329,[1]BDD!328:748,3,0)</f>
        <v>NC-CPS-334-2025</v>
      </c>
      <c r="C329" s="5" t="str">
        <f>VLOOKUP(A329,[1]BDD!328:728,4,0)</f>
        <v>MARIA LUCIA RUEDA ECHEVERRIA</v>
      </c>
      <c r="D329" s="7" t="s">
        <v>18</v>
      </c>
      <c r="E329" s="5" t="str">
        <f>VLOOKUP(A329,[1]BDD!328:728,25,0)</f>
        <v>SANTANDER</v>
      </c>
      <c r="F329" s="5" t="str">
        <f>VLOOKUP(A329,[1]BDD!328:728,26,0)</f>
        <v>BUCARAMANGA</v>
      </c>
      <c r="G329" s="7" t="s">
        <v>657</v>
      </c>
      <c r="H329" s="7" t="s">
        <v>658</v>
      </c>
      <c r="I329" s="5" t="str">
        <f>VLOOKUP(A329,[1]BDD!328:728,7,0)</f>
        <v>PROFESIONAL</v>
      </c>
      <c r="J329" s="5" t="str">
        <f>VLOOKUP(A329,[1]BDD!327:402,40,0)</f>
        <v>SUBDIRECCIÓN DE GESTIÓN Y MANEJO DE ÁREAS PROTEGIDAS</v>
      </c>
      <c r="K329" s="5" t="str">
        <f>VLOOKUP(A329,[1]BDD!328:329,76,0)</f>
        <v>@parquesnacionales.gov.co</v>
      </c>
      <c r="L329" s="7">
        <v>3532400</v>
      </c>
      <c r="M329" s="7" t="s">
        <v>20</v>
      </c>
      <c r="N329" s="5" t="str">
        <f>VLOOKUP(A329,[1]BDD!328:728,6,0)</f>
        <v>NC23-3202008-9-050 Prestación de servicios profesionales con plena autonomía técnica y administrativa, a la Subdirección de Gestión y Manejo de Áreas Protegidas para brindar apoyo en desarrollo, y difusión de las actividades del programa Herencia Colombia, en el marco del producto servicio de administración y manejo de áreas protegidas del proyecto de conservación.</v>
      </c>
      <c r="O329" s="8">
        <f>VLOOKUP(A329,[1]BDD!328:728,15,0)</f>
        <v>7881428</v>
      </c>
      <c r="P329" s="9">
        <f>VLOOKUP(A329,[1]BDD!327:402,55,0)</f>
        <v>45779</v>
      </c>
      <c r="Q329" s="9">
        <f>VLOOKUP(A329,[1]BDD!327:402,56,0)</f>
        <v>45955</v>
      </c>
    </row>
    <row r="330" spans="1:17">
      <c r="A330" s="16" t="s">
        <v>659</v>
      </c>
      <c r="B330" s="5" t="str">
        <f>VLOOKUP(A330,[1]BDD!329:749,3,0)</f>
        <v>NC-CPS-335-2025</v>
      </c>
      <c r="C330" s="5" t="str">
        <f>VLOOKUP(A330,[1]BDD!329:729,4,0)</f>
        <v>MARIA ELIANA CORBELLINI</v>
      </c>
      <c r="D330" s="7" t="s">
        <v>660</v>
      </c>
      <c r="E330" s="5" t="str">
        <f>VLOOKUP(A330,[1]BDD!329:729,25,0)</f>
        <v>ARGENTINA</v>
      </c>
      <c r="F330" s="7" t="s">
        <v>661</v>
      </c>
      <c r="G330" s="7" t="s">
        <v>662</v>
      </c>
      <c r="H330" s="7" t="s">
        <v>663</v>
      </c>
      <c r="I330" s="5" t="str">
        <f>VLOOKUP(A330,[1]BDD!329:729,7,0)</f>
        <v>PROFESIONAL</v>
      </c>
      <c r="J330" s="5" t="str">
        <f>VLOOKUP(A330,[1]BDD!328:402,40,0)</f>
        <v>SUBDIRECCIÓN DE SOSTENIBILIDAD Y NEGOCIOS AMBIENTALES</v>
      </c>
      <c r="K330" s="5" t="str">
        <f>VLOOKUP(A330,[1]BDD!329:330,76,0)</f>
        <v>@parquesnacionales.gov.co</v>
      </c>
      <c r="L330" s="7">
        <v>3532400</v>
      </c>
      <c r="M330" s="7" t="s">
        <v>20</v>
      </c>
      <c r="N330" s="5" t="str">
        <f>VLOOKUP(A330,[1]BDD!329:729,6,0)</f>
        <v>NC30-3202008-15-006 Prestar los servicios profesionales con plena autonomía técnica y administrativa en la Subdirección de Sostenibilidad y Negocios Ambientales para desarrollar actividades encaminadas a la identificación, orientación y/o desarrollo de nuevos instrumentos económicos y financieros aplicables a PNNC y a los Subsistemas Regionales de Áreas Protegidas, en el marco del servicio de administración y manejo de áreas protegidas del proyecto de Conservación.</v>
      </c>
      <c r="O330" s="8">
        <f>VLOOKUP(A330,[1]BDD!329:729,15,0)</f>
        <v>9981565</v>
      </c>
      <c r="P330" s="9">
        <f>VLOOKUP(A330,[1]BDD!328:402,55,0)</f>
        <v>45782</v>
      </c>
      <c r="Q330" s="9">
        <f>VLOOKUP(A330,[1]BDD!328:402,56,0)</f>
        <v>46022</v>
      </c>
    </row>
    <row r="331" spans="1:17">
      <c r="A331" s="16" t="s">
        <v>664</v>
      </c>
      <c r="B331" s="5" t="str">
        <f>VLOOKUP(A331,[1]BDD!330:750,3,0)</f>
        <v>NC-CPS-336-2025</v>
      </c>
      <c r="C331" s="5" t="str">
        <f>VLOOKUP(A331,[1]BDD!330:730,4,0)</f>
        <v>OLGA ADRIANA NIETO MORENO</v>
      </c>
      <c r="D331" s="7" t="s">
        <v>18</v>
      </c>
      <c r="E331" s="5" t="str">
        <f>VLOOKUP(A331,[1]BDD!330:730,25,0)</f>
        <v>VALLE DEL CAUCA</v>
      </c>
      <c r="F331" s="5" t="str">
        <f>VLOOKUP(A331,[1]BDD!330:730,26,0)</f>
        <v>CALI</v>
      </c>
      <c r="G331" s="7" t="s">
        <v>665</v>
      </c>
      <c r="H331" s="7" t="s">
        <v>666</v>
      </c>
      <c r="I331" s="5" t="str">
        <f>VLOOKUP(A331,[1]BDD!330:730,7,0)</f>
        <v>PROFESIONAL</v>
      </c>
      <c r="J331" s="5" t="str">
        <f>VLOOKUP(A331,[1]BDD!329:426,40,0)</f>
        <v>OFICINA GESTION DEL RIESGO</v>
      </c>
      <c r="K331" s="5" t="str">
        <f>VLOOKUP(A331,[1]BDD!330:331,76,0)</f>
        <v>olga.nieto@parquesnacionales.gov.co</v>
      </c>
      <c r="L331" s="7">
        <v>3532400</v>
      </c>
      <c r="M331" s="7" t="s">
        <v>20</v>
      </c>
      <c r="N331" s="5" t="str">
        <f>VLOOKUP(A331,[1]BDD!330:730,6,0)</f>
        <v>NC07-3202052-7-015 Prestar los servicios profesionales con plena autonomía técnica y administrativa, en la Oficina Gestión del Riesgo, definiendo las pérdidas ecosistémicas, las necesidades ambientales y oportunidades para implementar soluciones basadas en la naturaleza, de acuerdo con la metodología de evaluación de daños y análisis de necesidades ambientales post-desastre continental EDANA-C, en el marco de los documentos de planeación para la conservación de la biodiversidad y sus servicios servicios ecosistémicos del proyecto de conservación de la diversidad biológica de las áreas protegidas del SINAP Nacional.</v>
      </c>
      <c r="O331" s="8">
        <f>VLOOKUP(A331,[1]BDD!330:730,15,0)</f>
        <v>7881428</v>
      </c>
      <c r="P331" s="9">
        <f>VLOOKUP(A331,[1]BDD!329:426,55,0)</f>
        <v>45779</v>
      </c>
      <c r="Q331" s="9">
        <f>VLOOKUP(A331,[1]BDD!329:426,56,0)</f>
        <v>46022</v>
      </c>
    </row>
    <row r="332" spans="1:17">
      <c r="A332" s="16" t="s">
        <v>667</v>
      </c>
      <c r="B332" s="5" t="str">
        <f>VLOOKUP(A332,[1]BDD!331:751,3,0)</f>
        <v>NC-CPS-337-2025</v>
      </c>
      <c r="C332" s="5" t="str">
        <f>VLOOKUP(A332,[1]BDD!331:731,4,0)</f>
        <v>PAOLA ALEXANDRA ORJUELA OLMOS</v>
      </c>
      <c r="D332" s="7" t="s">
        <v>18</v>
      </c>
      <c r="E332" s="5" t="str">
        <f>VLOOKUP(A332,[1]BDD!331:731,25,0)</f>
        <v>TOLIMA</v>
      </c>
      <c r="F332" s="5" t="str">
        <f>VLOOKUP(A332,[1]BDD!331:731,26,0)</f>
        <v>CAJAMARCA</v>
      </c>
      <c r="G332" s="7" t="s">
        <v>668</v>
      </c>
      <c r="H332" s="7" t="s">
        <v>669</v>
      </c>
      <c r="I332" s="5" t="str">
        <f>VLOOKUP(A332,[1]BDD!331:731,7,0)</f>
        <v>PROFESIONAL</v>
      </c>
      <c r="J332" s="5" t="str">
        <f>VLOOKUP(A332,[1]BDD!330:427,40,0)</f>
        <v>GRUPO DE PROCESOS CORPORATIVOS</v>
      </c>
      <c r="K332" s="5" t="str">
        <f>VLOOKUP(A332,[1]BDD!331:332,76,0)</f>
        <v>@parquesnacionales.gov.co</v>
      </c>
      <c r="L332" s="7">
        <v>3532400</v>
      </c>
      <c r="M332" s="7" t="s">
        <v>20</v>
      </c>
      <c r="N332" s="5" t="str">
        <f>VLOOKUP(A332,[1]BDD!331:731,6,0)</f>
        <v>NC10-3299060-7-035 Prestación de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servicio de implementación de sistemas de gestión del proyecto de fortalecimiento de la capacidad institucional de parques nacionales naturales a nivel nacional</v>
      </c>
      <c r="O332" s="8">
        <f>VLOOKUP(A332,[1]BDD!331:731,15,0)</f>
        <v>5693195</v>
      </c>
      <c r="P332" s="9">
        <f>VLOOKUP(A332,[1]BDD!330:427,55,0)</f>
        <v>45782</v>
      </c>
      <c r="Q332" s="9">
        <f>VLOOKUP(A332,[1]BDD!330:427,56,0)</f>
        <v>45934</v>
      </c>
    </row>
    <row r="333" spans="1:17">
      <c r="A333" s="16" t="s">
        <v>670</v>
      </c>
      <c r="B333" s="5" t="str">
        <f>VLOOKUP(A333,[1]BDD!332:752,3,0)</f>
        <v>NC-CPS-339-2025</v>
      </c>
      <c r="C333" s="5" t="str">
        <f>VLOOKUP(A333,[1]BDD!332:732,4,0)</f>
        <v>CAMILO ANDRES RODRIGUEZ LEON</v>
      </c>
      <c r="D333" s="7" t="s">
        <v>18</v>
      </c>
      <c r="E333" s="5" t="str">
        <f>VLOOKUP(A333,[1]BDD!332:732,25,0)</f>
        <v>CUNDINAMARCA</v>
      </c>
      <c r="F333" s="5" t="str">
        <f>VLOOKUP(A333,[1]BDD!332:732,26,0)</f>
        <v>BOGOTÁ</v>
      </c>
      <c r="G333" s="7" t="s">
        <v>671</v>
      </c>
      <c r="H333" s="7" t="s">
        <v>672</v>
      </c>
      <c r="I333" s="5" t="str">
        <f>VLOOKUP(A333,[1]BDD!332:732,7,0)</f>
        <v>PROFESIONAL</v>
      </c>
      <c r="J333" s="5" t="str">
        <f>VLOOKUP(A333,[1]BDD!331:428,40,0)</f>
        <v>GRUPO DE CONTROL INTERNO</v>
      </c>
      <c r="K333" s="5" t="str">
        <f>VLOOKUP(A333,[1]BDD!332:333,76,0)</f>
        <v>camilo.rodriguez@parquesnacionales.gov.co</v>
      </c>
      <c r="L333" s="7">
        <v>3532400</v>
      </c>
      <c r="M333" s="7" t="s">
        <v>20</v>
      </c>
      <c r="N333" s="5" t="str">
        <f>VLOOKUP(A333,[1]BDD!332:732,6,0)</f>
        <v>NC02-3299060-10-005 Prestar servicios profesionales con plena autonomía técnica y administrativa al Grupo de Control Interno para dar cumplimiento al Plan Anual de Auditorías de la vigencia 2025,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
      <c r="O333" s="8">
        <f>VLOOKUP(A333,[1]BDD!332:732,15,0)</f>
        <v>7014443</v>
      </c>
      <c r="P333" s="9">
        <f>VLOOKUP(A333,[1]BDD!331:428,55,0)</f>
        <v>45786</v>
      </c>
      <c r="Q333" s="9">
        <f>VLOOKUP(A333,[1]BDD!331:428,56,0)</f>
        <v>46022</v>
      </c>
    </row>
    <row r="334" spans="1:17">
      <c r="A334" s="16" t="s">
        <v>673</v>
      </c>
      <c r="B334" s="5" t="str">
        <f>VLOOKUP(A334,[1]BDD!333:753,3,0)</f>
        <v>NC-CPS-341-2025</v>
      </c>
      <c r="C334" s="5" t="str">
        <f>VLOOKUP(A334,[1]BDD!333:733,4,0)</f>
        <v>LIZET PAOLA ACERO GÓMEZ</v>
      </c>
      <c r="D334" s="7" t="s">
        <v>18</v>
      </c>
      <c r="E334" s="5" t="str">
        <f>VLOOKUP(A334,[1]BDD!333:733,25,0)</f>
        <v>CUNDINAMARCA</v>
      </c>
      <c r="F334" s="5" t="str">
        <f>VLOOKUP(A334,[1]BDD!333:733,26,0)</f>
        <v>BOGOTÁ</v>
      </c>
      <c r="G334" s="7" t="s">
        <v>645</v>
      </c>
      <c r="H334" s="7" t="s">
        <v>251</v>
      </c>
      <c r="I334" s="5" t="str">
        <f>VLOOKUP(A334,[1]BDD!333:733,7,0)</f>
        <v>APOYO A LA GESTIÓN</v>
      </c>
      <c r="J334" s="5" t="str">
        <f>VLOOKUP(A334,[1]BDD!332:429,40,0)</f>
        <v>GRUPO DE PROCESOS CORPORATIVOS</v>
      </c>
      <c r="K334" s="5" t="str">
        <f>VLOOKUP(A334,[1]BDD!333:334,76,0)</f>
        <v>@parquesnacionales.gov.co</v>
      </c>
      <c r="L334" s="7">
        <v>3532400</v>
      </c>
      <c r="M334" s="7" t="s">
        <v>20</v>
      </c>
      <c r="N334" s="5" t="str">
        <f>VLOOKUP(A334,[1]BDD!333:733,6,0)</f>
        <v>NC-10-3299060-7-071. Prestación Servicios de Apoyo a la Gestión con plena autonomía técnica y administrativa en el Grupo de Procesos Corporativos para realizar las actividades necesarias para la gestión de los archivos de la entidad, en el marco del servicio de implementación de sistemas de gestión del proyecto de fortalecimiento de la capacidad institucional de Parques Nacionales Naturales a Nivel Nacional.</v>
      </c>
      <c r="O334" s="8">
        <f>VLOOKUP(A334,[1]BDD!333:733,15,0)</f>
        <v>2436451</v>
      </c>
      <c r="P334" s="9">
        <f>VLOOKUP(A334,[1]BDD!332:429,55,0)</f>
        <v>45791</v>
      </c>
      <c r="Q334" s="9">
        <f>VLOOKUP(A334,[1]BDD!332:429,56,0)</f>
        <v>46022</v>
      </c>
    </row>
    <row r="335" spans="1:17">
      <c r="A335" s="16" t="s">
        <v>674</v>
      </c>
      <c r="B335" s="5" t="str">
        <f>VLOOKUP(A335,[1]BDD!334:754,3,0)</f>
        <v>NC-CPS-342-2025</v>
      </c>
      <c r="C335" s="5" t="str">
        <f>VLOOKUP(A335,[1]BDD!334:734,4,0)</f>
        <v>SINDY JAZMIN BENAVIDES GUZMAN</v>
      </c>
      <c r="D335" s="7" t="s">
        <v>18</v>
      </c>
      <c r="E335" s="5" t="str">
        <f>VLOOKUP(A335,[1]BDD!334:734,25,0)</f>
        <v>TOLIMA</v>
      </c>
      <c r="F335" s="5" t="str">
        <f>VLOOKUP(A335,[1]BDD!334:734,26,0)</f>
        <v>VENADILLO</v>
      </c>
      <c r="G335" s="7" t="s">
        <v>675</v>
      </c>
      <c r="H335" s="7" t="s">
        <v>251</v>
      </c>
      <c r="I335" s="5" t="str">
        <f>VLOOKUP(A335,[1]BDD!334:734,7,0)</f>
        <v>APOYO A LA GESTIÓN</v>
      </c>
      <c r="J335" s="5" t="str">
        <f>VLOOKUP(A335,[1]BDD!333:430,40,0)</f>
        <v>GRUPO DE PROCESOS CORPORATIVOS</v>
      </c>
      <c r="K335" s="5" t="str">
        <f>VLOOKUP(A335,[1]BDD!334:335,76,0)</f>
        <v>@parquesnacionales.gov.co</v>
      </c>
      <c r="L335" s="7">
        <v>3532400</v>
      </c>
      <c r="M335" s="7" t="s">
        <v>20</v>
      </c>
      <c r="N335" s="5" t="str">
        <f>VLOOKUP(A335,[1]BDD!334:734,6,0)</f>
        <v>NC10-3299060-7-065 Prestar servicios de Apoyo a la Gestión con plena autonomía técnica y administrativa en el Grupo de Procesos Corporativos para la ejecución de actividades de apoyo a la gestión documental en el seguimiento a la ejecución de los procesos técnicos archivísticos, el control de calidad y la preservación de la información en el marco del servicio de implementación de sistemas de gestión del proyecto de fortalecimiento de la capacidad institucional de Parques Nacionales Naturales a nivel nacional.</v>
      </c>
      <c r="O335" s="8">
        <f>VLOOKUP(A335,[1]BDD!334:734,15,0)</f>
        <v>3226851</v>
      </c>
      <c r="P335" s="9">
        <f>VLOOKUP(A335,[1]BDD!333:430,55,0)</f>
        <v>45791</v>
      </c>
      <c r="Q335" s="9">
        <f>VLOOKUP(A335,[1]BDD!333:430,56,0)</f>
        <v>46022</v>
      </c>
    </row>
    <row r="336" spans="1:17">
      <c r="A336" s="16" t="s">
        <v>676</v>
      </c>
      <c r="B336" s="5" t="str">
        <f>VLOOKUP(A336,[1]BDD!335:755,3,0)</f>
        <v>NC-CPS-343-2025</v>
      </c>
      <c r="C336" s="5" t="str">
        <f>VLOOKUP(A336,[1]BDD!335:735,4,0)</f>
        <v>JENNIFER ANDREA MONCADA GÓMEZ</v>
      </c>
      <c r="D336" s="7" t="s">
        <v>18</v>
      </c>
      <c r="E336" s="5" t="str">
        <f>VLOOKUP(A336,[1]BDD!335:735,25,0)</f>
        <v>CUNDINAMARCA</v>
      </c>
      <c r="F336" s="5" t="str">
        <f>VLOOKUP(A336,[1]BDD!335:735,26,0)</f>
        <v>BOGOTÁ</v>
      </c>
      <c r="G336" s="7" t="s">
        <v>675</v>
      </c>
      <c r="H336" s="7" t="s">
        <v>251</v>
      </c>
      <c r="I336" s="5" t="str">
        <f>VLOOKUP(A336,[1]BDD!335:735,7,0)</f>
        <v>APOYO A LA GESTIÓN</v>
      </c>
      <c r="J336" s="5" t="str">
        <f>VLOOKUP(A336,[1]BDD!334:431,40,0)</f>
        <v>GRUPO DE PROCESOS CORPORATIVOS</v>
      </c>
      <c r="K336" s="5" t="str">
        <f>VLOOKUP(A336,[1]BDD!335:336,76,0)</f>
        <v>@parquesnacionales.gov.co</v>
      </c>
      <c r="L336" s="7">
        <v>3532400</v>
      </c>
      <c r="M336" s="7" t="s">
        <v>20</v>
      </c>
      <c r="N336" s="5" t="str">
        <f>VLOOKUP(A336,[1]BDD!335:735,6,0)</f>
        <v>NC10-3299060-7-064 Prestar servicios de apoyo a la gestión con plena autonomía técnica y administrativa en el Grupo de Procesos Corporativos para realizar actividades técnicas dentro del proceso de gestión documental contempladas en el Plan Institucional de Archivos en el marco del servicio de implementación de sistemas de gestión del proyecto de fortalecimiento de la capacidad institucional de Parques Nacionales Naturales a nivel nacional</v>
      </c>
      <c r="O336" s="8">
        <f>VLOOKUP(A336,[1]BDD!335:735,15,0)</f>
        <v>3226851</v>
      </c>
      <c r="P336" s="9">
        <f>VLOOKUP(A336,[1]BDD!334:431,55,0)</f>
        <v>45792</v>
      </c>
      <c r="Q336" s="9">
        <f>VLOOKUP(A336,[1]BDD!334:431,56,0)</f>
        <v>46022</v>
      </c>
    </row>
    <row r="337" spans="1:17">
      <c r="A337" s="16" t="s">
        <v>677</v>
      </c>
      <c r="B337" s="5" t="str">
        <f>VLOOKUP(A337,[1]BDD!336:756,3,0)</f>
        <v>NC-CPS-344-2025</v>
      </c>
      <c r="C337" s="5" t="str">
        <f>VLOOKUP(A337,[1]BDD!336:736,4,0)</f>
        <v>IVAN HERNANDO CAICEDO RUBIANO</v>
      </c>
      <c r="D337" s="7" t="s">
        <v>18</v>
      </c>
      <c r="E337" s="5" t="str">
        <f>VLOOKUP(A337,[1]BDD!336:736,25,0)</f>
        <v>CUNDINAMARCA</v>
      </c>
      <c r="F337" s="5" t="str">
        <f>VLOOKUP(A337,[1]BDD!336:736,26,0)</f>
        <v>BOGOTÁ</v>
      </c>
      <c r="G337" s="7" t="s">
        <v>678</v>
      </c>
      <c r="H337" s="7" t="s">
        <v>167</v>
      </c>
      <c r="I337" s="5" t="str">
        <f>VLOOKUP(A337,[1]BDD!336:736,7,0)</f>
        <v>PROFESIONAL</v>
      </c>
      <c r="J337" s="5" t="str">
        <f>VLOOKUP(A337,[1]BDD!335:432,40,0)</f>
        <v>GRUPO DE PLANEACIÓN Y MANEJO</v>
      </c>
      <c r="K337" s="5" t="str">
        <f>VLOOKUP(A337,[1]BDD!336:337,76,0)</f>
        <v>@parquesnacionales.gov.co</v>
      </c>
      <c r="L337" s="7">
        <v>3532400</v>
      </c>
      <c r="M337" s="7" t="s">
        <v>20</v>
      </c>
      <c r="N337" s="5" t="str">
        <f>VLOOKUP(A337,[1]BDD!336:736,6,0)</f>
        <v>NC23-3202008-13-014 Prestación de servicios profesionales con plena autonomía técnica y administrativa para el Grupo de Planeación y Manejo con el fin de fortalecer las áreas protegidas y direcciones territoriales para tener incidencia en los instrumentos de planeación del ordenamiento territorial municipal y departamental en el marco del producto Areas Administradas del proyecto de conservación de PNNC.</v>
      </c>
      <c r="O337" s="8">
        <f>VLOOKUP(A337,[1]BDD!336:736,15,0)</f>
        <v>8855572</v>
      </c>
      <c r="P337" s="9">
        <f>VLOOKUP(A337,[1]BDD!335:432,55,0)</f>
        <v>45803</v>
      </c>
      <c r="Q337" s="9">
        <f>VLOOKUP(A337,[1]BDD!335:432,56,0)</f>
        <v>46022</v>
      </c>
    </row>
    <row r="338" spans="1:17">
      <c r="A338" s="16" t="s">
        <v>679</v>
      </c>
      <c r="B338" s="5" t="str">
        <f>VLOOKUP(A338,[1]BDD!337:757,3,0)</f>
        <v>NC-CPS-348-2025</v>
      </c>
      <c r="C338" s="5" t="str">
        <f>VLOOKUP(A338,[1]BDD!337:737,4,0)</f>
        <v>CRISTIAN EDUARDO CIFUENTES CÉSPEDES</v>
      </c>
      <c r="D338" s="7" t="s">
        <v>18</v>
      </c>
      <c r="E338" s="5" t="str">
        <f>VLOOKUP(A338,[1]BDD!337:737,25,0)</f>
        <v>CUNDINAMARCA</v>
      </c>
      <c r="F338" s="5" t="str">
        <f>VLOOKUP(A338,[1]BDD!337:737,26,0)</f>
        <v>BOGOTÁ</v>
      </c>
      <c r="G338" s="7" t="s">
        <v>680</v>
      </c>
      <c r="H338" s="7" t="s">
        <v>681</v>
      </c>
      <c r="I338" s="5" t="str">
        <f>VLOOKUP(A338,[1]BDD!337:737,7,0)</f>
        <v>PROFESIONAL</v>
      </c>
      <c r="J338" s="5" t="str">
        <f>VLOOKUP(A338,[1]BDD!336:433,40,0)</f>
        <v>SUBDIRECCIÓN DE SOSTENIBILIDAD Y NEGOCIOS AMBIENTALES</v>
      </c>
      <c r="K338" s="5" t="str">
        <f>VLOOKUP(A338,[1]BDD!337:338,76,0)</f>
        <v>cristian.cifuentes@parquesnacionales.gov.co</v>
      </c>
      <c r="L338" s="7">
        <v>3532400</v>
      </c>
      <c r="M338" s="7" t="s">
        <v>20</v>
      </c>
      <c r="N338" s="5" t="str">
        <f>VLOOKUP(A338,[1]BDD!337:737,6,0)</f>
        <v>NC30-3202053-30-011 Prestar los servicios profesionales con plena autonomía técnica y administrativa a la subdirección de sostenibilidad y negocios ambientales para la elaboración, desarrollo e implementación de las estrategias que contribuyan al fortalecimiento e impulso de los emprendimientos y la Bioeconomía, en el marco de lineamientos técnicos del proyecto de Conservación.</v>
      </c>
      <c r="O338" s="8">
        <f>VLOOKUP(A338,[1]BDD!337:737,15,0)</f>
        <v>7881428</v>
      </c>
      <c r="P338" s="9">
        <f>VLOOKUP(A338,[1]BDD!336:433,55,0)</f>
        <v>45818</v>
      </c>
      <c r="Q338" s="9">
        <f>VLOOKUP(A338,[1]BDD!336:433,56,0)</f>
        <v>46022</v>
      </c>
    </row>
    <row r="339" spans="1:17">
      <c r="A339" s="16" t="s">
        <v>682</v>
      </c>
      <c r="B339" s="5" t="str">
        <f>VLOOKUP(A339,[1]BDD!338:758,3,0)</f>
        <v>NC-CPS-349-2025</v>
      </c>
      <c r="C339" s="5" t="str">
        <f>VLOOKUP(A339,[1]BDD!338:738,4,0)</f>
        <v>JAIRO ARNOY ROJAS MORALES</v>
      </c>
      <c r="D339" s="7" t="s">
        <v>18</v>
      </c>
      <c r="E339" s="5" t="str">
        <f>VLOOKUP(A339,[1]BDD!338:738,25,0)</f>
        <v>CUNDINAMARCA</v>
      </c>
      <c r="F339" s="5" t="str">
        <f>VLOOKUP(A339,[1]BDD!338:738,26,0)</f>
        <v>BOGOTÁ</v>
      </c>
      <c r="G339" s="7" t="s">
        <v>683</v>
      </c>
      <c r="H339" s="7" t="s">
        <v>684</v>
      </c>
      <c r="I339" s="5" t="str">
        <f>VLOOKUP(A339,[1]BDD!338:738,7,0)</f>
        <v>PROFESIONAL</v>
      </c>
      <c r="J339" s="5" t="str">
        <f>VLOOKUP(A339,[1]BDD!337:434,40,0)</f>
        <v>OFICINA ASESORA JURIDICA</v>
      </c>
      <c r="K339" s="5" t="str">
        <f>VLOOKUP(A339,[1]BDD!338:339,76,0)</f>
        <v>jairo.rojas@parquesnacionales.gov.co</v>
      </c>
      <c r="L339" s="7">
        <v>3532400</v>
      </c>
      <c r="M339" s="7" t="s">
        <v>20</v>
      </c>
      <c r="N339" s="5" t="str">
        <f>VLOOKUP(A339,[1]BDD!338:738,6,0)</f>
        <v>NC05.3299060-7-020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
      <c r="O339" s="8">
        <f>VLOOKUP(A339,[1]BDD!338:738,15,0)</f>
        <v>7014443</v>
      </c>
      <c r="P339" s="9">
        <f>VLOOKUP(A339,[1]BDD!337:434,55,0)</f>
        <v>45820</v>
      </c>
      <c r="Q339" s="9">
        <f>VLOOKUP(A339,[1]BDD!337:434,56,0)</f>
        <v>46022</v>
      </c>
    </row>
    <row r="340" spans="1:17">
      <c r="A340" s="16" t="s">
        <v>685</v>
      </c>
      <c r="B340" s="5" t="str">
        <f>VLOOKUP(A340,[1]BDD!339:759,3,0)</f>
        <v>NC-CPS-350-2025</v>
      </c>
      <c r="C340" s="5" t="str">
        <f>VLOOKUP(A340,[1]BDD!339:739,4,0)</f>
        <v>RAFAEL SALVATORE RUBIO PUPO</v>
      </c>
      <c r="D340" s="7" t="s">
        <v>18</v>
      </c>
      <c r="E340" s="5" t="str">
        <f>VLOOKUP(A340,[1]BDD!339:739,25,0)</f>
        <v>CUNDINAMARCA</v>
      </c>
      <c r="F340" s="5" t="str">
        <f>VLOOKUP(A340,[1]BDD!339:739,26,0)</f>
        <v>BOGOTÁ</v>
      </c>
      <c r="G340" s="7" t="s">
        <v>686</v>
      </c>
      <c r="H340" s="7" t="s">
        <v>684</v>
      </c>
      <c r="I340" s="5" t="str">
        <f>VLOOKUP(A340,[1]BDD!339:739,7,0)</f>
        <v>PROFESIONAL</v>
      </c>
      <c r="J340" s="5" t="str">
        <f>VLOOKUP(A340,[1]BDD!338:435,40,0)</f>
        <v>GRUPO DE GESTIÓN E INTEGRACIÓN DEL SINAP</v>
      </c>
      <c r="K340" s="5" t="str">
        <f>VLOOKUP(A340,[1]BDD!339:340,76,0)</f>
        <v>@parquesnacionales.gov.co</v>
      </c>
      <c r="L340" s="7">
        <v>3532400</v>
      </c>
      <c r="M340" s="7" t="s">
        <v>20</v>
      </c>
      <c r="N340" s="5" t="str">
        <f>VLOOKUP(A340,[1]BDD!339:739,6,0)</f>
        <v xml:space="preserve">NC22-3202018-3-009 Prestación de servicios profesionales con plena autonomía técnica y administrativa, del Grupo de Gestión e Integración del SINAP para realizar la consolidación y análisis de insumos técnicos de los diferentes subsistemas del SINAP necesarios para la ejecución y elaboración de productos de acciones del Plan de acción y seguimiento de la política pública para la consolidación del SINAP (Conpes 4050) dirigidos a la integración de los sistemas de conocimiento e identificación de prioridades de conservación como referentes para la definición de metas de conservación en el marco del proyecto de conservación </v>
      </c>
      <c r="O340" s="8">
        <f>VLOOKUP(A340,[1]BDD!339:739,15,0)</f>
        <v>7435309</v>
      </c>
      <c r="P340" s="9">
        <f>VLOOKUP(A340,[1]BDD!338:435,55,0)</f>
        <v>45825</v>
      </c>
      <c r="Q340" s="9">
        <f>VLOOKUP(A340,[1]BDD!338:435,56,0)</f>
        <v>46022</v>
      </c>
    </row>
    <row r="341" spans="1:17">
      <c r="A341" s="16" t="s">
        <v>687</v>
      </c>
      <c r="B341" s="5" t="str">
        <f>VLOOKUP(A341,[1]BDD!340:760,3,0)</f>
        <v>NC-CPS-352-2025</v>
      </c>
      <c r="C341" s="5" t="str">
        <f>VLOOKUP(A341,[1]BDD!340:740,4,0)</f>
        <v>ERIKA PAOLA ROBAYO CASTILLO</v>
      </c>
      <c r="D341" s="7" t="s">
        <v>18</v>
      </c>
      <c r="E341" s="5" t="str">
        <f>VLOOKUP(A341,[1]BDD!340:740,25,0)</f>
        <v>CUNDINAMARCA</v>
      </c>
      <c r="F341" s="5" t="str">
        <f>VLOOKUP(A341,[1]BDD!340:740,26,0)</f>
        <v>BOGOTÁ</v>
      </c>
      <c r="G341" s="7" t="s">
        <v>688</v>
      </c>
      <c r="H341" s="7" t="s">
        <v>689</v>
      </c>
      <c r="I341" s="5" t="str">
        <f>VLOOKUP(A341,[1]BDD!340:740,7,0)</f>
        <v>PROFESIONAL</v>
      </c>
      <c r="J341" s="5" t="str">
        <f>VLOOKUP(A341,[1]BDD!339:436,40,0)</f>
        <v>SUBDIRECCIÓN ADMINISTRATIVA Y FINANCIERA</v>
      </c>
      <c r="K341" s="5" t="str">
        <f>VLOOKUP(A341,[1]BDD!340:341,76,0)</f>
        <v>erika.robayo@parquesnacionales.gov.co</v>
      </c>
      <c r="L341" s="7">
        <v>3532400</v>
      </c>
      <c r="M341" s="7" t="s">
        <v>20</v>
      </c>
      <c r="N341" s="5" t="str">
        <f>VLOOKUP(A341,[1]BDD!340:740,6,0)</f>
        <v>NC10-3299060-7-072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servicio de implementación de sistemas de gestión del proyecto de fortalecimiento de la capacidad institucional de Parques Nacionales Naturales a nivel nacional</v>
      </c>
      <c r="O341" s="8">
        <f>VLOOKUP(A341,[1]BDD!340:740,15,0)</f>
        <v>7881428</v>
      </c>
      <c r="P341" s="9">
        <f>VLOOKUP(A341,[1]BDD!339:436,55,0)</f>
        <v>45826</v>
      </c>
      <c r="Q341" s="9">
        <f>VLOOKUP(A341,[1]BDD!339:436,56,0)</f>
        <v>46022</v>
      </c>
    </row>
    <row r="342" spans="1:17">
      <c r="A342" s="16" t="s">
        <v>690</v>
      </c>
      <c r="B342" s="5" t="str">
        <f>VLOOKUP(A342,[1]BDD!341:761,3,0)</f>
        <v>NC-CPS-353-2025</v>
      </c>
      <c r="C342" s="5" t="str">
        <f>VLOOKUP(A342,[1]BDD!341:741,4,0)</f>
        <v>MONICA DEL PILAR MARTINEZ SALAS</v>
      </c>
      <c r="D342" s="7" t="s">
        <v>18</v>
      </c>
      <c r="E342" s="5" t="str">
        <f>VLOOKUP(A342,[1]BDD!341:741,25,0)</f>
        <v>CUNDINAMARCA</v>
      </c>
      <c r="F342" s="5" t="str">
        <f>VLOOKUP(A342,[1]BDD!341:741,26,0)</f>
        <v>BOGOTÁ</v>
      </c>
      <c r="G342" s="7" t="s">
        <v>665</v>
      </c>
      <c r="H342" s="7" t="s">
        <v>663</v>
      </c>
      <c r="I342" s="5" t="str">
        <f>VLOOKUP(A342,[1]BDD!341:741,7,0)</f>
        <v>PROFESIONAL</v>
      </c>
      <c r="J342" s="5" t="str">
        <f>VLOOKUP(A342,[1]BDD!340:437,40,0)</f>
        <v>GRUPO DE PLANEACIÓN Y MANEJO</v>
      </c>
      <c r="K342" s="5" t="str">
        <f>VLOOKUP(A342,[1]BDD!341:342,76,0)</f>
        <v>@parquesnacionales.gov.co</v>
      </c>
      <c r="L342" s="7">
        <v>3532400</v>
      </c>
      <c r="M342" s="7" t="s">
        <v>20</v>
      </c>
      <c r="N342" s="5" t="str">
        <f>VLOOKUP(A342,[1]BDD!341:741,6,0)</f>
        <v>NC23-3202008-10-028 Prestación de servicios profesionales con plena autonomía técnica y administrativa para el grupo de Planeación y Manejo, con el fin de armonizar diferentes acciones, instrumentos y herramientas de planificación en el marco del producto, servicio de administración de áreas protegidas, del proyecto de conservación.</v>
      </c>
      <c r="O342" s="8">
        <f>VLOOKUP(A342,[1]BDD!341:741,15,0)</f>
        <v>10530551</v>
      </c>
      <c r="P342" s="9">
        <f>VLOOKUP(A342,[1]BDD!340:437,55,0)</f>
        <v>45827</v>
      </c>
      <c r="Q342" s="9">
        <f>VLOOKUP(A342,[1]BDD!340:437,56,0)</f>
        <v>46022</v>
      </c>
    </row>
    <row r="343" spans="1:17">
      <c r="A343" s="16" t="s">
        <v>691</v>
      </c>
      <c r="B343" s="5" t="str">
        <f>VLOOKUP(A343,[1]BDD!342:762,3,0)</f>
        <v>NC-CPS-354-2025</v>
      </c>
      <c r="C343" s="5" t="str">
        <f>VLOOKUP(A343,[1]BDD!342:742,4,0)</f>
        <v>CRISTHIAN ALFONSO PIMIENTO ORDOÑEZ</v>
      </c>
      <c r="D343" s="7" t="s">
        <v>18</v>
      </c>
      <c r="E343" s="5" t="str">
        <f>VLOOKUP(A343,[1]BDD!342:742,25,0)</f>
        <v>CUNDINAMARCA</v>
      </c>
      <c r="F343" s="5" t="str">
        <f>VLOOKUP(A343,[1]BDD!342:742,26,0)</f>
        <v>BOGOTÁ</v>
      </c>
      <c r="G343" s="7" t="s">
        <v>692</v>
      </c>
      <c r="H343" s="7" t="s">
        <v>693</v>
      </c>
      <c r="I343" s="5" t="str">
        <f>VLOOKUP(A343,[1]BDD!342:742,7,0)</f>
        <v>PROFESIONAL</v>
      </c>
      <c r="J343" s="5" t="str">
        <f>VLOOKUP(A343,[1]BDD!341:438,40,0)</f>
        <v>GRUPO DE PLANEACIÓN Y MANEJO</v>
      </c>
      <c r="K343" s="5" t="str">
        <f>VLOOKUP(A343,[1]BDD!342:343,76,0)</f>
        <v>cristhian.pimiento@parquesnacionales.gov.co</v>
      </c>
      <c r="L343" s="7">
        <v>3532400</v>
      </c>
      <c r="M343" s="7" t="s">
        <v>20</v>
      </c>
      <c r="N343" s="5" t="str">
        <f>VLOOKUP(A343,[1]BDD!342:742,6,0)</f>
        <v>NC23-3202008-10-031 Prestación de servicios profesionales con plena autonomía técnica y administrativa para el Grupo de Planeación y Manejo con el fin de impulsar el relacionamiento de las áreas protegidas y direcciones territoriales con comunidades étnicas para la implementación de medidas de manejo en el marco del producto Áreas Administradas del proyecto de conservación de PNNC.</v>
      </c>
      <c r="O343" s="8">
        <f>VLOOKUP(A343,[1]BDD!342:742,15,0)</f>
        <v>7435309</v>
      </c>
      <c r="P343" s="9">
        <f>VLOOKUP(A343,[1]BDD!341:438,55,0)</f>
        <v>45832</v>
      </c>
      <c r="Q343" s="9">
        <f>VLOOKUP(A343,[1]BDD!341:438,56,0)</f>
        <v>46022</v>
      </c>
    </row>
    <row r="344" spans="1:17">
      <c r="A344" s="16" t="s">
        <v>694</v>
      </c>
      <c r="B344" s="5" t="str">
        <f>VLOOKUP(A344,[1]BDD!343:763,3,0)</f>
        <v>NC-CPS-355-2025</v>
      </c>
      <c r="C344" s="5" t="str">
        <f>VLOOKUP(A344,[1]BDD!343:743,4,0)</f>
        <v>DARIO JORGE ROZO BUENDIA</v>
      </c>
      <c r="D344" s="7" t="s">
        <v>18</v>
      </c>
      <c r="E344" s="5" t="str">
        <f>VLOOKUP(A344,[1]BDD!343:743,25,0)</f>
        <v>CUNDINAMARCA</v>
      </c>
      <c r="F344" s="5" t="str">
        <f>VLOOKUP(A344,[1]BDD!343:743,26,0)</f>
        <v>BOGOTÁ</v>
      </c>
      <c r="G344" s="7" t="s">
        <v>678</v>
      </c>
      <c r="H344" s="7" t="s">
        <v>695</v>
      </c>
      <c r="I344" s="5" t="str">
        <f>VLOOKUP(A344,[1]BDD!343:743,7,0)</f>
        <v>PROFESIONAL</v>
      </c>
      <c r="J344" s="5" t="str">
        <f>VLOOKUP(A344,[1]BDD!342:439,40,0)</f>
        <v>GRUPO DE INFRAESTRUCTURA</v>
      </c>
      <c r="K344" s="5" t="str">
        <f>VLOOKUP(A344,[1]BDD!343:344,76,0)</f>
        <v>@parquesnacionales.gov.co</v>
      </c>
      <c r="L344" s="7">
        <v>3532400</v>
      </c>
      <c r="M344" s="7" t="s">
        <v>20</v>
      </c>
      <c r="N344" s="5" t="str">
        <f>VLOOKUP(A344,[1]BDD!343:743,6,0)</f>
        <v>NC12-3299011-1_2-077 NC12-3299016-5-078 Prestación de servicios profesionales con plena autonomía técnica y administrativa como arquitecto en el Grupo de Infraestructura para el levantamiento y valoración técnica del estado de la infraestructura de los viveros definidos por PNNC y la consolidación de las especificaciones y recomendaciones para la implementación de las intervenciones requeridas, en el marco de las sedes adecuadas y las sedes mantenidas del proyecto de mejoramiento de la infraestructura física en los Parques Nacionales Naturales de Colombia y sus áreas protegidas a nivel nacional</v>
      </c>
      <c r="O344" s="8">
        <f>VLOOKUP(A344,[1]BDD!343:743,15,0)</f>
        <v>7014443</v>
      </c>
      <c r="P344" s="9">
        <f>VLOOKUP(A344,[1]BDD!342:439,55,0)</f>
        <v>45833</v>
      </c>
      <c r="Q344" s="9">
        <f>VLOOKUP(A344,[1]BDD!342:439,56,0)</f>
        <v>46022</v>
      </c>
    </row>
    <row r="345" spans="1:17">
      <c r="A345" s="16" t="s">
        <v>696</v>
      </c>
      <c r="B345" s="5" t="str">
        <f>VLOOKUP(A345,[1]BDD!344:764,3,0)</f>
        <v>NC-CPS-356-2025</v>
      </c>
      <c r="C345" s="5" t="str">
        <f>VLOOKUP(A345,[1]BDD!344:744,4,0)</f>
        <v>MARIA FERNANDA POLANIA CHACON</v>
      </c>
      <c r="D345" s="7" t="s">
        <v>18</v>
      </c>
      <c r="E345" s="5" t="str">
        <f>VLOOKUP(A345,[1]BDD!344:744,25,0)</f>
        <v>CUNDINAMARCA</v>
      </c>
      <c r="F345" s="5" t="str">
        <f>VLOOKUP(A345,[1]BDD!344:744,26,0)</f>
        <v>BOGOTÁ</v>
      </c>
      <c r="G345" s="7" t="s">
        <v>697</v>
      </c>
      <c r="H345" s="7" t="s">
        <v>698</v>
      </c>
      <c r="I345" s="5" t="str">
        <f>VLOOKUP(A345,[1]BDD!344:744,7,0)</f>
        <v>PROFESIONAL</v>
      </c>
      <c r="J345" s="5" t="str">
        <f>VLOOKUP(A345,[1]BDD!343:440,40,0)</f>
        <v>GRUPO DE INFRAESTRUCTURA</v>
      </c>
      <c r="K345" s="5" t="str">
        <f>VLOOKUP(A345,[1]BDD!344:345,76,0)</f>
        <v>maria.polania@parquesnacionales.gov.co</v>
      </c>
      <c r="L345" s="7">
        <v>3532400</v>
      </c>
      <c r="M345" s="7" t="s">
        <v>20</v>
      </c>
      <c r="N345" s="5" t="str">
        <f>VLOOKUP(A345,[1]BDD!344:744,6,0)</f>
        <v>NC12-3299011-1_2-076 NC12-3299016-5-75 Prestación de servicios profesionales con plena autonomía técnica y administrativa como abogada en el Grupo de Infraestructura, para la estructuración de los documentos precontractuales, poscontractuales y realizar las diferentes actividades que se requieran de índole jurídico en el marco de las sedes adecuadas y las sedes mantenidas del proyecto de mejoramiento de la infraestructura física en los Parques Nacionales Naturales de Colombia y sus áreas protegidas a nivel nacional</v>
      </c>
      <c r="O345" s="8">
        <f>VLOOKUP(A345,[1]BDD!344:744,15,0)</f>
        <v>7014443</v>
      </c>
      <c r="P345" s="9">
        <f>VLOOKUP(A345,[1]BDD!343:440,55,0)</f>
        <v>45835</v>
      </c>
      <c r="Q345" s="9">
        <f>VLOOKUP(A345,[1]BDD!343:440,56,0)</f>
        <v>46022</v>
      </c>
    </row>
    <row r="346" spans="1:17">
      <c r="A346" s="16" t="s">
        <v>699</v>
      </c>
      <c r="B346" s="5" t="str">
        <f>VLOOKUP(A346,[1]BDD!345:765,3,0)</f>
        <v>NC-CPS-358-2025</v>
      </c>
      <c r="C346" s="5" t="str">
        <f>VLOOKUP(A346,[1]BDD!345:745,4,0)</f>
        <v xml:space="preserve">GINA DANIELA PRADA MUÑOZ </v>
      </c>
      <c r="D346" s="7" t="s">
        <v>18</v>
      </c>
      <c r="E346" s="5" t="str">
        <f>VLOOKUP(A346,[1]BDD!345:745,25,0)</f>
        <v>CUNDINAMARCA</v>
      </c>
      <c r="F346" s="5" t="str">
        <f>VLOOKUP(A346,[1]BDD!345:745,26,0)</f>
        <v>BOGOTÁ</v>
      </c>
      <c r="G346" s="7" t="s">
        <v>700</v>
      </c>
      <c r="H346" s="7" t="s">
        <v>701</v>
      </c>
      <c r="I346" s="5" t="str">
        <f>VLOOKUP(A346,[1]BDD!345:745,7,0)</f>
        <v>PROFESIONAL</v>
      </c>
      <c r="J346" s="5" t="str">
        <f>VLOOKUP(A346,[1]BDD!344:441,40,0)</f>
        <v>SUBDIRECCIÓN DE SOSTENIBILIDAD Y NEGOCIOS AMBIENTALES</v>
      </c>
      <c r="K346" s="5" t="str">
        <f>VLOOKUP(A346,[1]BDD!345:346,76,0)</f>
        <v>gina.prada@parquesnacionales.gov.co</v>
      </c>
      <c r="L346" s="7">
        <v>3532400</v>
      </c>
      <c r="M346" s="7" t="s">
        <v>20</v>
      </c>
      <c r="N346" s="5" t="str">
        <f>VLOOKUP(A346,[1]BDD!345:745,6,0)</f>
        <v>NC30-3202053-29-010 Prestar servicios profesionales con plena autonomía técnica y administrativa en la Subdirección de Sostenibilidad y Negocios Ambientales para la elaboración y ejecución de estrategias y actividades relacionadas con las valoraciones de bienes y servicios ecosistémicos para la identificación, formulación e implementación de las acciones del CONPES 4050, conforme a los documentos de lineamientos técnicos del proyecto de Conservación.</v>
      </c>
      <c r="O346" s="8">
        <f>VLOOKUP(A346,[1]BDD!345:745,15,0)</f>
        <v>7435309</v>
      </c>
      <c r="P346" s="9">
        <f>VLOOKUP(A346,[1]BDD!344:441,55,0)</f>
        <v>45841</v>
      </c>
      <c r="Q346" s="9">
        <f>VLOOKUP(A346,[1]BDD!344:441,56,0)</f>
        <v>46011</v>
      </c>
    </row>
    <row r="347" spans="1:17">
      <c r="A347" s="16" t="s">
        <v>702</v>
      </c>
      <c r="B347" s="5" t="str">
        <f>VLOOKUP(A347,[1]BDD!346:766,3,0)</f>
        <v>NC-CPS-359-2025</v>
      </c>
      <c r="C347" s="5" t="str">
        <f>VLOOKUP(A347,[1]BDD!346:746,4,0)</f>
        <v xml:space="preserve">ANDRES MAURICIO BALCAZAR SUAREZ </v>
      </c>
      <c r="D347" s="7" t="s">
        <v>18</v>
      </c>
      <c r="E347" s="5" t="str">
        <f>VLOOKUP(A347,[1]BDD!346:746,25,0)</f>
        <v>CUNDINAMARCA</v>
      </c>
      <c r="F347" s="5" t="str">
        <f>VLOOKUP(A347,[1]BDD!346:746,26,0)</f>
        <v>BOGOTÁ</v>
      </c>
      <c r="G347" s="7" t="s">
        <v>703</v>
      </c>
      <c r="H347" s="7" t="s">
        <v>704</v>
      </c>
      <c r="I347" s="5" t="str">
        <f>VLOOKUP(A347,[1]BDD!346:746,7,0)</f>
        <v>PROFESIONAL</v>
      </c>
      <c r="J347" s="5" t="str">
        <f>VLOOKUP(A347,[1]BDD!345:442,40,0)</f>
        <v>GRUPO DE ASUNTOS INTERNACIONALES Y COOPERACIÓN</v>
      </c>
      <c r="K347" s="5" t="str">
        <f>VLOOKUP(A347,[1]BDD!346:347,76,0)</f>
        <v>andres.balcazar@parquesnacionales.gov.co</v>
      </c>
      <c r="L347" s="7">
        <v>3532400</v>
      </c>
      <c r="M347" s="7" t="s">
        <v>20</v>
      </c>
      <c r="N347" s="5" t="str">
        <f>VLOOKUP(A347,[1]BDD!346:746,6,0)</f>
        <v>NC08-3202008-15-010 Prestación de servicios profesionales con plena autonomía técnica y administrativa, al Grupo de Asuntos Internacionales y cooperación en la proyección y/o análisis jurídico de los documentos que faciliten la gestión de la cooperación internacional de Parques Nacionales Naturales de Colombia (PNNC).</v>
      </c>
      <c r="O347" s="8">
        <f>VLOOKUP(A347,[1]BDD!346:746,15,0)</f>
        <v>3818858</v>
      </c>
      <c r="P347" s="9">
        <f>VLOOKUP(A347,[1]BDD!345:442,55,0)</f>
        <v>45841</v>
      </c>
      <c r="Q347" s="9">
        <f>VLOOKUP(A347,[1]BDD!345:442,56,0)</f>
        <v>46022</v>
      </c>
    </row>
    <row r="348" spans="1:17">
      <c r="A348" s="16" t="s">
        <v>705</v>
      </c>
      <c r="B348" s="5" t="str">
        <f>VLOOKUP(A348,[1]BDD!347:767,3,0)</f>
        <v>NC-CPS-363-2025</v>
      </c>
      <c r="C348" s="5" t="str">
        <f>VLOOKUP(A348,[1]BDD!347:747,4,0)</f>
        <v>NICOLAS RINCON PRIETO</v>
      </c>
      <c r="D348" s="7" t="s">
        <v>18</v>
      </c>
      <c r="E348" s="5" t="str">
        <f>VLOOKUP(A348,[1]BDD!347:747,25,0)</f>
        <v>CUNDINAMARCA</v>
      </c>
      <c r="F348" s="5" t="str">
        <f>VLOOKUP(A348,[1]BDD!347:747,26,0)</f>
        <v>BOGOTÁ</v>
      </c>
      <c r="G348" s="7" t="s">
        <v>706</v>
      </c>
      <c r="H348" s="7" t="s">
        <v>97</v>
      </c>
      <c r="I348" s="5" t="str">
        <f>VLOOKUP(A348,[1]BDD!347:747,7,0)</f>
        <v>PROFESIONAL</v>
      </c>
      <c r="J348" s="5" t="str">
        <f>VLOOKUP(A348,[1]BDD!346:443,40,0)</f>
        <v>GRUPO DE TRÁMITES Y EVALUACIÓN AMBIENTAL</v>
      </c>
      <c r="K348" s="5" t="str">
        <f>VLOOKUP(A348,[1]BDD!347:348,76,0)</f>
        <v>@parquesnacionales.gov.co</v>
      </c>
      <c r="L348" s="7">
        <v>3532400</v>
      </c>
      <c r="M348" s="7" t="s">
        <v>20</v>
      </c>
      <c r="N348" s="5" t="str">
        <f>VLOOKUP(A348,[1]BDD!347:747,6,0)</f>
        <v>NC24-3202008-11-035 Prestación de servicios profesionales con plena autonomía técnica y administrativa, para revisar técnicamente los documentos remitidos por usuarios para el trámite y seguimiento para el registro de reservas naturales de la sociedad civil al Grupo de Trámites y Evaluación Ambiental, en el marco del producto Servicio de administración y manejo de áreas protegidas del proyecto de inversión Conservación</v>
      </c>
      <c r="O348" s="8">
        <f>VLOOKUP(A348,[1]BDD!347:747,15,0)</f>
        <v>3670921</v>
      </c>
      <c r="P348" s="9">
        <f>VLOOKUP(A348,[1]BDD!346:443,55,0)</f>
        <v>45847</v>
      </c>
      <c r="Q348" s="9">
        <f>VLOOKUP(A348,[1]BDD!346:443,56,0)</f>
        <v>46022</v>
      </c>
    </row>
    <row r="349" spans="1:17">
      <c r="A349" s="16" t="s">
        <v>707</v>
      </c>
      <c r="B349" s="5" t="str">
        <f>VLOOKUP(A349,[1]BDD!348:768,3,0)</f>
        <v>NC-CPS-364-2025</v>
      </c>
      <c r="C349" s="5" t="str">
        <f>VLOOKUP(A349,[1]BDD!348:748,4,0)</f>
        <v>PAULA VALENTINA MUÑOZ GONZÁLEZ</v>
      </c>
      <c r="D349" s="7" t="s">
        <v>18</v>
      </c>
      <c r="E349" s="5" t="str">
        <f>VLOOKUP(A349,[1]BDD!348:748,25,0)</f>
        <v>BOYACA</v>
      </c>
      <c r="F349" s="5" t="str">
        <f>VLOOKUP(A349,[1]BDD!348:748,26,0)</f>
        <v>TUNJA</v>
      </c>
      <c r="G349" s="7" t="s">
        <v>706</v>
      </c>
      <c r="H349" s="7" t="s">
        <v>97</v>
      </c>
      <c r="I349" s="5" t="str">
        <f>VLOOKUP(A349,[1]BDD!348:748,7,0)</f>
        <v>PROFESIONAL</v>
      </c>
      <c r="J349" s="5" t="str">
        <f>VLOOKUP(A349,[1]BDD!347:444,40,0)</f>
        <v>GRUPO DE TRÁMITES Y EVALUACIÓN AMBIENTAL</v>
      </c>
      <c r="K349" s="5" t="str">
        <f>VLOOKUP(A349,[1]BDD!348:349,76,0)</f>
        <v>@parquesnacionales.gov.co</v>
      </c>
      <c r="L349" s="7">
        <v>3532400</v>
      </c>
      <c r="M349" s="7" t="s">
        <v>20</v>
      </c>
      <c r="N349" s="5" t="str">
        <f>VLOOKUP(A349,[1]BDD!348:748,6,0)</f>
        <v>NC24-3202008-11-034 Prestación de servicios profesionales con plena autonomía técnica y administrativa en el Grupo de Trámites y Evaluación Ambiental para revisar la cartografía y documentos técnicos remitidos en las nuevas solicitudes y del seguimiento a los registros de reservas naturales de la sociedad civil en el marco del producto Servicio de administración y manejo de áreas protegidas del proyecto de inversión Conservación.</v>
      </c>
      <c r="O349" s="8">
        <f>VLOOKUP(A349,[1]BDD!348:748,15,0)</f>
        <v>3670921</v>
      </c>
      <c r="P349" s="9">
        <f>VLOOKUP(A349,[1]BDD!347:444,55,0)</f>
        <v>45847</v>
      </c>
      <c r="Q349" s="9">
        <f>VLOOKUP(A349,[1]BDD!347:444,56,0)</f>
        <v>46022</v>
      </c>
    </row>
    <row r="350" spans="1:17">
      <c r="A350" s="16" t="s">
        <v>708</v>
      </c>
      <c r="B350" s="5" t="str">
        <f>VLOOKUP(A350,[1]BDD!349:769,3,0)</f>
        <v>NC-CPS-365-2025</v>
      </c>
      <c r="C350" s="5" t="str">
        <f>VLOOKUP(A350,[1]BDD!349:749,4,0)</f>
        <v>ADRIANA CAROLINA CRUZ VALLEJO</v>
      </c>
      <c r="D350" s="7" t="s">
        <v>18</v>
      </c>
      <c r="E350" s="5" t="str">
        <f>VLOOKUP(A350,[1]BDD!349:749,25,0)</f>
        <v>CUNDINAMARCA</v>
      </c>
      <c r="F350" s="5" t="str">
        <f>VLOOKUP(A350,[1]BDD!349:749,26,0)</f>
        <v>BOGOTÁ</v>
      </c>
      <c r="G350" s="7" t="s">
        <v>709</v>
      </c>
      <c r="H350" s="7" t="s">
        <v>710</v>
      </c>
      <c r="I350" s="5" t="str">
        <f>VLOOKUP(A350,[1]BDD!349:749,7,0)</f>
        <v>PROFESIONAL</v>
      </c>
      <c r="J350" s="5" t="str">
        <f>VLOOKUP(A350,[1]BDD!348:445,40,0)</f>
        <v>SUBDIRECCIÓN DE SOSTENIBILIDAD Y NEGOCIOS AMBIENTALES</v>
      </c>
      <c r="K350" s="5" t="str">
        <f>VLOOKUP(A350,[1]BDD!349:350,76,0)</f>
        <v>@parquesnacionales.gov.co</v>
      </c>
      <c r="L350" s="7">
        <v>3532400</v>
      </c>
      <c r="M350" s="7" t="s">
        <v>20</v>
      </c>
      <c r="N350" s="5" t="str">
        <f>VLOOKUP(A350,[1]BDD!349:749,6,0)</f>
        <v>NC30-3202010-25-028 Prestar los servicios profesionales con plena autonomía técnica y administrativa para la Subdirección de Sostenibilidad y Negocios Ambientales, a fin de adelantar las actividades relacionadas con el seguimiento a los resultados de la prestación de los servicios ecoturísticos , así como el acompañamiento en la ejecución de los contratos ecoturísticos operados en las áreas protegidas del Sistema Nacional de Parques Nacionales Naturales - SPNN, en el marco de los servicios de ecoturismo, administración y manejo de áreas protegidas del proyecto de Conservación.</v>
      </c>
      <c r="O350" s="8">
        <f>VLOOKUP(A350,[1]BDD!349:749,15,0)</f>
        <v>7014443</v>
      </c>
      <c r="P350" s="9">
        <f>VLOOKUP(A350,[1]BDD!348:445,55,0)</f>
        <v>45852</v>
      </c>
      <c r="Q350" s="9">
        <f>VLOOKUP(A350,[1]BDD!348:445,56,0)</f>
        <v>46022</v>
      </c>
    </row>
    <row r="351" spans="1:17">
      <c r="A351" s="16" t="s">
        <v>711</v>
      </c>
      <c r="B351" s="5" t="str">
        <f>VLOOKUP(A351,[1]BDD!350:770,3,0)</f>
        <v>NC-CPS-366-2025</v>
      </c>
      <c r="C351" s="5" t="str">
        <f>VLOOKUP(A351,[1]BDD!350:750,4,0)</f>
        <v>CARLOS FERNANDO MELGAREJO PINTO</v>
      </c>
      <c r="D351" s="7" t="s">
        <v>18</v>
      </c>
      <c r="E351" s="5" t="str">
        <f>VLOOKUP(A351,[1]BDD!350:750,25,0)</f>
        <v>BOYACA</v>
      </c>
      <c r="F351" s="5" t="str">
        <f>VLOOKUP(A351,[1]BDD!350:750,26,0)</f>
        <v>SOATA</v>
      </c>
      <c r="G351" s="7" t="s">
        <v>712</v>
      </c>
      <c r="H351" s="7" t="s">
        <v>713</v>
      </c>
      <c r="I351" s="5" t="str">
        <f>VLOOKUP(A351,[1]BDD!350:750,7,0)</f>
        <v>PROFESIONAL</v>
      </c>
      <c r="J351" s="5" t="str">
        <f>VLOOKUP(A351,[1]BDD!349:446,40,0)</f>
        <v>SUBDIRECCIÓN DE GESTIÓN Y MANEJO DE ÁREAS PROTEGIDAS</v>
      </c>
      <c r="K351" s="5" t="str">
        <f>VLOOKUP(A351,[1]BDD!350:351,76,0)</f>
        <v>@parquesnacionales.gov.co</v>
      </c>
      <c r="L351" s="7">
        <v>3532400</v>
      </c>
      <c r="M351" s="7" t="s">
        <v>20</v>
      </c>
      <c r="N351" s="5" t="str">
        <f>VLOOKUP(A351,[1]BDD!350:750,6,0)</f>
        <v>NC22-3202008-15-028, NC22-3202018-3-029 Prestación de servicios profesionales con total autonomía técnica y administrativa en la Subdirección de Gestión y Manejo de Áreas Protegidas, brindando acompañamiento administrativo y financiero en la ejecución del programa de conservación y uso sostenible de los recursos naturales financiado por KfW, en el marco del producto servicio de administración y manejo de áreas protegidas del proyecto de conservación.</v>
      </c>
      <c r="O351" s="8">
        <f>VLOOKUP(A351,[1]BDD!350:750,15,0)</f>
        <v>8855572</v>
      </c>
      <c r="P351" s="9">
        <f>VLOOKUP(A351,[1]BDD!349:446,55,0)</f>
        <v>45853</v>
      </c>
      <c r="Q351" s="9">
        <f>VLOOKUP(A351,[1]BDD!349:446,56,0)</f>
        <v>46000</v>
      </c>
    </row>
    <row r="352" spans="1:17">
      <c r="A352" s="16" t="s">
        <v>714</v>
      </c>
      <c r="B352" s="5" t="str">
        <f>VLOOKUP(A352,[1]BDD!351:771,3,0)</f>
        <v>NC-CPS-368-2025</v>
      </c>
      <c r="C352" s="5" t="str">
        <f>VLOOKUP(A352,[1]BDD!351:751,4,0)</f>
        <v>PAOLA MARÍA SÁNCHEZ GÓMEZ</v>
      </c>
      <c r="D352" s="7" t="s">
        <v>18</v>
      </c>
      <c r="E352" s="5" t="str">
        <f>VLOOKUP(A352,[1]BDD!351:751,25,0)</f>
        <v>CUNDINAMARCA</v>
      </c>
      <c r="F352" s="5" t="str">
        <f>VLOOKUP(A352,[1]BDD!351:751,26,0)</f>
        <v>BOGOTÁ</v>
      </c>
      <c r="G352" s="7" t="s">
        <v>665</v>
      </c>
      <c r="H352" s="7" t="s">
        <v>61</v>
      </c>
      <c r="I352" s="5" t="str">
        <f>VLOOKUP(A352,[1]BDD!351:751,7,0)</f>
        <v>PROFESIONAL</v>
      </c>
      <c r="J352" s="5" t="str">
        <f>VLOOKUP(A352,[1]BDD!350:447,40,0)</f>
        <v>GRUPO DE COMUNICACIONES Y EDUACIÓN AMBIENTAL</v>
      </c>
      <c r="K352" s="5" t="str">
        <f>VLOOKUP(A352,[1]BDD!351:352,76,0)</f>
        <v>paolam.sanchez@parquesnacionales.gov.co</v>
      </c>
      <c r="L352" s="7">
        <v>3532400</v>
      </c>
      <c r="M352" s="7" t="s">
        <v>20</v>
      </c>
      <c r="N352" s="5" t="str">
        <f>VLOOKUP(A352,[1]BDD!351:751,6,0)</f>
        <v>NC01-3202056-5-025 Prestación de servicios profesionales con plena autonomía técnica y administrativa al Grupo de Comunicaciones y Educación Ambiental, para implementar y fortalecer los procesos educativos y comunicativos a nivel nacional en articulación con los instrumentos de planeación y las diferentes dependencias, direcciones territoriales y áreas protegidas, en el marco del servicio de educación informal de la conservación de la biodiversidad y los servicio eco sistémicos del proyecto de Conservación de la diversidad biológica de las áreas protegidas del SINAP Nacional.</v>
      </c>
      <c r="O352" s="8">
        <f>VLOOKUP(A352,[1]BDD!351:751,15,0)</f>
        <v>6347912</v>
      </c>
      <c r="P352" s="9">
        <f>VLOOKUP(A352,[1]BDD!350:447,55,0)</f>
        <v>45861</v>
      </c>
      <c r="Q352" s="9">
        <f>VLOOKUP(A352,[1]BDD!350:447,56,0)</f>
        <v>46022</v>
      </c>
    </row>
    <row r="353" spans="1:17">
      <c r="A353" s="16" t="s">
        <v>715</v>
      </c>
      <c r="B353" s="5" t="str">
        <f>VLOOKUP(A353,[1]BDD!352:772,3,0)</f>
        <v>NC-CPS-369-2025</v>
      </c>
      <c r="C353" s="5" t="str">
        <f>VLOOKUP(A353,[1]BDD!352:752,4,0)</f>
        <v>DIANA PATRICIA HERRERA LEMUS</v>
      </c>
      <c r="D353" s="7" t="s">
        <v>18</v>
      </c>
      <c r="E353" s="5" t="str">
        <f>VLOOKUP(A353,[1]BDD!352:752,25,0)</f>
        <v>CUNDINAMARCA</v>
      </c>
      <c r="F353" s="5" t="str">
        <f>VLOOKUP(A353,[1]BDD!352:752,26,0)</f>
        <v>FUSAGASUGA</v>
      </c>
      <c r="G353" s="7" t="s">
        <v>697</v>
      </c>
      <c r="H353" s="7" t="s">
        <v>716</v>
      </c>
      <c r="I353" s="5" t="str">
        <f>VLOOKUP(A353,[1]BDD!352:752,7,0)</f>
        <v>PROFESIONAL</v>
      </c>
      <c r="J353" s="5" t="str">
        <f>VLOOKUP(A353,[1]BDD!351:448,40,0)</f>
        <v>SUBDIRECCIÓN DE GESTIÓN Y MANEJO DE ÁREAS PROTEGIDAS</v>
      </c>
      <c r="K353" s="5" t="str">
        <f>VLOOKUP(A353,[1]BDD!352:353,76,0)</f>
        <v>@parquesnacionales.gov.co</v>
      </c>
      <c r="L353" s="7">
        <v>3532400</v>
      </c>
      <c r="M353" s="7" t="s">
        <v>20</v>
      </c>
      <c r="N353" s="5" t="str">
        <f>VLOOKUP(A353,[1]BDD!352:752,6,0)</f>
        <v>NC22-3202008-15-027. Prestación de servicios profesionales con plena autonomía técnica y administrativa en la Subdirección de Gestión y Manejo de Áreas Protegidas, proporcionando orientación y soporte jurídico y contractual en la ejecución del programa Conservación y Uso Sostenible de los Recursos Naturales financiado por el KFW, en el marco del producto servicio de administración y manejo de áreas protegidas del proyecto de conservación</v>
      </c>
      <c r="O353" s="8">
        <f>VLOOKUP(A353,[1]BDD!352:752,15,0)</f>
        <v>8855572</v>
      </c>
      <c r="P353" s="9">
        <f>VLOOKUP(A353,[1]BDD!351:448,55,0)</f>
        <v>45861</v>
      </c>
      <c r="Q353" s="9">
        <f>VLOOKUP(A353,[1]BDD!351:448,56,0)</f>
        <v>46009</v>
      </c>
    </row>
    <row r="354" spans="1:17">
      <c r="A354" s="16" t="s">
        <v>717</v>
      </c>
      <c r="B354" s="5" t="str">
        <f>VLOOKUP(A354,[1]BDD!353:773,3,0)</f>
        <v>NC-CPS-370-2025</v>
      </c>
      <c r="C354" s="5" t="str">
        <f>VLOOKUP(A354,[1]BDD!353:753,4,0)</f>
        <v>LEONARDO GARZON RICO</v>
      </c>
      <c r="D354" s="7" t="s">
        <v>18</v>
      </c>
      <c r="E354" s="5" t="str">
        <f>VLOOKUP(A354,[1]BDD!353:753,25,0)</f>
        <v>CUNDINAMARCA</v>
      </c>
      <c r="F354" s="5" t="str">
        <f>VLOOKUP(A354,[1]BDD!353:753,26,0)</f>
        <v>BOGOTÁ</v>
      </c>
      <c r="G354" s="7" t="s">
        <v>718</v>
      </c>
      <c r="H354" s="7" t="s">
        <v>719</v>
      </c>
      <c r="I354" s="5" t="str">
        <f>VLOOKUP(A354,[1]BDD!353:753,7,0)</f>
        <v>PROFESIONAL</v>
      </c>
      <c r="J354" s="5" t="str">
        <f>VLOOKUP(A354,[1]BDD!352:449,40,0)</f>
        <v>GRUPO DE TECNOLOGÍAS DE LA INFORMACIÓN Y LAS COMUNICACIONES</v>
      </c>
      <c r="K354" s="5" t="str">
        <f>VLOOKUP(A354,[1]BDD!353:354,76,0)</f>
        <v>@parquesnacionales.gov.co</v>
      </c>
      <c r="L354" s="7">
        <v>3532400</v>
      </c>
      <c r="M354" s="7" t="s">
        <v>20</v>
      </c>
      <c r="N354" s="5" t="str">
        <f>VLOOKUP(A354,[1]BDD!353:753,6,0)</f>
        <v>NC03-3299065-19-015. Prestar los servicios profesionales con plena autonomía técnica y administrativa, en el grupo de Tecnologías de la Información y las Comunicaciones en la elaboración del esquema, implementación y optimización de los sistemas de radiocomunicaciones de la entidad, en el marco del proyecto de fortalecimiento de la capacidad institucional y el producto de servicios tecnológicos</v>
      </c>
      <c r="O354" s="8">
        <f>VLOOKUP(A354,[1]BDD!353:753,15,0)</f>
        <v>3670921</v>
      </c>
      <c r="P354" s="9">
        <f>VLOOKUP(A354,[1]BDD!352:449,55,0)</f>
        <v>45863</v>
      </c>
      <c r="Q354" s="9">
        <f>VLOOKUP(A354,[1]BDD!352:449,56,0)</f>
        <v>46022</v>
      </c>
    </row>
    <row r="355" spans="1:17">
      <c r="A355" s="16" t="s">
        <v>720</v>
      </c>
      <c r="B355" s="5" t="str">
        <f>VLOOKUP(A355,[1]BDD!354:774,3,0)</f>
        <v>NC-CPS-371-2025</v>
      </c>
      <c r="C355" s="5" t="str">
        <f>VLOOKUP(A355,[1]BDD!354:754,4,0)</f>
        <v>HÉCTOR DUBAN CHACON MOTATO</v>
      </c>
      <c r="D355" s="7" t="s">
        <v>18</v>
      </c>
      <c r="E355" s="5" t="str">
        <f>VLOOKUP(A355,[1]BDD!354:754,25,0)</f>
        <v>CUNDINAMARCA</v>
      </c>
      <c r="F355" s="5" t="str">
        <f>VLOOKUP(A355,[1]BDD!354:754,26,0)</f>
        <v>BOGOTÁ</v>
      </c>
      <c r="G355" s="7" t="s">
        <v>721</v>
      </c>
      <c r="H355" s="7" t="s">
        <v>97</v>
      </c>
      <c r="I355" s="5" t="str">
        <f>VLOOKUP(A355,[1]BDD!354:754,7,0)</f>
        <v>PROFESIONAL</v>
      </c>
      <c r="J355" s="5" t="str">
        <f>VLOOKUP(A355,[1]BDD!353:450,40,0)</f>
        <v>GRUPO DE TECNOLOGÍAS DE LA INFORMACIÓN Y LAS COMUNICACIONES</v>
      </c>
      <c r="K355" s="5" t="str">
        <f>VLOOKUP(A355,[1]BDD!354:355,76,0)</f>
        <v>@parquesnacionales.gov.co</v>
      </c>
      <c r="L355" s="7">
        <v>3532400</v>
      </c>
      <c r="M355" s="7" t="s">
        <v>20</v>
      </c>
      <c r="N355" s="5" t="str">
        <f>VLOOKUP(A355,[1]BDD!354:754,6,0)</f>
        <v>NC03-3299065-19-052. Prestar los servicios profesionales con plena autonomía técnica y administrativa en el grupo de Tecnologías de la Información y las Comunicaciones para acompañar la implementación de los controles de seguridad de la información, gestión de los riesgos, gestión de los activos de información dentro del marco del sistema de gestión de seguridad de la información de la entidad y el modelo de seguridad y privacidad propuesto por Mintic, dentro del marco del proyecto de  Fortalecimiento de la capacidad institucional y el producto de servicios tecnológicos.</v>
      </c>
      <c r="O355" s="8">
        <f>VLOOKUP(A355,[1]BDD!354:754,15,0)</f>
        <v>3670921</v>
      </c>
      <c r="P355" s="9">
        <f>VLOOKUP(A355,[1]BDD!353:450,55,0)</f>
        <v>45863</v>
      </c>
      <c r="Q355" s="9">
        <f>VLOOKUP(A355,[1]BDD!353:450,56,0)</f>
        <v>46022</v>
      </c>
    </row>
    <row r="356" spans="1:17">
      <c r="A356" s="16" t="s">
        <v>722</v>
      </c>
      <c r="B356" s="5" t="str">
        <f>VLOOKUP(A356,[1]BDD!355:775,3,0)</f>
        <v>NC-CPS-374-2025</v>
      </c>
      <c r="C356" s="5" t="str">
        <f>VLOOKUP(A356,[1]BDD!355:755,4,0)</f>
        <v>MARILY ACEVEDO SANCHEZ</v>
      </c>
      <c r="D356" s="7" t="s">
        <v>18</v>
      </c>
      <c r="E356" s="5" t="str">
        <f>VLOOKUP(A356,[1]BDD!355:755,25,0)</f>
        <v>CUNDINAMARCA</v>
      </c>
      <c r="F356" s="5" t="str">
        <f>VLOOKUP(A356,[1]BDD!355:755,26,0)</f>
        <v>BOGOTÁ</v>
      </c>
      <c r="G356" s="7" t="s">
        <v>723</v>
      </c>
      <c r="H356" s="7" t="s">
        <v>93</v>
      </c>
      <c r="I356" s="5" t="str">
        <f>VLOOKUP(A356,[1]BDD!355:755,7,0)</f>
        <v>PROFESIONAL</v>
      </c>
      <c r="J356" s="5" t="str">
        <f>VLOOKUP(A356,[1]BDD!354:451,40,0)</f>
        <v>GRUPO DE GESTIÓN HUMANA</v>
      </c>
      <c r="K356" s="5" t="str">
        <f>VLOOKUP(A356,[1]BDD!355:356,76,0)</f>
        <v>@parquesnacionales.gov.co</v>
      </c>
      <c r="L356" s="7">
        <v>3532400</v>
      </c>
      <c r="M356" s="7" t="s">
        <v>20</v>
      </c>
      <c r="N356" s="5" t="str">
        <f>VLOOKUP(A356,[1]BDD!355:755,6,0)</f>
        <v>NC10-3299060-7-073 Prestación de servicios profesionales con plena autonomía técnica y administrativa en el Grupo de Gestión Humana en el levantamiento y análisis de cargas de trabajo y en la actualización del Manual de Especifico de funciones requisitos y competencias laborales, en el marco del servicio de implementación de sistemas de gestión del proyecto de fortalecimiento de la capacidad institucional de Parques Nacionales Naturales a nivel nacional.</v>
      </c>
      <c r="O356" s="8">
        <f>VLOOKUP(A356,[1]BDD!355:755,15,0)</f>
        <v>6347912</v>
      </c>
      <c r="P356" s="9">
        <f>VLOOKUP(A356,[1]BDD!354:451,55,0)</f>
        <v>45877</v>
      </c>
      <c r="Q356" s="9">
        <f>VLOOKUP(A356,[1]BDD!354:451,56,0)</f>
        <v>46022</v>
      </c>
    </row>
    <row r="357" spans="1:17">
      <c r="A357" s="16" t="s">
        <v>724</v>
      </c>
      <c r="B357" s="5" t="str">
        <f>VLOOKUP(A357,[1]BDD!356:776,3,0)</f>
        <v>NC-CPS-376-2025</v>
      </c>
      <c r="C357" s="5" t="str">
        <f>VLOOKUP(A357,[1]BDD!356:756,4,0)</f>
        <v>LUISA FERNANDA SÁNCHEZ TRIANA</v>
      </c>
      <c r="D357" s="7" t="s">
        <v>18</v>
      </c>
      <c r="E357" s="5" t="str">
        <f>VLOOKUP(A357,[1]BDD!356:756,25,0)</f>
        <v>CUNDINAMARCA</v>
      </c>
      <c r="F357" s="5" t="str">
        <f>VLOOKUP(A357,[1]BDD!356:756,26,0)</f>
        <v>EL PEÑON</v>
      </c>
      <c r="G357" s="7" t="s">
        <v>697</v>
      </c>
      <c r="H357" s="7" t="s">
        <v>725</v>
      </c>
      <c r="I357" s="5" t="str">
        <f>VLOOKUP(A357,[1]BDD!356:756,7,0)</f>
        <v>PROFESIONAL</v>
      </c>
      <c r="J357" s="5" t="str">
        <f>VLOOKUP(A357,[1]BDD!355:452,40,0)</f>
        <v>GRUPO DE GESTIÓN HUMANA</v>
      </c>
      <c r="K357" s="5" t="str">
        <f>VLOOKUP(A357,[1]BDD!356:357,76,0)</f>
        <v>@parquesnacionales.gov.co</v>
      </c>
      <c r="L357" s="7">
        <v>3532400</v>
      </c>
      <c r="M357" s="7" t="s">
        <v>20</v>
      </c>
      <c r="N357" s="5" t="str">
        <f>VLOOKUP(A357,[1]BDD!356:756,6,0)</f>
        <v>NC10-3299060-7-074 Prestación de servicios profesionales con plena autonomía técnica y administrativa para la realización de actividades jurídicas requeridas en desarrollo del proceso de gestión humana de la entidad, en el marco del servicio de implementación de sistemas de gestión del proyecto de fortalecimiento de la capacidad institucional de Parques Nacionales Naturales a nivel nacional.</v>
      </c>
      <c r="O357" s="8">
        <f>VLOOKUP(A357,[1]BDD!356:756,15,0)</f>
        <v>4200744</v>
      </c>
      <c r="P357" s="9">
        <f>VLOOKUP(A357,[1]BDD!355:452,55,0)</f>
        <v>45890</v>
      </c>
      <c r="Q357" s="9">
        <f>VLOOKUP(A357,[1]BDD!355:452,56,0)</f>
        <v>46022</v>
      </c>
    </row>
    <row r="358" spans="1:17">
      <c r="A358" s="16" t="s">
        <v>726</v>
      </c>
      <c r="B358" s="5" t="str">
        <f>VLOOKUP(A358,[1]BDD!357:777,3,0)</f>
        <v>NC-CPS-378-2025</v>
      </c>
      <c r="C358" s="5" t="str">
        <f>VLOOKUP(A358,[1]BDD!357:757,4,0)</f>
        <v>VANESSA ESTHER CANTILLO MOSQUERA</v>
      </c>
      <c r="D358" s="7" t="s">
        <v>18</v>
      </c>
      <c r="E358" s="5" t="str">
        <f>VLOOKUP(A358,[1]BDD!357:757,25,0)</f>
        <v>ATLANTICO</v>
      </c>
      <c r="F358" s="5" t="str">
        <f>VLOOKUP(A358,[1]BDD!357:757,26,0)</f>
        <v>BARRANQUILLA</v>
      </c>
      <c r="G358" s="7" t="s">
        <v>727</v>
      </c>
      <c r="H358" s="7" t="s">
        <v>728</v>
      </c>
      <c r="I358" s="5" t="str">
        <f>VLOOKUP(A358,[1]BDD!357:757,7,0)</f>
        <v>PROFESIONAL</v>
      </c>
      <c r="J358" s="5" t="str">
        <f>VLOOKUP(A358,[1]BDD!356:453,40,0)</f>
        <v>GRUPO DE COMUNICACIONES Y EDUACIÓN AMBIENTAL</v>
      </c>
      <c r="K358" s="5" t="str">
        <f>VLOOKUP(A358,[1]BDD!357:358,76,0)</f>
        <v>@parquesnacionales.gov.co</v>
      </c>
      <c r="L358" s="7">
        <v>3532400</v>
      </c>
      <c r="M358" s="7" t="s">
        <v>20</v>
      </c>
      <c r="N358" s="5" t="str">
        <f>VLOOKUP(A358,[1]BDD!357:757,6,0)</f>
        <v xml:space="preserve">NC01-3299060-9-026 Prestación de servicios profesionales con plena autonomía técnica y administrativa al Grupo de Comunicaciones y Educación Ambiental, para la ejecución de la estrategia digital, aportando a la generación de contenidos, actualización, administración de las redes sociales y la elaboración y ejecución de campañas para el posicionamiento de Parques Nacionales Naturales de Colombia, así como contenidos y desarrollos especiales en los diferentes canales de la Entidad, incluyendo la contribución en los contenidos de la página web, en el marco del servicio de implementación sistemas de gestión del proyecto de Fortalecimiento de la capacidad institucional de Parques Nacionales Naturales a Nivel Nacional. </v>
      </c>
      <c r="O358" s="8">
        <f>VLOOKUP(A358,[1]BDD!357:757,15,0)</f>
        <v>7014443</v>
      </c>
      <c r="P358" s="9">
        <f>VLOOKUP(A358,[1]BDD!356:453,55,0)</f>
        <v>45890</v>
      </c>
      <c r="Q358" s="9">
        <f>VLOOKUP(A358,[1]BDD!356:453,56,0)</f>
        <v>46022</v>
      </c>
    </row>
    <row r="359" spans="1:17">
      <c r="A359" s="16" t="s">
        <v>729</v>
      </c>
      <c r="B359" s="5" t="str">
        <f>VLOOKUP(A359,[1]BDD!358:778,3,0)</f>
        <v>NC-CPS-380-2025</v>
      </c>
      <c r="C359" s="5" t="str">
        <f>VLOOKUP(A359,[1]BDD!358:758,4,0)</f>
        <v>NATHALY SÁNCHEZ SILVA</v>
      </c>
      <c r="D359" s="7" t="s">
        <v>18</v>
      </c>
      <c r="E359" s="5" t="str">
        <f>VLOOKUP(A359,[1]BDD!358:758,25,0)</f>
        <v>CUNDINAMARCA</v>
      </c>
      <c r="F359" s="5" t="str">
        <f>VLOOKUP(A359,[1]BDD!358:758,26,0)</f>
        <v>BOGOTÁ</v>
      </c>
      <c r="G359" s="7" t="s">
        <v>654</v>
      </c>
      <c r="H359" s="7" t="s">
        <v>655</v>
      </c>
      <c r="I359" s="5" t="str">
        <f>VLOOKUP(A359,[1]BDD!358:758,7,0)</f>
        <v>PROFESIONAL</v>
      </c>
      <c r="J359" s="5" t="str">
        <f>VLOOKUP(A359,[1]BDD!357:454,40,0)</f>
        <v>SUBDIRECCIÓN ADMINISTRATIVA Y FINANCIERA</v>
      </c>
      <c r="K359" s="5" t="str">
        <f>VLOOKUP(A359,[1]BDD!358:359,76,0)</f>
        <v>psicologo.dtam@parquesnacionales.gov.co</v>
      </c>
      <c r="L359" s="7">
        <v>3532400</v>
      </c>
      <c r="M359" s="7" t="s">
        <v>20</v>
      </c>
      <c r="N359" s="5" t="str">
        <f>VLOOKUP(A359,[1]BDD!358:758,6,0)</f>
        <v>NC10-3299060-7-075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 a nivel nacional.</v>
      </c>
      <c r="O359" s="8">
        <f>VLOOKUP(A359,[1]BDD!358:758,15,0)</f>
        <v>6347912</v>
      </c>
      <c r="P359" s="9">
        <f>VLOOKUP(A359,[1]BDD!357:454,55,0)</f>
        <v>45898</v>
      </c>
      <c r="Q359" s="9">
        <f>VLOOKUP(A359,[1]BDD!357:454,56,0)</f>
        <v>46022</v>
      </c>
    </row>
    <row r="360" spans="1:17">
      <c r="A360" s="16" t="s">
        <v>730</v>
      </c>
      <c r="B360" s="5" t="str">
        <f>VLOOKUP(A360,[1]BDD!359:779,3,0)</f>
        <v>NC-CPS-382-2025</v>
      </c>
      <c r="C360" s="5" t="str">
        <f>VLOOKUP(A360,[1]BDD!359:759,4,0)</f>
        <v>LEIDY MARCELA OLAYA SANTIAGO</v>
      </c>
      <c r="D360" s="7" t="s">
        <v>18</v>
      </c>
      <c r="E360" s="5" t="str">
        <f>VLOOKUP(A360,[1]BDD!359:759,25,0)</f>
        <v>CUNDINAMARCA</v>
      </c>
      <c r="F360" s="5" t="str">
        <f>VLOOKUP(A360,[1]BDD!359:759,26,0)</f>
        <v>BOGOTÁ</v>
      </c>
      <c r="G360" s="5" t="str">
        <f>VLOOKUP(A360,[1]BDD!359:360,77,0)</f>
        <v>INGENIERA AMBIENTAL</v>
      </c>
      <c r="H360" s="7" t="s">
        <v>97</v>
      </c>
      <c r="I360" s="5" t="str">
        <f>VLOOKUP(A360,[1]BDD!359:759,7,0)</f>
        <v>PROFESIONAL</v>
      </c>
      <c r="J360" s="5" t="str">
        <f>VLOOKUP(A360,[1]BDD!358:455,40,0)</f>
        <v>GRUPO DE ATENCIÓN AL CIUDADANO</v>
      </c>
      <c r="K360" s="5" t="str">
        <f>VLOOKUP(A360,[1]BDD!359:360,76,0)</f>
        <v>leidy.olaya@parquesnacionales.gov.co</v>
      </c>
      <c r="L360" s="7">
        <v>3532400</v>
      </c>
      <c r="M360" s="7" t="s">
        <v>20</v>
      </c>
      <c r="N360" s="5" t="str">
        <f>VLOOKUP(A360,[1]BDD!359:759,6,0)</f>
        <v>NC10-32990600-7-076 Prestación de servicios profesionales con plena autonomía técnica y administrativa en el Grupo de Atención al Ciudadano para apoyar la organización, seguimiento de los procesos, procedimientos y contribuir en actividades del MIPG en el marco del servicio de implementación de sistemas de gestión del proyecto de fortalecimiento de la capacidad institucional de Parques Nacionales Naturales a nivel nacional.</v>
      </c>
      <c r="O360" s="8">
        <f>VLOOKUP(A360,[1]BDD!359:759,15,0)</f>
        <v>3670921</v>
      </c>
      <c r="P360" s="9">
        <f>VLOOKUP(A360,[1]BDD!358:455,55,0)</f>
        <v>45901</v>
      </c>
      <c r="Q360" s="9">
        <f>VLOOKUP(A360,[1]BDD!358:455,56,0)</f>
        <v>46022</v>
      </c>
    </row>
    <row r="361" spans="1:17">
      <c r="A361" s="16" t="s">
        <v>731</v>
      </c>
      <c r="B361" s="5" t="str">
        <f>VLOOKUP(A361,[1]BDD!360:780,3,0)</f>
        <v>NC-CPS-384-2025</v>
      </c>
      <c r="C361" s="5" t="str">
        <f>VLOOKUP(A361,[1]BDD!360:760,4,0)</f>
        <v>CRISTIAN SANTIAGO DÍAZ BENAVIDES</v>
      </c>
      <c r="D361" s="7" t="s">
        <v>18</v>
      </c>
      <c r="E361" s="5" t="str">
        <f>VLOOKUP(A361,[1]BDD!360:760,25,0)</f>
        <v>CUNDINAMARCA</v>
      </c>
      <c r="F361" s="5" t="str">
        <f>VLOOKUP(A361,[1]BDD!360:760,26,0)</f>
        <v>BOGOTÁ</v>
      </c>
      <c r="G361" s="5" t="str">
        <f>VLOOKUP(A361,[1]BDD!360:361,77,0)</f>
        <v>LICENCIADO EN LINGÜISTICA Y LITERATURA</v>
      </c>
      <c r="H361" s="7" t="s">
        <v>732</v>
      </c>
      <c r="I361" s="5" t="str">
        <f>VLOOKUP(A361,[1]BDD!360:760,7,0)</f>
        <v>PROFESIONAL</v>
      </c>
      <c r="J361" s="5" t="str">
        <f>VLOOKUP(A361,[1]BDD!359:456,40,0)</f>
        <v>GRUPO DE COMUNICACIONES Y EDUACIÓN AMBIENTAL</v>
      </c>
      <c r="K361" s="5" t="str">
        <f>VLOOKUP(A361,[1]BDD!360:361,76,0)</f>
        <v>@parquesnacionales.gov.co</v>
      </c>
      <c r="L361" s="7">
        <v>3532400</v>
      </c>
      <c r="M361" s="7" t="s">
        <v>20</v>
      </c>
      <c r="N361" s="5" t="str">
        <f>VLOOKUP(A361,[1]BDD!360:760,6,0)</f>
        <v xml:space="preserve">NC01-3299060-9-012 Prestación de servicios profesionales con plena autonomía técnica y administrativa al Grupo de Comunicaciones y Educación Ambiental, para desarrollar contenidos y hacer revisión de los documentos y escritos de comunicación interna, externa y educación ambiental para su corrección de estilo y narrativa, y demás actividades relacionadas con registros y publicaciones, desde la estrategia de educación ambiental y comunicaciones, en el marco del servicio de implementación sistemas de gestión del proyecto de Fortalecimiento de la capacidad institucional de Parques Nacionales Naturales a Nivel Nacional.
</v>
      </c>
      <c r="O361" s="8">
        <f>VLOOKUP(A361,[1]BDD!360:760,15,0)</f>
        <v>4200744</v>
      </c>
      <c r="P361" s="9">
        <f>VLOOKUP(A361,[1]BDD!359:456,55,0)</f>
        <v>45918</v>
      </c>
      <c r="Q361" s="9">
        <f>VLOOKUP(A361,[1]BDD!359:456,56,0)</f>
        <v>46022</v>
      </c>
    </row>
    <row r="362" spans="1:17">
      <c r="A362" s="16" t="s">
        <v>733</v>
      </c>
      <c r="B362" s="5" t="str">
        <f>VLOOKUP(A362,[1]BDD!361:781,3,0)</f>
        <v>NC-CPS-385-2025</v>
      </c>
      <c r="C362" s="5" t="str">
        <f>VLOOKUP(A362,[1]BDD!361:761,4,0)</f>
        <v>MARIA BETTY RICAURTE LOPEZ</v>
      </c>
      <c r="D362" s="7" t="s">
        <v>18</v>
      </c>
      <c r="E362" s="5" t="str">
        <f>VLOOKUP(A362,[1]BDD!361:761,25,0)</f>
        <v>CUNDINAMARCA</v>
      </c>
      <c r="F362" s="5" t="str">
        <f>VLOOKUP(A362,[1]BDD!361:761,26,0)</f>
        <v>BOGOTÁ</v>
      </c>
      <c r="G362" s="5" t="str">
        <f>VLOOKUP(A362,[1]BDD!361:362,77,0)</f>
        <v>CONTADORA PUBLICA</v>
      </c>
      <c r="H362" s="7" t="s">
        <v>734</v>
      </c>
      <c r="I362" s="5" t="str">
        <f>VLOOKUP(A362,[1]BDD!361:761,7,0)</f>
        <v>PROFESIONAL</v>
      </c>
      <c r="J362" s="5" t="str">
        <f>VLOOKUP(A362,[1]BDD!360:457,40,0)</f>
        <v>GRUPO DE CONTROL INTERNO</v>
      </c>
      <c r="K362" s="5" t="str">
        <f>VLOOKUP(A362,[1]BDD!361:362,76,0)</f>
        <v>maria.ricaurte@parquesnacionales.gov.co</v>
      </c>
      <c r="L362" s="7">
        <v>3532400</v>
      </c>
      <c r="M362" s="7" t="s">
        <v>20</v>
      </c>
      <c r="N362" s="5" t="str">
        <f>VLOOKUP(A362,[1]BDD!361:761,6,0)</f>
        <v>NC02-3299060-10-004 Prestar servicios profesionales especializados con plena autonomía técnica y administrativa al Grupo de Control Interno para dar cumplimiento al Plan Anual de Auditorías de la vigencia 2025, a través de los Seguimientos, Auditorías Internas, Informes de Ley en los tres niveles de decisión con enfoque presupuestal, en el marco del Servicio de implementación sistemas de gestión del proyecto de Fortalecimiento de la capacidad institucional de Parques Nacionales Naturales a Nivel</v>
      </c>
      <c r="O362" s="8">
        <f>VLOOKUP(A362,[1]BDD!361:761,15,0)</f>
        <v>7014443</v>
      </c>
      <c r="P362" s="9">
        <f>VLOOKUP(A362,[1]BDD!360:457,55,0)</f>
        <v>45922</v>
      </c>
      <c r="Q362" s="9">
        <f>VLOOKUP(A362,[1]BDD!360:457,56,0)</f>
        <v>46022</v>
      </c>
    </row>
    <row r="363" spans="1:17">
      <c r="A363" s="16" t="s">
        <v>735</v>
      </c>
      <c r="B363" s="5" t="str">
        <f>VLOOKUP(A363,[1]BDD!362:782,3,0)</f>
        <v>NC-CPS-388-2025</v>
      </c>
      <c r="C363" s="5" t="str">
        <f>VLOOKUP(A363,[1]BDD!362:762,4,0)</f>
        <v>URSULA PATRICIA AMADOR SOCARRÁS</v>
      </c>
      <c r="D363" s="7" t="s">
        <v>18</v>
      </c>
      <c r="E363" s="5" t="str">
        <f>VLOOKUP(A363,[1]BDD!362:762,25,0)</f>
        <v>VALLE DEL CAUCA</v>
      </c>
      <c r="F363" s="5" t="str">
        <f>VLOOKUP(A363,[1]BDD!362:762,26,0)</f>
        <v>CALI</v>
      </c>
      <c r="G363" s="5" t="str">
        <f>VLOOKUP(A363,[1]BDD!362:363,77,0)</f>
        <v>PSICOLOGA</v>
      </c>
      <c r="H363" s="7" t="s">
        <v>736</v>
      </c>
      <c r="I363" s="5" t="str">
        <f>VLOOKUP(A363,[1]BDD!362:762,7,0)</f>
        <v>PROFESIONAL</v>
      </c>
      <c r="J363" s="5" t="str">
        <f>VLOOKUP(A363,[1]BDD!361:458,40,0)</f>
        <v>SUBDIRECCIÓN ADMINISTRATIVA Y FINANCIERA</v>
      </c>
      <c r="K363" s="5" t="str">
        <f>VLOOKUP(A363,[1]BDD!362:363,76,0)</f>
        <v>@parquesnacionales.gov.co</v>
      </c>
      <c r="L363" s="7">
        <v>3532400</v>
      </c>
      <c r="M363" s="7" t="s">
        <v>20</v>
      </c>
      <c r="N363" s="5" t="str">
        <f>VLOOKUP(A363,[1]BDD!362:762,6,0)</f>
        <v>NC10-3299060-7-077 Prestar servicios profesionales con plena autonomía técnica y administrativa a la Dirección territorial Pacífico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v>
      </c>
      <c r="O363" s="8">
        <f>VLOOKUP(A363,[1]BDD!362:762,15,0)</f>
        <v>6347912</v>
      </c>
      <c r="P363" s="9">
        <f>VLOOKUP(A363,[1]BDD!361:458,55,0)</f>
        <v>45931</v>
      </c>
      <c r="Q363" s="9">
        <f>VLOOKUP(A363,[1]BDD!361:458,56,0)</f>
        <v>46022</v>
      </c>
    </row>
    <row r="364" spans="1:17">
      <c r="A364" s="16" t="s">
        <v>737</v>
      </c>
      <c r="B364" s="5" t="str">
        <f>VLOOKUP(A364,[1]BDD!363:783,3,0)</f>
        <v>NC-CPS-390-2025</v>
      </c>
      <c r="C364" s="5" t="str">
        <f>VLOOKUP(A364,[1]BDD!363:763,4,0)</f>
        <v>LAURA XIMENA HERNANDEZ VELASQUEZ</v>
      </c>
      <c r="D364" s="7" t="s">
        <v>18</v>
      </c>
      <c r="E364" s="5" t="str">
        <f>VLOOKUP(A364,[1]BDD!363:763,25,0)</f>
        <v>CUNDINAMARCA</v>
      </c>
      <c r="F364" s="5" t="str">
        <f>VLOOKUP(A364,[1]BDD!363:763,26,0)</f>
        <v>BOGOTÁ</v>
      </c>
      <c r="G364" s="5" t="str">
        <f>VLOOKUP(A364,[1]BDD!363:364,77,0)</f>
        <v>BIOLOGA</v>
      </c>
      <c r="H364" s="7" t="s">
        <v>97</v>
      </c>
      <c r="I364" s="5" t="str">
        <f>VLOOKUP(A364,[1]BDD!363:763,7,0)</f>
        <v>PROFESIONAL</v>
      </c>
      <c r="J364" s="5" t="str">
        <f>VLOOKUP(A364,[1]BDD!362:459,40,0)</f>
        <v>GRUPO DE COMUNICACIONES Y EDUACIÓN AMBIENTAL</v>
      </c>
      <c r="K364" s="5" t="str">
        <f>VLOOKUP(A364,[1]BDD!363:364,76,0)</f>
        <v>@parquesnacionales.gov.co</v>
      </c>
      <c r="L364" s="7">
        <v>3532400</v>
      </c>
      <c r="M364" s="7" t="s">
        <v>20</v>
      </c>
      <c r="N364" s="5" t="str">
        <f>VLOOKUP(A364,[1]BDD!363:763,6,0)</f>
        <v>NC01-3202056-5-027 Prestación de servicios profesionales con plena autonomía técnica y administrativa al Grupo de Comunicaciones y Educación Ambiental, para desarrollar procesos de educación y comunicación en Parques Nacionales Naturales de Colombia, en el marco del servicio de educación informal de la conservación de la biodiversidad y los servicio eco sistémicos del proyecto de Conservación de la diversidad biológica de las áreas protegidas del SINAP Nacional</v>
      </c>
      <c r="O364" s="8">
        <f>VLOOKUP(A364,[1]BDD!363:763,15,0)</f>
        <v>3670921</v>
      </c>
      <c r="P364" s="9">
        <f>VLOOKUP(A364,[1]BDD!362:459,55,0)</f>
        <v>45931</v>
      </c>
      <c r="Q364" s="9">
        <f>VLOOKUP(A364,[1]BDD!362:459,56,0)</f>
        <v>46022</v>
      </c>
    </row>
    <row r="365" spans="1:17">
      <c r="A365" s="16" t="s">
        <v>738</v>
      </c>
      <c r="B365" s="5" t="str">
        <f>VLOOKUP(A365,[1]BDD!364:784,3,0)</f>
        <v>NC-CPS-396-2025</v>
      </c>
      <c r="C365" s="5" t="str">
        <f>VLOOKUP(A365,[1]BDD!364:764,4,0)</f>
        <v>RICARDO ANDRÉS OVIEDO LEÓN</v>
      </c>
      <c r="D365" s="7" t="s">
        <v>18</v>
      </c>
      <c r="E365" s="5" t="str">
        <f>VLOOKUP(A365,[1]BDD!364:764,25,0)</f>
        <v>CUNDINAMARCA</v>
      </c>
      <c r="F365" s="5" t="str">
        <f>VLOOKUP(A365,[1]BDD!364:764,26,0)</f>
        <v>BOGOTÁ</v>
      </c>
      <c r="G365" s="5" t="str">
        <f>VLOOKUP(A365,[1]BDD!364:365,77,0)</f>
        <v>ADMINISTRADOR DE EMPRESAS</v>
      </c>
      <c r="H365" s="7" t="s">
        <v>739</v>
      </c>
      <c r="I365" s="5" t="str">
        <f>VLOOKUP(A365,[1]BDD!364:764,7,0)</f>
        <v>PROFESIONAL</v>
      </c>
      <c r="J365" s="5" t="str">
        <f>VLOOKUP(A365,[1]BDD!363:460,40,0)</f>
        <v>GRUPO DE CONTROL INTERNO</v>
      </c>
      <c r="K365" s="5">
        <f>VLOOKUP(A365,[1]BDD!364:365,76,0)</f>
        <v>0</v>
      </c>
      <c r="L365" s="7">
        <v>3532400</v>
      </c>
      <c r="M365" s="7" t="s">
        <v>20</v>
      </c>
      <c r="N365" s="5" t="str">
        <f>VLOOKUP(A365,[1]BDD!364:764,6,0)</f>
        <v>NC02-3299060-7-011 Prestar servicios profesionales con plena autonomía técnica y administrativa al Grupo de Control Interno para dar cumplimiento al Plan Anual de Auditorías de la vigencia 2025, a través de los Seguimientos, Auditorías Internas, Informes de Ley en los tres niveles de decisión en el marco del servicio de implementación sistemas de gestión del proyecto de Fortalecimiento de la capacidad institucional de Parques Nacionales Naturales a Nivel Nacional.</v>
      </c>
      <c r="O365" s="8">
        <f>VLOOKUP(A365,[1]BDD!364:764,15,0)</f>
        <v>7435309</v>
      </c>
      <c r="P365" s="9">
        <f>VLOOKUP(A365,[1]BDD!363:460,55,0)</f>
        <v>45957</v>
      </c>
      <c r="Q365" s="9">
        <f>VLOOKUP(A365,[1]BDD!363:460,56,0)</f>
        <v>46022</v>
      </c>
    </row>
    <row r="366" spans="1:17">
      <c r="A366" s="16" t="s">
        <v>740</v>
      </c>
      <c r="B366" s="5" t="str">
        <f>VLOOKUP(A366,[1]BDD!365:785,3,0)</f>
        <v>NC-CPS-397-2025</v>
      </c>
      <c r="C366" s="5" t="str">
        <f>VLOOKUP(A366,[1]BDD!365:765,4,0)</f>
        <v>SERGIO ASDRUBAL MEJÍA ARIAS</v>
      </c>
      <c r="D366" s="7" t="s">
        <v>18</v>
      </c>
      <c r="E366" s="5" t="str">
        <f>VLOOKUP(A366,[1]BDD!365:765,25,0)</f>
        <v>BOYACA</v>
      </c>
      <c r="F366" s="5" t="str">
        <f>VLOOKUP(A366,[1]BDD!365:765,26,0)</f>
        <v>SOGAMOSO</v>
      </c>
      <c r="G366" s="5" t="str">
        <f>VLOOKUP(A366,[1]BDD!365:366,77,0)</f>
        <v>ECONOMISTA</v>
      </c>
      <c r="H366" s="7" t="s">
        <v>741</v>
      </c>
      <c r="I366" s="5" t="str">
        <f>VLOOKUP(A366,[1]BDD!365:765,7,0)</f>
        <v>PROFESIONAL</v>
      </c>
      <c r="J366" s="5" t="str">
        <f>VLOOKUP(A366,[1]BDD!364:461,40,0)</f>
        <v>GRUPO DE GESTIÓN E INTEGRACIÓN DEL SINAP</v>
      </c>
      <c r="K366" s="5">
        <f>VLOOKUP(A366,[1]BDD!365:366,76,0)</f>
        <v>0</v>
      </c>
      <c r="L366" s="7">
        <v>3532400</v>
      </c>
      <c r="M366" s="7" t="s">
        <v>20</v>
      </c>
      <c r="N366" s="5" t="str">
        <f>VLOOKUP(A366,[1]BDD!365:765,6,0)</f>
        <v>NC22-3299060-7-031 Prestar los servicios profesionales con plena autonomía técnica y administrativa al Grupo de Gestión e Integración del SINAP, en el marco del proceso fortalecimiento del SINAP, para realizar actividades de evaluación y verificación de la aplicación de la Norma Técnica Colombiana NTC PE 1000:2020, en el proceso estadístico de la operación Áreas protegidas integrantes del SINAP, inscritas en el RUNAP, en el marco del producto servicio de implementación sistemas de gestión, del proyecto de fortalecimiento</v>
      </c>
      <c r="O366" s="8">
        <f>VLOOKUP(A366,[1]BDD!365:765,15,0)</f>
        <v>7435309</v>
      </c>
      <c r="P366" s="9">
        <f>VLOOKUP(A366,[1]BDD!364:461,55,0)</f>
        <v>45960</v>
      </c>
      <c r="Q366" s="9">
        <f>VLOOKUP(A366,[1]BDD!364:461,56,0)</f>
        <v>46020</v>
      </c>
    </row>
    <row r="367" spans="1:17">
      <c r="A367" s="16" t="s">
        <v>742</v>
      </c>
      <c r="B367" s="5" t="str">
        <f>VLOOKUP(A367,[1]BDD!366:786,3,0)</f>
        <v>NC-CPS-398-2025</v>
      </c>
      <c r="C367" s="5" t="str">
        <f>VLOOKUP(A367,[1]BDD!366:766,4,0)</f>
        <v>RUBY ESPERANZA ROJAS ANACONA</v>
      </c>
      <c r="D367" s="7" t="s">
        <v>18</v>
      </c>
      <c r="E367" s="5" t="str">
        <f>VLOOKUP(A367,[1]BDD!366:766,25,0)</f>
        <v>HULA</v>
      </c>
      <c r="F367" s="5" t="str">
        <f>VLOOKUP(A367,[1]BDD!366:766,26,0)</f>
        <v>TIMANA</v>
      </c>
      <c r="G367" s="5" t="str">
        <f>VLOOKUP(A367,[1]BDD!366:367,77,0)</f>
        <v>ADMINISYTRADORA PUBLICA</v>
      </c>
      <c r="H367" s="7" t="s">
        <v>743</v>
      </c>
      <c r="I367" s="5" t="str">
        <f>VLOOKUP(A367,[1]BDD!366:766,7,0)</f>
        <v>PROFESIONAL</v>
      </c>
      <c r="J367" s="5" t="str">
        <f>VLOOKUP(A367,[1]BDD!365:462,40,0)</f>
        <v>GRUPO DE GESTIÓN HUMANA</v>
      </c>
      <c r="K367" s="5">
        <f>VLOOKUP(A367,[1]BDD!366:367,76,0)</f>
        <v>0</v>
      </c>
      <c r="L367" s="7">
        <v>3532400</v>
      </c>
      <c r="M367" s="7" t="s">
        <v>20</v>
      </c>
      <c r="N367" s="5" t="str">
        <f>VLOOKUP(A367,[1]BDD!366:766,6,0)</f>
        <v>NC10-3299060-7-080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v>
      </c>
      <c r="O367" s="8">
        <f>VLOOKUP(A367,[1]BDD!366:766,15,0)</f>
        <v>6347912</v>
      </c>
      <c r="P367" s="9">
        <f>VLOOKUP(A367,[1]BDD!365:462,55,0)</f>
        <v>45960</v>
      </c>
      <c r="Q367" s="9">
        <f>VLOOKUP(A367,[1]BDD!365:462,56,0)</f>
        <v>46022</v>
      </c>
    </row>
    <row r="368" spans="1:17">
      <c r="A368" s="16" t="s">
        <v>744</v>
      </c>
      <c r="B368" s="5" t="str">
        <f>VLOOKUP(A368,[1]BDD!367:787,3,0)</f>
        <v>NC-CPS-399-2025</v>
      </c>
      <c r="C368" s="5" t="str">
        <f>VLOOKUP(A368,[1]BDD!367:767,4,0)</f>
        <v>MARCELA NARVAEZ RESTREPO</v>
      </c>
      <c r="D368" s="7" t="s">
        <v>18</v>
      </c>
      <c r="E368" s="5" t="str">
        <f>VLOOKUP(A368,[1]BDD!367:767,25,0)</f>
        <v>CUNDINAMARCA</v>
      </c>
      <c r="F368" s="5" t="str">
        <f>VLOOKUP(A368,[1]BDD!367:767,26,0)</f>
        <v>BOGOTÁ</v>
      </c>
      <c r="G368" s="5" t="str">
        <f>VLOOKUP(A368,[1]BDD!367:368,77,0)</f>
        <v>PSICOLOGA</v>
      </c>
      <c r="H368" s="7" t="s">
        <v>745</v>
      </c>
      <c r="I368" s="5" t="str">
        <f>VLOOKUP(A368,[1]BDD!367:767,7,0)</f>
        <v>PROFESIONAL</v>
      </c>
      <c r="J368" s="5" t="str">
        <f>VLOOKUP(A368,[1]BDD!366:463,40,0)</f>
        <v>GRUPO DE GESTIÓN HUMANA</v>
      </c>
      <c r="K368" s="5">
        <f>VLOOKUP(A368,[1]BDD!367:368,76,0)</f>
        <v>0</v>
      </c>
      <c r="L368" s="7">
        <v>3532400</v>
      </c>
      <c r="M368" s="7" t="s">
        <v>20</v>
      </c>
      <c r="N368" s="5" t="str">
        <f>VLOOKUP(A368,[1]BDD!367:767,6,0)</f>
        <v>NC10-3299060-7-079 Prestar servicios profesionales con plena autonomía técnica y administrativa para adelantar las actividades relacionadas con el riesgo psicosocial, especialmente atendiendo los ejes de equilibrio psicosocial, eje de salud mental, eje de diversidad e inclusión y en el eje de identidad y vocación por el servicio público en el marco del servicio de implementación de sistemas de gestión del proyecto de fortalecimiento de la capacidad institucional de Parques Nacionales Naturales</v>
      </c>
      <c r="O368" s="8">
        <f>VLOOKUP(A368,[1]BDD!367:767,15,0)</f>
        <v>6347912</v>
      </c>
      <c r="P368" s="9">
        <f>VLOOKUP(A368,[1]BDD!366:463,55,0)</f>
        <v>46021</v>
      </c>
      <c r="Q368" s="9">
        <f>VLOOKUP(A368,[1]BDD!366:463,56,0)</f>
        <v>46022</v>
      </c>
    </row>
    <row r="369" spans="1:17">
      <c r="A369" s="16" t="s">
        <v>746</v>
      </c>
      <c r="B369" s="5" t="str">
        <f>VLOOKUP(A369,[1]BDD!368:788,3,0)</f>
        <v>NC-CPS-400-2025</v>
      </c>
      <c r="C369" s="5" t="str">
        <f>VLOOKUP(A369,[1]BDD!368:768,4,0)</f>
        <v>LAURA VALENTINA CARREÑO GIL</v>
      </c>
      <c r="D369" s="7" t="s">
        <v>18</v>
      </c>
      <c r="E369" s="5" t="str">
        <f>VLOOKUP(A369,[1]BDD!368:768,25,0)</f>
        <v>CUNDINAMARCA</v>
      </c>
      <c r="F369" s="5" t="str">
        <f>VLOOKUP(A369,[1]BDD!368:768,26,0)</f>
        <v>BOGOTÁ</v>
      </c>
      <c r="G369" s="5" t="str">
        <f>VLOOKUP(A369,[1]BDD!368:369,77,0)</f>
        <v>PROFESIONAL EN GOBIERNO Y RELACIONES INTERNACIONALES</v>
      </c>
      <c r="H369" s="7" t="s">
        <v>747</v>
      </c>
      <c r="I369" s="5" t="str">
        <f>VLOOKUP(A369,[1]BDD!368:768,7,0)</f>
        <v>PROFESIONAL</v>
      </c>
      <c r="J369" s="5" t="str">
        <f>VLOOKUP(A369,[1]BDD!367:464,40,0)</f>
        <v>GRUPO DE ASUNTOS INTERNACIONALES Y COOPERACIÓN</v>
      </c>
      <c r="K369" s="5">
        <f>VLOOKUP(A369,[1]BDD!368:369,76,0)</f>
        <v>0</v>
      </c>
      <c r="L369" s="7">
        <v>3532400</v>
      </c>
      <c r="M369" s="7" t="s">
        <v>20</v>
      </c>
      <c r="N369" s="5" t="str">
        <f>VLOOKUP(A369,[1]BDD!368:768,6,0)</f>
        <v>NC08-3299054-5-020 Prestar servicios Profesionales, con plena autonomía técnica y administrativa, al Grupo de Asuntos Internacionales y cooperación, para apoyar la gestión y seguimiento de proyectos de cooperación internacional y la gestión de donaciones, en el marco del fortalecimiento de la capacidad institucional y la generación de los documentos de planeación de Parques Nacionales Naturales de Colombia.</v>
      </c>
      <c r="O369" s="8">
        <f>VLOOKUP(A369,[1]BDD!368:768,15,0)</f>
        <v>3670921</v>
      </c>
      <c r="P369" s="9">
        <f>VLOOKUP(A369,[1]BDD!367:464,55,0)</f>
        <v>45974</v>
      </c>
      <c r="Q369" s="9">
        <f>VLOOKUP(A369,[1]BDD!367:464,56,0)</f>
        <v>46022</v>
      </c>
    </row>
    <row r="370" spans="1:17">
      <c r="A370" s="16" t="s">
        <v>748</v>
      </c>
      <c r="B370" s="5" t="str">
        <f>VLOOKUP(A370,[1]BDD!369:789,3,0)</f>
        <v>NC-CPS-401-2025</v>
      </c>
      <c r="C370" s="5" t="str">
        <f>VLOOKUP(A370,[1]BDD!369:769,4,0)</f>
        <v>OLGA LUCIA ORDUZ BUENO</v>
      </c>
      <c r="D370" s="7" t="s">
        <v>18</v>
      </c>
      <c r="E370" s="5" t="str">
        <f>VLOOKUP(A370,[1]BDD!369:769,25,0)</f>
        <v>SANTANDER</v>
      </c>
      <c r="F370" s="5" t="str">
        <f>VLOOKUP(A370,[1]BDD!369:769,26,0)</f>
        <v>BUCARAMANGA</v>
      </c>
      <c r="G370" s="5" t="str">
        <f>VLOOKUP(A370,[1]BDD!369:370,77,0)</f>
        <v>CONTADURIA PUBLICA</v>
      </c>
      <c r="H370" s="7" t="s">
        <v>749</v>
      </c>
      <c r="I370" s="5" t="str">
        <f>VLOOKUP(A370,[1]BDD!369:769,7,0)</f>
        <v>PROFESIONAL</v>
      </c>
      <c r="J370" s="5" t="str">
        <f>VLOOKUP(A370,[1]BDD!368:465,40,0)</f>
        <v>GRUPO DE GESTIÓN FINANCIERA</v>
      </c>
      <c r="K370" s="5">
        <f>VLOOKUP(A370,[1]BDD!369:370,76,0)</f>
        <v>0</v>
      </c>
      <c r="L370" s="7">
        <v>3532400</v>
      </c>
      <c r="M370" s="7" t="s">
        <v>20</v>
      </c>
      <c r="N370" s="5" t="str">
        <f>VLOOKUP(A370,[1]BDD!369:769,6,0)</f>
        <v>NC10-3299060-7-081 Prestación de servicios profesionales con plena autonomía técnica y administrativa en el Grupo de Gestión Financiera para realizar los análisis de las cuentas de los Estados Financieros tendientes al cumplimiento de los lineamientos, políticas y procedimientos contables, en el marco del servicio de implementación de sistemas de gestión del proyecto de fortalecimiento de la capacidad institucional de Parques Nacionales Naturales a nivel nacional.</v>
      </c>
      <c r="O370" s="8">
        <f>VLOOKUP(A370,[1]BDD!369:769,15,0)</f>
        <v>7014443</v>
      </c>
      <c r="P370" s="9">
        <f>VLOOKUP(A370,[1]BDD!368:465,55,0)</f>
        <v>45974</v>
      </c>
      <c r="Q370" s="9">
        <f>VLOOKUP(A370,[1]BDD!368:465,56,0)</f>
        <v>46022</v>
      </c>
    </row>
    <row r="371" spans="1:17">
      <c r="A371" s="16" t="s">
        <v>750</v>
      </c>
      <c r="B371" s="5" t="str">
        <f>VLOOKUP(A371,[1]BDD!370:790,3,0)</f>
        <v>NC-CPS-403-2025</v>
      </c>
      <c r="C371" s="5" t="str">
        <f>VLOOKUP(A371,[1]BDD!370:770,4,0)</f>
        <v>RODIN ANDRES ARENAS ROMERO</v>
      </c>
      <c r="D371" s="7" t="s">
        <v>18</v>
      </c>
      <c r="E371" s="5" t="str">
        <f>VLOOKUP(A371,[1]BDD!370:770,25,0)</f>
        <v>CUNDINAMARCA</v>
      </c>
      <c r="F371" s="5" t="str">
        <f>VLOOKUP(A371,[1]BDD!370:770,26,0)</f>
        <v>BOGOTÁ</v>
      </c>
      <c r="G371" s="5" t="str">
        <f>VLOOKUP(A371,[1]BDD!370:371,77,0)</f>
        <v>UNIVERSITARIO</v>
      </c>
      <c r="H371" s="7" t="s">
        <v>97</v>
      </c>
      <c r="I371" s="5" t="str">
        <f>VLOOKUP(A371,[1]BDD!370:770,7,0)</f>
        <v>APOYO A LA GESTIÓN</v>
      </c>
      <c r="J371" s="5" t="str">
        <f>VLOOKUP(A371,[1]BDD!369:466,40,0)</f>
        <v>GRUPO DE PLANEACIÓN Y MANEJO</v>
      </c>
      <c r="K371" s="5">
        <f>VLOOKUP(A371,[1]BDD!370:371,76,0)</f>
        <v>0</v>
      </c>
      <c r="L371" s="7">
        <v>3532400</v>
      </c>
      <c r="M371" s="7" t="s">
        <v>20</v>
      </c>
      <c r="N371" s="5" t="str">
        <f>VLOOKUP(A371,[1]BDD!370:770,6,0)</f>
        <v>NC23-3202052-7-070 Prestación de servicios de apoyo a la gestión con plena autonomía técnica y administrativa para el Grupo de Planeación y Manejo para fortalecer la convocatoria de Estímulos al Conocimiento en el marco del producto documentos de planeación para la conservación de la biodiversidad y sus servicios ecosistémicos del proyecto de conservación.</v>
      </c>
      <c r="O371" s="8">
        <f>VLOOKUP(A371,[1]BDD!370:770,15,0)</f>
        <v>3226851</v>
      </c>
      <c r="P371" s="9">
        <f>VLOOKUP(A371,[1]BDD!369:466,55,0)</f>
        <v>45980</v>
      </c>
      <c r="Q371" s="9">
        <f>VLOOKUP(A371,[1]BDD!369:466,56,0)</f>
        <v>46022</v>
      </c>
    </row>
    <row r="372" spans="1:17">
      <c r="A372" s="16" t="s">
        <v>751</v>
      </c>
      <c r="B372" s="5" t="str">
        <f>VLOOKUP(A372,[1]BDD!371:791,3,0)</f>
        <v>NC-CPS-404-2025</v>
      </c>
      <c r="C372" s="5" t="str">
        <f>VLOOKUP(A372,[1]BDD!371:771,4,0)</f>
        <v>ALEJANDRO ESPINOSA ANAYA</v>
      </c>
      <c r="D372" s="7" t="s">
        <v>18</v>
      </c>
      <c r="E372" s="5" t="str">
        <f>VLOOKUP(A372,[1]BDD!371:771,25,0)</f>
        <v>CORDOBA</v>
      </c>
      <c r="F372" s="5" t="str">
        <f>VLOOKUP(A372,[1]BDD!371:771,26,0)</f>
        <v>MONTERIA</v>
      </c>
      <c r="G372" s="5" t="str">
        <f>VLOOKUP(A372,[1]BDD!371:372,77,0)</f>
        <v>ABOGADO</v>
      </c>
      <c r="H372" s="7" t="s">
        <v>111</v>
      </c>
      <c r="I372" s="5" t="str">
        <f>VLOOKUP(A372,[1]BDD!371:771,7,0)</f>
        <v>PROFESIONAL</v>
      </c>
      <c r="J372" s="5" t="str">
        <f>VLOOKUP(A372,[1]BDD!370:467,40,0)</f>
        <v>SUBDIRECCIÓN DE SOSTENIBILIDAD Y NEGOCIOS AMBIENTALES</v>
      </c>
      <c r="K372" s="5">
        <f>VLOOKUP(A372,[1]BDD!371:372,76,0)</f>
        <v>0</v>
      </c>
      <c r="L372" s="7">
        <v>3532400</v>
      </c>
      <c r="M372" s="7" t="s">
        <v>20</v>
      </c>
      <c r="N372" s="5" t="str">
        <f>VLOOKUP(A372,[1]BDD!371:771,6,0)</f>
        <v>NC30-3202010-24-031 Prestar servicios profesionales con plena autonomía técnica y administrativa a la Subdirección de Sostenibilidad y Negocios Ambientales (SSNA), para estructurar los actos administrativos necesarios para el fortalecimiento del ecoturismo en las Áreas Protegidas con esta vocación, con el fin de brindar soporte al desarrollo territorial, en el marco del servicio de ecoturismo en las áreas protegidas del proyecto de Conservación de PNNC.</v>
      </c>
      <c r="O372" s="8">
        <f>VLOOKUP(A372,[1]BDD!371:771,15,0)</f>
        <v>7014443</v>
      </c>
      <c r="P372" s="9">
        <f>VLOOKUP(A372,[1]BDD!370:467,55,0)</f>
        <v>45982</v>
      </c>
      <c r="Q372" s="9">
        <f>VLOOKUP(A372,[1]BDD!370:467,56,0)</f>
        <v>46022</v>
      </c>
    </row>
    <row r="373" spans="1:17">
      <c r="A373" s="16" t="s">
        <v>752</v>
      </c>
      <c r="B373" s="5" t="str">
        <f>VLOOKUP(A373,[1]BDD!372:792,3,0)</f>
        <v>NC-CPS-406-2025</v>
      </c>
      <c r="C373" s="5" t="str">
        <f>VLOOKUP(A373,[1]BDD!372:772,4,0)</f>
        <v>SANDRA LUCIA GALEANO CRUZ</v>
      </c>
      <c r="D373" s="7" t="s">
        <v>18</v>
      </c>
      <c r="E373" s="5" t="str">
        <f>VLOOKUP(A373,[1]BDD!372:772,25,0)</f>
        <v>CUNDINAMARCA</v>
      </c>
      <c r="F373" s="5" t="str">
        <f>VLOOKUP(A373,[1]BDD!372:772,26,0)</f>
        <v>FUSAGASUGA</v>
      </c>
      <c r="G373" s="5" t="str">
        <f>VLOOKUP(A373,[1]BDD!372:373,77,0)</f>
        <v>ADMINISTRADORA DE EMPRESAS COMERCIALES</v>
      </c>
      <c r="H373" s="7" t="s">
        <v>753</v>
      </c>
      <c r="I373" s="5" t="str">
        <f>VLOOKUP(A373,[1]BDD!372:772,7,0)</f>
        <v>PROFESIONAL</v>
      </c>
      <c r="J373" s="5" t="str">
        <f>VLOOKUP(A373,[1]BDD!371:468,40,0)</f>
        <v>GRUPO DE GESTIÓN HUMANA</v>
      </c>
      <c r="K373" s="5">
        <f>VLOOKUP(A373,[1]BDD!372:373,76,0)</f>
        <v>0</v>
      </c>
      <c r="L373" s="7">
        <v>3532400</v>
      </c>
      <c r="M373" s="7" t="s">
        <v>20</v>
      </c>
      <c r="N373" s="5" t="str">
        <f>VLOOKUP(A373,[1]BDD!372:772,6,0)</f>
        <v>NC10-3299060-7-082 Prestación de servicios profesionales con plena autonomía técnica y administrativa en el Grupo de Gestión Humana en el levantamiento y análisis de cargas de trabajo y en la actualización del Manual de Específico de funciones requisitos y competencias laborales., en el marco del servicio de implementación de sistemas de gestión del proyecto de fortalecimiento de la capacidad institucional de Parques Nacionales Naturales a nivel nacional.</v>
      </c>
      <c r="O373" s="8">
        <f>VLOOKUP(A373,[1]BDD!372:772,15,0)</f>
        <v>6347912</v>
      </c>
      <c r="P373" s="9">
        <f>VLOOKUP(A373,[1]BDD!371:468,55,0)</f>
        <v>45987</v>
      </c>
      <c r="Q373" s="9">
        <f>VLOOKUP(A373,[1]BDD!371:468,56,0)</f>
        <v>46022</v>
      </c>
    </row>
    <row r="374" spans="1:17" ht="16.5">
      <c r="A374" s="6"/>
      <c r="B374" s="7"/>
      <c r="O374" s="17"/>
      <c r="P374" s="18"/>
      <c r="Q374" s="18"/>
    </row>
    <row r="375" spans="1:17" ht="16.5">
      <c r="A375" s="6"/>
      <c r="B375" s="7"/>
      <c r="O375" s="17"/>
      <c r="P375" s="18"/>
      <c r="Q375" s="18"/>
    </row>
    <row r="376" spans="1:17" ht="16.5">
      <c r="A376" s="6"/>
      <c r="B376" s="7"/>
      <c r="O376" s="17"/>
      <c r="P376" s="18"/>
      <c r="Q376" s="18"/>
    </row>
    <row r="377" spans="1:17" ht="16.5">
      <c r="A377" s="6"/>
      <c r="B377" s="7"/>
      <c r="O377" s="17"/>
      <c r="P377" s="18"/>
      <c r="Q377" s="18"/>
    </row>
    <row r="378" spans="1:17" ht="16.5">
      <c r="A378" s="6"/>
      <c r="B378" s="7"/>
      <c r="O378" s="17"/>
      <c r="P378" s="18"/>
      <c r="Q378"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2025-12-10T19:35:07Z</dcterms:created>
  <dcterms:modified xsi:type="dcterms:W3CDTF">2025-12-10T19:35:28Z</dcterms:modified>
</cp:coreProperties>
</file>