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G:\USUARIOS\sandra.chavez\Documentos\CONTRATOS\2025\BASES DE PUBLICACION\"/>
    </mc:Choice>
  </mc:AlternateContent>
  <xr:revisionPtr revIDLastSave="0" documentId="8_{28E9604A-4B72-42CA-9718-68086047C442}" xr6:coauthVersionLast="36" xr6:coauthVersionMax="36" xr10:uidLastSave="{00000000-0000-0000-0000-000000000000}"/>
  <bookViews>
    <workbookView xWindow="0" yWindow="0" windowWidth="28800" windowHeight="12105" xr2:uid="{B13DD69B-2700-4504-A4B6-326C10D92DF9}"/>
  </bookViews>
  <sheets>
    <sheet name="bdd_contratistas"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45" i="1" l="1"/>
  <c r="P345" i="1"/>
  <c r="O345" i="1"/>
  <c r="N345" i="1"/>
  <c r="J345" i="1"/>
  <c r="I345" i="1"/>
  <c r="G345" i="1"/>
  <c r="F345" i="1"/>
  <c r="E345" i="1"/>
  <c r="C345" i="1"/>
  <c r="B345" i="1"/>
  <c r="Q344" i="1"/>
  <c r="P344" i="1"/>
  <c r="O344" i="1"/>
  <c r="N344" i="1"/>
  <c r="J344" i="1"/>
  <c r="I344" i="1"/>
  <c r="G344" i="1"/>
  <c r="F344" i="1"/>
  <c r="E344" i="1"/>
  <c r="C344" i="1"/>
  <c r="B344" i="1"/>
  <c r="Q343" i="1"/>
  <c r="P343" i="1"/>
  <c r="O343" i="1"/>
  <c r="N343" i="1"/>
  <c r="J343" i="1"/>
  <c r="I343" i="1"/>
  <c r="G343" i="1"/>
  <c r="F343" i="1"/>
  <c r="E343" i="1"/>
  <c r="C343" i="1"/>
  <c r="B343" i="1"/>
  <c r="Q342" i="1"/>
  <c r="P342" i="1"/>
  <c r="O342" i="1"/>
  <c r="N342" i="1"/>
  <c r="J342" i="1"/>
  <c r="I342" i="1"/>
  <c r="G342" i="1"/>
  <c r="F342" i="1"/>
  <c r="E342" i="1"/>
  <c r="C342" i="1"/>
  <c r="B342" i="1"/>
  <c r="Q341" i="1"/>
  <c r="P341" i="1"/>
  <c r="O341" i="1"/>
  <c r="N341" i="1"/>
  <c r="J341" i="1"/>
  <c r="I341" i="1"/>
  <c r="G341" i="1"/>
  <c r="F341" i="1"/>
  <c r="E341" i="1"/>
  <c r="C341" i="1"/>
  <c r="B341" i="1"/>
  <c r="Q340" i="1"/>
  <c r="P340" i="1"/>
  <c r="O340" i="1"/>
  <c r="N340" i="1"/>
  <c r="J340" i="1"/>
  <c r="I340" i="1"/>
  <c r="G340" i="1"/>
  <c r="F340" i="1"/>
  <c r="E340" i="1"/>
  <c r="C340" i="1"/>
  <c r="B340" i="1"/>
  <c r="Q339" i="1"/>
  <c r="P339" i="1"/>
  <c r="O339" i="1"/>
  <c r="N339" i="1"/>
  <c r="J339" i="1"/>
  <c r="I339" i="1"/>
  <c r="G339" i="1"/>
  <c r="F339" i="1"/>
  <c r="E339" i="1"/>
  <c r="C339" i="1"/>
  <c r="B339" i="1"/>
  <c r="Q338" i="1"/>
  <c r="P338" i="1"/>
  <c r="O338" i="1"/>
  <c r="N338" i="1"/>
  <c r="J338" i="1"/>
  <c r="I338" i="1"/>
  <c r="G338" i="1"/>
  <c r="F338" i="1"/>
  <c r="E338" i="1"/>
  <c r="C338" i="1"/>
  <c r="B338" i="1"/>
  <c r="Q337" i="1"/>
  <c r="P337" i="1"/>
  <c r="O337" i="1"/>
  <c r="N337" i="1"/>
  <c r="J337" i="1"/>
  <c r="I337" i="1"/>
  <c r="G337" i="1"/>
  <c r="F337" i="1"/>
  <c r="E337" i="1"/>
  <c r="C337" i="1"/>
  <c r="B337" i="1"/>
  <c r="Q336" i="1"/>
  <c r="P336" i="1"/>
  <c r="O336" i="1"/>
  <c r="N336" i="1"/>
  <c r="J336" i="1"/>
  <c r="I336" i="1"/>
  <c r="G336" i="1"/>
  <c r="F336" i="1"/>
  <c r="E336" i="1"/>
  <c r="C336" i="1"/>
  <c r="B336" i="1"/>
  <c r="F335" i="1"/>
  <c r="E335" i="1"/>
  <c r="A335" i="1"/>
  <c r="B335" i="1" s="1"/>
  <c r="Q334" i="1"/>
  <c r="P334" i="1"/>
  <c r="O334" i="1"/>
  <c r="N334" i="1"/>
  <c r="K334" i="1"/>
  <c r="J334" i="1"/>
  <c r="I334" i="1"/>
  <c r="G334" i="1"/>
  <c r="F334" i="1"/>
  <c r="E334" i="1"/>
  <c r="C334" i="1"/>
  <c r="B334" i="1"/>
  <c r="Q333" i="1"/>
  <c r="P333" i="1"/>
  <c r="O333" i="1"/>
  <c r="N333" i="1"/>
  <c r="K333" i="1"/>
  <c r="J333" i="1"/>
  <c r="I333" i="1"/>
  <c r="G333" i="1"/>
  <c r="F333" i="1"/>
  <c r="E333" i="1"/>
  <c r="C333" i="1"/>
  <c r="B333" i="1"/>
  <c r="Q332" i="1"/>
  <c r="P332" i="1"/>
  <c r="O332" i="1"/>
  <c r="N332" i="1"/>
  <c r="K332" i="1"/>
  <c r="J332" i="1"/>
  <c r="I332" i="1"/>
  <c r="G332" i="1"/>
  <c r="F332" i="1"/>
  <c r="E332" i="1"/>
  <c r="C332" i="1"/>
  <c r="B332" i="1"/>
  <c r="Q331" i="1"/>
  <c r="P331" i="1"/>
  <c r="O331" i="1"/>
  <c r="N331" i="1"/>
  <c r="K331" i="1"/>
  <c r="J331" i="1"/>
  <c r="I331" i="1"/>
  <c r="G331" i="1"/>
  <c r="F331" i="1"/>
  <c r="E331" i="1"/>
  <c r="C331" i="1"/>
  <c r="B331" i="1"/>
  <c r="Q330" i="1"/>
  <c r="P330" i="1"/>
  <c r="O330" i="1"/>
  <c r="N330" i="1"/>
  <c r="K330" i="1"/>
  <c r="J330" i="1"/>
  <c r="I330" i="1"/>
  <c r="G330" i="1"/>
  <c r="F330" i="1"/>
  <c r="E330" i="1"/>
  <c r="C330" i="1"/>
  <c r="B330" i="1"/>
  <c r="Q329" i="1"/>
  <c r="P329" i="1"/>
  <c r="O329" i="1"/>
  <c r="N329" i="1"/>
  <c r="K329" i="1"/>
  <c r="J329" i="1"/>
  <c r="I329" i="1"/>
  <c r="G329" i="1"/>
  <c r="F329" i="1"/>
  <c r="E329" i="1"/>
  <c r="C329" i="1"/>
  <c r="B329" i="1"/>
  <c r="Q328" i="1"/>
  <c r="P328" i="1"/>
  <c r="O328" i="1"/>
  <c r="N328" i="1"/>
  <c r="K328" i="1"/>
  <c r="J328" i="1"/>
  <c r="I328" i="1"/>
  <c r="G328" i="1"/>
  <c r="F328" i="1"/>
  <c r="E328" i="1"/>
  <c r="C328" i="1"/>
  <c r="B328" i="1"/>
  <c r="Q327" i="1"/>
  <c r="P327" i="1"/>
  <c r="O327" i="1"/>
  <c r="N327" i="1"/>
  <c r="K327" i="1"/>
  <c r="J327" i="1"/>
  <c r="I327" i="1"/>
  <c r="G327" i="1"/>
  <c r="F327" i="1"/>
  <c r="E327" i="1"/>
  <c r="C327" i="1"/>
  <c r="B327" i="1"/>
  <c r="Q326" i="1"/>
  <c r="P326" i="1"/>
  <c r="O326" i="1"/>
  <c r="N326" i="1"/>
  <c r="K326" i="1"/>
  <c r="J326" i="1"/>
  <c r="I326" i="1"/>
  <c r="G326" i="1"/>
  <c r="F326" i="1"/>
  <c r="E326" i="1"/>
  <c r="C326" i="1"/>
  <c r="B326" i="1"/>
  <c r="Q325" i="1"/>
  <c r="P325" i="1"/>
  <c r="O325" i="1"/>
  <c r="N325" i="1"/>
  <c r="K325" i="1"/>
  <c r="J325" i="1"/>
  <c r="I325" i="1"/>
  <c r="G325" i="1"/>
  <c r="F325" i="1"/>
  <c r="E325" i="1"/>
  <c r="C325" i="1"/>
  <c r="B325" i="1"/>
  <c r="Q324" i="1"/>
  <c r="P324" i="1"/>
  <c r="O324" i="1"/>
  <c r="N324" i="1"/>
  <c r="K324" i="1"/>
  <c r="J324" i="1"/>
  <c r="I324" i="1"/>
  <c r="G324" i="1"/>
  <c r="F324" i="1"/>
  <c r="E324" i="1"/>
  <c r="C324" i="1"/>
  <c r="B324" i="1"/>
  <c r="Q323" i="1"/>
  <c r="P323" i="1"/>
  <c r="O323" i="1"/>
  <c r="N323" i="1"/>
  <c r="K323" i="1"/>
  <c r="J323" i="1"/>
  <c r="I323" i="1"/>
  <c r="G323" i="1"/>
  <c r="F323" i="1"/>
  <c r="E323" i="1"/>
  <c r="C323" i="1"/>
  <c r="B323" i="1"/>
  <c r="Q322" i="1"/>
  <c r="P322" i="1"/>
  <c r="O322" i="1"/>
  <c r="N322" i="1"/>
  <c r="K322" i="1"/>
  <c r="J322" i="1"/>
  <c r="I322" i="1"/>
  <c r="G322" i="1"/>
  <c r="F322" i="1"/>
  <c r="E322" i="1"/>
  <c r="C322" i="1"/>
  <c r="B322" i="1"/>
  <c r="Q321" i="1"/>
  <c r="P321" i="1"/>
  <c r="O321" i="1"/>
  <c r="N321" i="1"/>
  <c r="K321" i="1"/>
  <c r="J321" i="1"/>
  <c r="I321" i="1"/>
  <c r="G321" i="1"/>
  <c r="F321" i="1"/>
  <c r="E321" i="1"/>
  <c r="C321" i="1"/>
  <c r="B321" i="1"/>
  <c r="Q320" i="1"/>
  <c r="P320" i="1"/>
  <c r="O320" i="1"/>
  <c r="N320" i="1"/>
  <c r="K320" i="1"/>
  <c r="J320" i="1"/>
  <c r="I320" i="1"/>
  <c r="G320" i="1"/>
  <c r="F320" i="1"/>
  <c r="E320" i="1"/>
  <c r="C320" i="1"/>
  <c r="B320" i="1"/>
  <c r="Q319" i="1"/>
  <c r="P319" i="1"/>
  <c r="O319" i="1"/>
  <c r="N319" i="1"/>
  <c r="K319" i="1"/>
  <c r="J319" i="1"/>
  <c r="I319" i="1"/>
  <c r="G319" i="1"/>
  <c r="F319" i="1"/>
  <c r="E319" i="1"/>
  <c r="C319" i="1"/>
  <c r="B319" i="1"/>
  <c r="Q318" i="1"/>
  <c r="P318" i="1"/>
  <c r="O318" i="1"/>
  <c r="N318" i="1"/>
  <c r="K318" i="1"/>
  <c r="J318" i="1"/>
  <c r="I318" i="1"/>
  <c r="G318" i="1"/>
  <c r="F318" i="1"/>
  <c r="E318" i="1"/>
  <c r="C318" i="1"/>
  <c r="B318" i="1"/>
  <c r="Q317" i="1"/>
  <c r="P317" i="1"/>
  <c r="O317" i="1"/>
  <c r="N317" i="1"/>
  <c r="K317" i="1"/>
  <c r="J317" i="1"/>
  <c r="I317" i="1"/>
  <c r="G317" i="1"/>
  <c r="F317" i="1"/>
  <c r="E317" i="1"/>
  <c r="C317" i="1"/>
  <c r="B317" i="1"/>
  <c r="Q316" i="1"/>
  <c r="P316" i="1"/>
  <c r="O316" i="1"/>
  <c r="N316" i="1"/>
  <c r="K316" i="1"/>
  <c r="J316" i="1"/>
  <c r="I316" i="1"/>
  <c r="G316" i="1"/>
  <c r="F316" i="1"/>
  <c r="E316" i="1"/>
  <c r="C316" i="1"/>
  <c r="B316" i="1"/>
  <c r="Q315" i="1"/>
  <c r="P315" i="1"/>
  <c r="O315" i="1"/>
  <c r="N315" i="1"/>
  <c r="K315" i="1"/>
  <c r="J315" i="1"/>
  <c r="I315" i="1"/>
  <c r="G315" i="1"/>
  <c r="F315" i="1"/>
  <c r="E315" i="1"/>
  <c r="C315" i="1"/>
  <c r="B315" i="1"/>
  <c r="Q314" i="1"/>
  <c r="P314" i="1"/>
  <c r="O314" i="1"/>
  <c r="N314" i="1"/>
  <c r="K314" i="1"/>
  <c r="J314" i="1"/>
  <c r="I314" i="1"/>
  <c r="G314" i="1"/>
  <c r="F314" i="1"/>
  <c r="E314" i="1"/>
  <c r="C314" i="1"/>
  <c r="B314" i="1"/>
  <c r="Q313" i="1"/>
  <c r="P313" i="1"/>
  <c r="O313" i="1"/>
  <c r="N313" i="1"/>
  <c r="K313" i="1"/>
  <c r="J313" i="1"/>
  <c r="I313" i="1"/>
  <c r="G313" i="1"/>
  <c r="F313" i="1"/>
  <c r="E313" i="1"/>
  <c r="C313" i="1"/>
  <c r="B313" i="1"/>
  <c r="Q312" i="1"/>
  <c r="P312" i="1"/>
  <c r="O312" i="1"/>
  <c r="N312" i="1"/>
  <c r="K312" i="1"/>
  <c r="J312" i="1"/>
  <c r="I312" i="1"/>
  <c r="G312" i="1"/>
  <c r="F312" i="1"/>
  <c r="E312" i="1"/>
  <c r="C312" i="1"/>
  <c r="B312" i="1"/>
  <c r="Q311" i="1"/>
  <c r="P311" i="1"/>
  <c r="O311" i="1"/>
  <c r="N311" i="1"/>
  <c r="K311" i="1"/>
  <c r="J311" i="1"/>
  <c r="I311" i="1"/>
  <c r="G311" i="1"/>
  <c r="F311" i="1"/>
  <c r="E311" i="1"/>
  <c r="C311" i="1"/>
  <c r="B311" i="1"/>
  <c r="Q310" i="1"/>
  <c r="P310" i="1"/>
  <c r="O310" i="1"/>
  <c r="N310" i="1"/>
  <c r="K310" i="1"/>
  <c r="J310" i="1"/>
  <c r="I310" i="1"/>
  <c r="G310" i="1"/>
  <c r="F310" i="1"/>
  <c r="E310" i="1"/>
  <c r="C310" i="1"/>
  <c r="B310" i="1"/>
  <c r="Q309" i="1"/>
  <c r="P309" i="1"/>
  <c r="O309" i="1"/>
  <c r="N309" i="1"/>
  <c r="K309" i="1"/>
  <c r="J309" i="1"/>
  <c r="I309" i="1"/>
  <c r="G309" i="1"/>
  <c r="F309" i="1"/>
  <c r="E309" i="1"/>
  <c r="C309" i="1"/>
  <c r="B309" i="1"/>
  <c r="Q308" i="1"/>
  <c r="P308" i="1"/>
  <c r="O308" i="1"/>
  <c r="N308" i="1"/>
  <c r="K308" i="1"/>
  <c r="J308" i="1"/>
  <c r="I308" i="1"/>
  <c r="G308" i="1"/>
  <c r="F308" i="1"/>
  <c r="E308" i="1"/>
  <c r="C308" i="1"/>
  <c r="B308" i="1"/>
  <c r="Q307" i="1"/>
  <c r="P307" i="1"/>
  <c r="O307" i="1"/>
  <c r="N307" i="1"/>
  <c r="K307" i="1"/>
  <c r="J307" i="1"/>
  <c r="I307" i="1"/>
  <c r="G307" i="1"/>
  <c r="F307" i="1"/>
  <c r="E307" i="1"/>
  <c r="C307" i="1"/>
  <c r="B307" i="1"/>
  <c r="Q306" i="1"/>
  <c r="P306" i="1"/>
  <c r="O306" i="1"/>
  <c r="N306" i="1"/>
  <c r="K306" i="1"/>
  <c r="J306" i="1"/>
  <c r="I306" i="1"/>
  <c r="G306" i="1"/>
  <c r="F306" i="1"/>
  <c r="E306" i="1"/>
  <c r="C306" i="1"/>
  <c r="B306" i="1"/>
  <c r="Q305" i="1"/>
  <c r="P305" i="1"/>
  <c r="O305" i="1"/>
  <c r="N305" i="1"/>
  <c r="K305" i="1"/>
  <c r="J305" i="1"/>
  <c r="I305" i="1"/>
  <c r="G305" i="1"/>
  <c r="F305" i="1"/>
  <c r="E305" i="1"/>
  <c r="C305" i="1"/>
  <c r="B305" i="1"/>
  <c r="Q304" i="1"/>
  <c r="P304" i="1"/>
  <c r="K304" i="1"/>
  <c r="J304" i="1"/>
  <c r="G304" i="1"/>
  <c r="F304" i="1"/>
  <c r="E304" i="1"/>
  <c r="C304" i="1"/>
  <c r="B304" i="1"/>
  <c r="Q303" i="1"/>
  <c r="P303" i="1"/>
  <c r="O303" i="1"/>
  <c r="N303" i="1"/>
  <c r="K303" i="1"/>
  <c r="J303" i="1"/>
  <c r="I303" i="1"/>
  <c r="G303" i="1"/>
  <c r="F303" i="1"/>
  <c r="E303" i="1"/>
  <c r="C303" i="1"/>
  <c r="B303" i="1"/>
  <c r="Q302" i="1"/>
  <c r="P302" i="1"/>
  <c r="O302" i="1"/>
  <c r="N302" i="1"/>
  <c r="K302" i="1"/>
  <c r="J302" i="1"/>
  <c r="I302" i="1"/>
  <c r="G302" i="1"/>
  <c r="F302" i="1"/>
  <c r="E302" i="1"/>
  <c r="C302" i="1"/>
  <c r="B302" i="1"/>
  <c r="Q301" i="1"/>
  <c r="P301" i="1"/>
  <c r="O301" i="1"/>
  <c r="N301" i="1"/>
  <c r="K301" i="1"/>
  <c r="J301" i="1"/>
  <c r="I301" i="1"/>
  <c r="G301" i="1"/>
  <c r="F301" i="1"/>
  <c r="E301" i="1"/>
  <c r="C301" i="1"/>
  <c r="B301" i="1"/>
  <c r="Q300" i="1"/>
  <c r="P300" i="1"/>
  <c r="O300" i="1"/>
  <c r="N300" i="1"/>
  <c r="K300" i="1"/>
  <c r="J300" i="1"/>
  <c r="I300" i="1"/>
  <c r="G300" i="1"/>
  <c r="F300" i="1"/>
  <c r="E300" i="1"/>
  <c r="C300" i="1"/>
  <c r="B300" i="1"/>
  <c r="Q299" i="1"/>
  <c r="P299" i="1"/>
  <c r="O299" i="1"/>
  <c r="N299" i="1"/>
  <c r="K299" i="1"/>
  <c r="J299" i="1"/>
  <c r="I299" i="1"/>
  <c r="G299" i="1"/>
  <c r="F299" i="1"/>
  <c r="E299" i="1"/>
  <c r="C299" i="1"/>
  <c r="B299" i="1"/>
  <c r="Q298" i="1"/>
  <c r="P298" i="1"/>
  <c r="O298" i="1"/>
  <c r="N298" i="1"/>
  <c r="K298" i="1"/>
  <c r="J298" i="1"/>
  <c r="I298" i="1"/>
  <c r="G298" i="1"/>
  <c r="F298" i="1"/>
  <c r="E298" i="1"/>
  <c r="C298" i="1"/>
  <c r="B298" i="1"/>
  <c r="Q297" i="1"/>
  <c r="P297" i="1"/>
  <c r="O297" i="1"/>
  <c r="N297" i="1"/>
  <c r="K297" i="1"/>
  <c r="J297" i="1"/>
  <c r="I297" i="1"/>
  <c r="G297" i="1"/>
  <c r="F297" i="1"/>
  <c r="E297" i="1"/>
  <c r="C297" i="1"/>
  <c r="B297" i="1"/>
  <c r="Q296" i="1"/>
  <c r="P296" i="1"/>
  <c r="O296" i="1"/>
  <c r="N296" i="1"/>
  <c r="K296" i="1"/>
  <c r="J296" i="1"/>
  <c r="I296" i="1"/>
  <c r="G296" i="1"/>
  <c r="F296" i="1"/>
  <c r="E296" i="1"/>
  <c r="C296" i="1"/>
  <c r="B296" i="1"/>
  <c r="Q295" i="1"/>
  <c r="P295" i="1"/>
  <c r="O295" i="1"/>
  <c r="N295" i="1"/>
  <c r="K295" i="1"/>
  <c r="J295" i="1"/>
  <c r="I295" i="1"/>
  <c r="G295" i="1"/>
  <c r="F295" i="1"/>
  <c r="E295" i="1"/>
  <c r="C295" i="1"/>
  <c r="B295" i="1"/>
  <c r="Q294" i="1"/>
  <c r="P294" i="1"/>
  <c r="O294" i="1"/>
  <c r="N294" i="1"/>
  <c r="K294" i="1"/>
  <c r="J294" i="1"/>
  <c r="I294" i="1"/>
  <c r="G294" i="1"/>
  <c r="F294" i="1"/>
  <c r="E294" i="1"/>
  <c r="C294" i="1"/>
  <c r="B294" i="1"/>
  <c r="Q293" i="1"/>
  <c r="P293" i="1"/>
  <c r="O293" i="1"/>
  <c r="N293" i="1"/>
  <c r="K293" i="1"/>
  <c r="J293" i="1"/>
  <c r="I293" i="1"/>
  <c r="G293" i="1"/>
  <c r="F293" i="1"/>
  <c r="E293" i="1"/>
  <c r="C293" i="1"/>
  <c r="B293" i="1"/>
  <c r="Q292" i="1"/>
  <c r="P292" i="1"/>
  <c r="O292" i="1"/>
  <c r="N292" i="1"/>
  <c r="K292" i="1"/>
  <c r="J292" i="1"/>
  <c r="I292" i="1"/>
  <c r="G292" i="1"/>
  <c r="F292" i="1"/>
  <c r="E292" i="1"/>
  <c r="C292" i="1"/>
  <c r="B292" i="1"/>
  <c r="Q291" i="1"/>
  <c r="P291" i="1"/>
  <c r="O291" i="1"/>
  <c r="N291" i="1"/>
  <c r="K291" i="1"/>
  <c r="J291" i="1"/>
  <c r="I291" i="1"/>
  <c r="G291" i="1"/>
  <c r="F291" i="1"/>
  <c r="E291" i="1"/>
  <c r="C291" i="1"/>
  <c r="B291" i="1"/>
  <c r="Q290" i="1"/>
  <c r="P290" i="1"/>
  <c r="O290" i="1"/>
  <c r="N290" i="1"/>
  <c r="K290" i="1"/>
  <c r="J290" i="1"/>
  <c r="I290" i="1"/>
  <c r="G290" i="1"/>
  <c r="F290" i="1"/>
  <c r="E290" i="1"/>
  <c r="C290" i="1"/>
  <c r="B290" i="1"/>
  <c r="Q289" i="1"/>
  <c r="P289" i="1"/>
  <c r="O289" i="1"/>
  <c r="N289" i="1"/>
  <c r="K289" i="1"/>
  <c r="J289" i="1"/>
  <c r="I289" i="1"/>
  <c r="G289" i="1"/>
  <c r="F289" i="1"/>
  <c r="E289" i="1"/>
  <c r="C289" i="1"/>
  <c r="B289" i="1"/>
  <c r="Q288" i="1"/>
  <c r="P288" i="1"/>
  <c r="O288" i="1"/>
  <c r="N288" i="1"/>
  <c r="K288" i="1"/>
  <c r="J288" i="1"/>
  <c r="I288" i="1"/>
  <c r="G288" i="1"/>
  <c r="F288" i="1"/>
  <c r="E288" i="1"/>
  <c r="C288" i="1"/>
  <c r="B288" i="1"/>
  <c r="Q287" i="1"/>
  <c r="P287" i="1"/>
  <c r="O287" i="1"/>
  <c r="N287" i="1"/>
  <c r="K287" i="1"/>
  <c r="J287" i="1"/>
  <c r="I287" i="1"/>
  <c r="G287" i="1"/>
  <c r="F287" i="1"/>
  <c r="E287" i="1"/>
  <c r="C287" i="1"/>
  <c r="B287" i="1"/>
  <c r="Q286" i="1"/>
  <c r="P286" i="1"/>
  <c r="O286" i="1"/>
  <c r="N286" i="1"/>
  <c r="K286" i="1"/>
  <c r="J286" i="1"/>
  <c r="I286" i="1"/>
  <c r="G286" i="1"/>
  <c r="F286" i="1"/>
  <c r="E286" i="1"/>
  <c r="C286" i="1"/>
  <c r="B286" i="1"/>
  <c r="Q285" i="1"/>
  <c r="P285" i="1"/>
  <c r="O285" i="1"/>
  <c r="N285" i="1"/>
  <c r="K285" i="1"/>
  <c r="J285" i="1"/>
  <c r="I285" i="1"/>
  <c r="G285" i="1"/>
  <c r="F285" i="1"/>
  <c r="E285" i="1"/>
  <c r="C285" i="1"/>
  <c r="B285" i="1"/>
  <c r="Q284" i="1"/>
  <c r="P284" i="1"/>
  <c r="O284" i="1"/>
  <c r="N284" i="1"/>
  <c r="K284" i="1"/>
  <c r="J284" i="1"/>
  <c r="I284" i="1"/>
  <c r="G284" i="1"/>
  <c r="F284" i="1"/>
  <c r="E284" i="1"/>
  <c r="C284" i="1"/>
  <c r="B284" i="1"/>
  <c r="Q283" i="1"/>
  <c r="P283" i="1"/>
  <c r="O283" i="1"/>
  <c r="N283" i="1"/>
  <c r="K283" i="1"/>
  <c r="J283" i="1"/>
  <c r="I283" i="1"/>
  <c r="G283" i="1"/>
  <c r="F283" i="1"/>
  <c r="E283" i="1"/>
  <c r="C283" i="1"/>
  <c r="B283" i="1"/>
  <c r="Q282" i="1"/>
  <c r="P282" i="1"/>
  <c r="O282" i="1"/>
  <c r="N282" i="1"/>
  <c r="K282" i="1"/>
  <c r="J282" i="1"/>
  <c r="I282" i="1"/>
  <c r="G282" i="1"/>
  <c r="F282" i="1"/>
  <c r="E282" i="1"/>
  <c r="C282" i="1"/>
  <c r="B282" i="1"/>
  <c r="Q281" i="1"/>
  <c r="P281" i="1"/>
  <c r="O281" i="1"/>
  <c r="N281" i="1"/>
  <c r="K281" i="1"/>
  <c r="J281" i="1"/>
  <c r="I281" i="1"/>
  <c r="G281" i="1"/>
  <c r="F281" i="1"/>
  <c r="E281" i="1"/>
  <c r="C281" i="1"/>
  <c r="B281" i="1"/>
  <c r="Q280" i="1"/>
  <c r="P280" i="1"/>
  <c r="O280" i="1"/>
  <c r="N280" i="1"/>
  <c r="K280" i="1"/>
  <c r="J280" i="1"/>
  <c r="I280" i="1"/>
  <c r="G280" i="1"/>
  <c r="F280" i="1"/>
  <c r="E280" i="1"/>
  <c r="C280" i="1"/>
  <c r="B280" i="1"/>
  <c r="Q279" i="1"/>
  <c r="P279" i="1"/>
  <c r="O279" i="1"/>
  <c r="N279" i="1"/>
  <c r="K279" i="1"/>
  <c r="J279" i="1"/>
  <c r="I279" i="1"/>
  <c r="G279" i="1"/>
  <c r="F279" i="1"/>
  <c r="E279" i="1"/>
  <c r="C279" i="1"/>
  <c r="B279" i="1"/>
  <c r="Q278" i="1"/>
  <c r="P278" i="1"/>
  <c r="O278" i="1"/>
  <c r="N278" i="1"/>
  <c r="K278" i="1"/>
  <c r="J278" i="1"/>
  <c r="I278" i="1"/>
  <c r="G278" i="1"/>
  <c r="F278" i="1"/>
  <c r="E278" i="1"/>
  <c r="C278" i="1"/>
  <c r="B278" i="1"/>
  <c r="Q277" i="1"/>
  <c r="P277" i="1"/>
  <c r="O277" i="1"/>
  <c r="N277" i="1"/>
  <c r="K277" i="1"/>
  <c r="J277" i="1"/>
  <c r="I277" i="1"/>
  <c r="G277" i="1"/>
  <c r="F277" i="1"/>
  <c r="E277" i="1"/>
  <c r="C277" i="1"/>
  <c r="B277" i="1"/>
  <c r="Q276" i="1"/>
  <c r="P276" i="1"/>
  <c r="O276" i="1"/>
  <c r="N276" i="1"/>
  <c r="K276" i="1"/>
  <c r="J276" i="1"/>
  <c r="I276" i="1"/>
  <c r="G276" i="1"/>
  <c r="F276" i="1"/>
  <c r="E276" i="1"/>
  <c r="C276" i="1"/>
  <c r="B276" i="1"/>
  <c r="Q275" i="1"/>
  <c r="P275" i="1"/>
  <c r="O275" i="1"/>
  <c r="N275" i="1"/>
  <c r="K275" i="1"/>
  <c r="J275" i="1"/>
  <c r="I275" i="1"/>
  <c r="G275" i="1"/>
  <c r="F275" i="1"/>
  <c r="E275" i="1"/>
  <c r="C275" i="1"/>
  <c r="B275" i="1"/>
  <c r="Q274" i="1"/>
  <c r="P274" i="1"/>
  <c r="O274" i="1"/>
  <c r="N274" i="1"/>
  <c r="K274" i="1"/>
  <c r="J274" i="1"/>
  <c r="I274" i="1"/>
  <c r="G274" i="1"/>
  <c r="F274" i="1"/>
  <c r="E274" i="1"/>
  <c r="C274" i="1"/>
  <c r="B274" i="1"/>
  <c r="Q273" i="1"/>
  <c r="P273" i="1"/>
  <c r="O273" i="1"/>
  <c r="N273" i="1"/>
  <c r="K273" i="1"/>
  <c r="J273" i="1"/>
  <c r="I273" i="1"/>
  <c r="G273" i="1"/>
  <c r="F273" i="1"/>
  <c r="E273" i="1"/>
  <c r="C273" i="1"/>
  <c r="B273" i="1"/>
  <c r="Q272" i="1"/>
  <c r="P272" i="1"/>
  <c r="O272" i="1"/>
  <c r="N272" i="1"/>
  <c r="K272" i="1"/>
  <c r="J272" i="1"/>
  <c r="I272" i="1"/>
  <c r="G272" i="1"/>
  <c r="F272" i="1"/>
  <c r="E272" i="1"/>
  <c r="C272" i="1"/>
  <c r="B272" i="1"/>
  <c r="Q271" i="1"/>
  <c r="P271" i="1"/>
  <c r="O271" i="1"/>
  <c r="N271" i="1"/>
  <c r="K271" i="1"/>
  <c r="J271" i="1"/>
  <c r="I271" i="1"/>
  <c r="G271" i="1"/>
  <c r="F271" i="1"/>
  <c r="E271" i="1"/>
  <c r="C271" i="1"/>
  <c r="B271" i="1"/>
  <c r="Q270" i="1"/>
  <c r="P270" i="1"/>
  <c r="O270" i="1"/>
  <c r="N270" i="1"/>
  <c r="K270" i="1"/>
  <c r="J270" i="1"/>
  <c r="I270" i="1"/>
  <c r="G270" i="1"/>
  <c r="F270" i="1"/>
  <c r="E270" i="1"/>
  <c r="C270" i="1"/>
  <c r="B270" i="1"/>
  <c r="Q269" i="1"/>
  <c r="P269" i="1"/>
  <c r="O269" i="1"/>
  <c r="N269" i="1"/>
  <c r="K269" i="1"/>
  <c r="J269" i="1"/>
  <c r="I269" i="1"/>
  <c r="G269" i="1"/>
  <c r="F269" i="1"/>
  <c r="E269" i="1"/>
  <c r="C269" i="1"/>
  <c r="B269" i="1"/>
  <c r="Q268" i="1"/>
  <c r="P268" i="1"/>
  <c r="K268" i="1"/>
  <c r="J268" i="1"/>
  <c r="G268" i="1"/>
  <c r="F268" i="1"/>
  <c r="E268" i="1"/>
  <c r="C268" i="1"/>
  <c r="B268" i="1"/>
  <c r="Q267" i="1"/>
  <c r="P267" i="1"/>
  <c r="O267" i="1"/>
  <c r="N267" i="1"/>
  <c r="K267" i="1"/>
  <c r="J267" i="1"/>
  <c r="I267" i="1"/>
  <c r="G267" i="1"/>
  <c r="F267" i="1"/>
  <c r="E267" i="1"/>
  <c r="C267" i="1"/>
  <c r="B267" i="1"/>
  <c r="Q266" i="1"/>
  <c r="P266" i="1"/>
  <c r="O266" i="1"/>
  <c r="N266" i="1"/>
  <c r="K266" i="1"/>
  <c r="J266" i="1"/>
  <c r="I266" i="1"/>
  <c r="G266" i="1"/>
  <c r="F266" i="1"/>
  <c r="E266" i="1"/>
  <c r="C266" i="1"/>
  <c r="B266" i="1"/>
  <c r="Q265" i="1"/>
  <c r="P265" i="1"/>
  <c r="O265" i="1"/>
  <c r="N265" i="1"/>
  <c r="K265" i="1"/>
  <c r="J265" i="1"/>
  <c r="I265" i="1"/>
  <c r="G265" i="1"/>
  <c r="F265" i="1"/>
  <c r="E265" i="1"/>
  <c r="C265" i="1"/>
  <c r="B265" i="1"/>
  <c r="Q264" i="1"/>
  <c r="P264" i="1"/>
  <c r="O264" i="1"/>
  <c r="N264" i="1"/>
  <c r="K264" i="1"/>
  <c r="J264" i="1"/>
  <c r="I264" i="1"/>
  <c r="G264" i="1"/>
  <c r="F264" i="1"/>
  <c r="E264" i="1"/>
  <c r="C264" i="1"/>
  <c r="B264" i="1"/>
  <c r="Q263" i="1"/>
  <c r="P263" i="1"/>
  <c r="O263" i="1"/>
  <c r="N263" i="1"/>
  <c r="K263" i="1"/>
  <c r="J263" i="1"/>
  <c r="I263" i="1"/>
  <c r="G263" i="1"/>
  <c r="F263" i="1"/>
  <c r="E263" i="1"/>
  <c r="C263" i="1"/>
  <c r="B263" i="1"/>
  <c r="Q262" i="1"/>
  <c r="P262" i="1"/>
  <c r="O262" i="1"/>
  <c r="N262" i="1"/>
  <c r="K262" i="1"/>
  <c r="J262" i="1"/>
  <c r="I262" i="1"/>
  <c r="G262" i="1"/>
  <c r="F262" i="1"/>
  <c r="E262" i="1"/>
  <c r="C262" i="1"/>
  <c r="B262" i="1"/>
  <c r="Q261" i="1"/>
  <c r="P261" i="1"/>
  <c r="O261" i="1"/>
  <c r="N261" i="1"/>
  <c r="K261" i="1"/>
  <c r="J261" i="1"/>
  <c r="I261" i="1"/>
  <c r="G261" i="1"/>
  <c r="F261" i="1"/>
  <c r="E261" i="1"/>
  <c r="C261" i="1"/>
  <c r="B261" i="1"/>
  <c r="Q260" i="1"/>
  <c r="P260" i="1"/>
  <c r="O260" i="1"/>
  <c r="N260" i="1"/>
  <c r="K260" i="1"/>
  <c r="J260" i="1"/>
  <c r="I260" i="1"/>
  <c r="G260" i="1"/>
  <c r="F260" i="1"/>
  <c r="E260" i="1"/>
  <c r="C260" i="1"/>
  <c r="B260" i="1"/>
  <c r="Q259" i="1"/>
  <c r="P259" i="1"/>
  <c r="O259" i="1"/>
  <c r="N259" i="1"/>
  <c r="K259" i="1"/>
  <c r="J259" i="1"/>
  <c r="I259" i="1"/>
  <c r="G259" i="1"/>
  <c r="F259" i="1"/>
  <c r="E259" i="1"/>
  <c r="C259" i="1"/>
  <c r="B259" i="1"/>
  <c r="Q258" i="1"/>
  <c r="P258" i="1"/>
  <c r="O258" i="1"/>
  <c r="N258" i="1"/>
  <c r="K258" i="1"/>
  <c r="J258" i="1"/>
  <c r="I258" i="1"/>
  <c r="G258" i="1"/>
  <c r="F258" i="1"/>
  <c r="E258" i="1"/>
  <c r="C258" i="1"/>
  <c r="B258" i="1"/>
  <c r="Q257" i="1"/>
  <c r="P257" i="1"/>
  <c r="O257" i="1"/>
  <c r="N257" i="1"/>
  <c r="K257" i="1"/>
  <c r="J257" i="1"/>
  <c r="I257" i="1"/>
  <c r="G257" i="1"/>
  <c r="F257" i="1"/>
  <c r="E257" i="1"/>
  <c r="C257" i="1"/>
  <c r="B257" i="1"/>
  <c r="Q256" i="1"/>
  <c r="P256" i="1"/>
  <c r="O256" i="1"/>
  <c r="N256" i="1"/>
  <c r="K256" i="1"/>
  <c r="J256" i="1"/>
  <c r="I256" i="1"/>
  <c r="G256" i="1"/>
  <c r="F256" i="1"/>
  <c r="E256" i="1"/>
  <c r="C256" i="1"/>
  <c r="B256" i="1"/>
  <c r="Q255" i="1"/>
  <c r="P255" i="1"/>
  <c r="O255" i="1"/>
  <c r="N255" i="1"/>
  <c r="K255" i="1"/>
  <c r="J255" i="1"/>
  <c r="I255" i="1"/>
  <c r="G255" i="1"/>
  <c r="F255" i="1"/>
  <c r="E255" i="1"/>
  <c r="C255" i="1"/>
  <c r="B255" i="1"/>
  <c r="Q254" i="1"/>
  <c r="P254" i="1"/>
  <c r="O254" i="1"/>
  <c r="N254" i="1"/>
  <c r="K254" i="1"/>
  <c r="J254" i="1"/>
  <c r="I254" i="1"/>
  <c r="G254" i="1"/>
  <c r="F254" i="1"/>
  <c r="E254" i="1"/>
  <c r="C254" i="1"/>
  <c r="B254" i="1"/>
  <c r="Q253" i="1"/>
  <c r="P253" i="1"/>
  <c r="O253" i="1"/>
  <c r="N253" i="1"/>
  <c r="K253" i="1"/>
  <c r="J253" i="1"/>
  <c r="I253" i="1"/>
  <c r="G253" i="1"/>
  <c r="F253" i="1"/>
  <c r="E253" i="1"/>
  <c r="C253" i="1"/>
  <c r="B253" i="1"/>
  <c r="Q252" i="1"/>
  <c r="P252" i="1"/>
  <c r="O252" i="1"/>
  <c r="N252" i="1"/>
  <c r="K252" i="1"/>
  <c r="J252" i="1"/>
  <c r="I252" i="1"/>
  <c r="G252" i="1"/>
  <c r="F252" i="1"/>
  <c r="E252" i="1"/>
  <c r="C252" i="1"/>
  <c r="B252" i="1"/>
  <c r="Q251" i="1"/>
  <c r="P251" i="1"/>
  <c r="O251" i="1"/>
  <c r="N251" i="1"/>
  <c r="K251" i="1"/>
  <c r="J251" i="1"/>
  <c r="I251" i="1"/>
  <c r="G251" i="1"/>
  <c r="F251" i="1"/>
  <c r="E251" i="1"/>
  <c r="C251" i="1"/>
  <c r="B251" i="1"/>
  <c r="Q250" i="1"/>
  <c r="P250" i="1"/>
  <c r="O250" i="1"/>
  <c r="N250" i="1"/>
  <c r="K250" i="1"/>
  <c r="J250" i="1"/>
  <c r="I250" i="1"/>
  <c r="G250" i="1"/>
  <c r="F250" i="1"/>
  <c r="E250" i="1"/>
  <c r="C250" i="1"/>
  <c r="B250" i="1"/>
  <c r="Q249" i="1"/>
  <c r="P249" i="1"/>
  <c r="O249" i="1"/>
  <c r="N249" i="1"/>
  <c r="K249" i="1"/>
  <c r="J249" i="1"/>
  <c r="I249" i="1"/>
  <c r="G249" i="1"/>
  <c r="F249" i="1"/>
  <c r="E249" i="1"/>
  <c r="C249" i="1"/>
  <c r="B249" i="1"/>
  <c r="Q248" i="1"/>
  <c r="P248" i="1"/>
  <c r="O248" i="1"/>
  <c r="N248" i="1"/>
  <c r="K248" i="1"/>
  <c r="J248" i="1"/>
  <c r="I248" i="1"/>
  <c r="G248" i="1"/>
  <c r="F248" i="1"/>
  <c r="E248" i="1"/>
  <c r="C248" i="1"/>
  <c r="B248" i="1"/>
  <c r="Q247" i="1"/>
  <c r="P247" i="1"/>
  <c r="O247" i="1"/>
  <c r="N247" i="1"/>
  <c r="K247" i="1"/>
  <c r="J247" i="1"/>
  <c r="I247" i="1"/>
  <c r="G247" i="1"/>
  <c r="F247" i="1"/>
  <c r="E247" i="1"/>
  <c r="C247" i="1"/>
  <c r="B247" i="1"/>
  <c r="Q246" i="1"/>
  <c r="P246" i="1"/>
  <c r="O246" i="1"/>
  <c r="N246" i="1"/>
  <c r="K246" i="1"/>
  <c r="J246" i="1"/>
  <c r="I246" i="1"/>
  <c r="G246" i="1"/>
  <c r="F246" i="1"/>
  <c r="E246" i="1"/>
  <c r="C246" i="1"/>
  <c r="B246" i="1"/>
  <c r="Q245" i="1"/>
  <c r="P245" i="1"/>
  <c r="O245" i="1"/>
  <c r="N245" i="1"/>
  <c r="K245" i="1"/>
  <c r="J245" i="1"/>
  <c r="I245" i="1"/>
  <c r="G245" i="1"/>
  <c r="F245" i="1"/>
  <c r="E245" i="1"/>
  <c r="C245" i="1"/>
  <c r="B245" i="1"/>
  <c r="Q244" i="1"/>
  <c r="P244" i="1"/>
  <c r="O244" i="1"/>
  <c r="N244" i="1"/>
  <c r="K244" i="1"/>
  <c r="J244" i="1"/>
  <c r="I244" i="1"/>
  <c r="G244" i="1"/>
  <c r="F244" i="1"/>
  <c r="E244" i="1"/>
  <c r="C244" i="1"/>
  <c r="B244" i="1"/>
  <c r="Q243" i="1"/>
  <c r="P243" i="1"/>
  <c r="O243" i="1"/>
  <c r="N243" i="1"/>
  <c r="K243" i="1"/>
  <c r="J243" i="1"/>
  <c r="I243" i="1"/>
  <c r="G243" i="1"/>
  <c r="F243" i="1"/>
  <c r="E243" i="1"/>
  <c r="C243" i="1"/>
  <c r="B243" i="1"/>
  <c r="Q242" i="1"/>
  <c r="P242" i="1"/>
  <c r="O242" i="1"/>
  <c r="N242" i="1"/>
  <c r="K242" i="1"/>
  <c r="J242" i="1"/>
  <c r="I242" i="1"/>
  <c r="G242" i="1"/>
  <c r="F242" i="1"/>
  <c r="E242" i="1"/>
  <c r="C242" i="1"/>
  <c r="B242" i="1"/>
  <c r="Q241" i="1"/>
  <c r="P241" i="1"/>
  <c r="O241" i="1"/>
  <c r="N241" i="1"/>
  <c r="K241" i="1"/>
  <c r="J241" i="1"/>
  <c r="I241" i="1"/>
  <c r="G241" i="1"/>
  <c r="F241" i="1"/>
  <c r="E241" i="1"/>
  <c r="C241" i="1"/>
  <c r="B241" i="1"/>
  <c r="Q240" i="1"/>
  <c r="P240" i="1"/>
  <c r="O240" i="1"/>
  <c r="N240" i="1"/>
  <c r="K240" i="1"/>
  <c r="J240" i="1"/>
  <c r="I240" i="1"/>
  <c r="G240" i="1"/>
  <c r="F240" i="1"/>
  <c r="E240" i="1"/>
  <c r="C240" i="1"/>
  <c r="B240" i="1"/>
  <c r="Q239" i="1"/>
  <c r="P239" i="1"/>
  <c r="O239" i="1"/>
  <c r="N239" i="1"/>
  <c r="K239" i="1"/>
  <c r="J239" i="1"/>
  <c r="I239" i="1"/>
  <c r="G239" i="1"/>
  <c r="F239" i="1"/>
  <c r="E239" i="1"/>
  <c r="C239" i="1"/>
  <c r="B239" i="1"/>
  <c r="Q238" i="1"/>
  <c r="P238" i="1"/>
  <c r="O238" i="1"/>
  <c r="N238" i="1"/>
  <c r="K238" i="1"/>
  <c r="J238" i="1"/>
  <c r="I238" i="1"/>
  <c r="G238" i="1"/>
  <c r="F238" i="1"/>
  <c r="E238" i="1"/>
  <c r="C238" i="1"/>
  <c r="B238" i="1"/>
  <c r="Q237" i="1"/>
  <c r="P237" i="1"/>
  <c r="O237" i="1"/>
  <c r="N237" i="1"/>
  <c r="K237" i="1"/>
  <c r="J237" i="1"/>
  <c r="I237" i="1"/>
  <c r="G237" i="1"/>
  <c r="F237" i="1"/>
  <c r="E237" i="1"/>
  <c r="C237" i="1"/>
  <c r="B237" i="1"/>
  <c r="Q236" i="1"/>
  <c r="P236" i="1"/>
  <c r="O236" i="1"/>
  <c r="N236" i="1"/>
  <c r="K236" i="1"/>
  <c r="J236" i="1"/>
  <c r="I236" i="1"/>
  <c r="G236" i="1"/>
  <c r="F236" i="1"/>
  <c r="E236" i="1"/>
  <c r="C236" i="1"/>
  <c r="B236" i="1"/>
  <c r="Q235" i="1"/>
  <c r="P235" i="1"/>
  <c r="O235" i="1"/>
  <c r="N235" i="1"/>
  <c r="K235" i="1"/>
  <c r="J235" i="1"/>
  <c r="I235" i="1"/>
  <c r="G235" i="1"/>
  <c r="F235" i="1"/>
  <c r="E235" i="1"/>
  <c r="C235" i="1"/>
  <c r="B235" i="1"/>
  <c r="Q234" i="1"/>
  <c r="P234" i="1"/>
  <c r="O234" i="1"/>
  <c r="N234" i="1"/>
  <c r="K234" i="1"/>
  <c r="J234" i="1"/>
  <c r="I234" i="1"/>
  <c r="G234" i="1"/>
  <c r="F234" i="1"/>
  <c r="E234" i="1"/>
  <c r="C234" i="1"/>
  <c r="B234" i="1"/>
  <c r="Q233" i="1"/>
  <c r="P233" i="1"/>
  <c r="O233" i="1"/>
  <c r="N233" i="1"/>
  <c r="K233" i="1"/>
  <c r="J233" i="1"/>
  <c r="I233" i="1"/>
  <c r="G233" i="1"/>
  <c r="F233" i="1"/>
  <c r="E233" i="1"/>
  <c r="C233" i="1"/>
  <c r="B233" i="1"/>
  <c r="Q232" i="1"/>
  <c r="P232" i="1"/>
  <c r="O232" i="1"/>
  <c r="N232" i="1"/>
  <c r="K232" i="1"/>
  <c r="J232" i="1"/>
  <c r="I232" i="1"/>
  <c r="G232" i="1"/>
  <c r="F232" i="1"/>
  <c r="E232" i="1"/>
  <c r="C232" i="1"/>
  <c r="B232" i="1"/>
  <c r="Q231" i="1"/>
  <c r="P231" i="1"/>
  <c r="O231" i="1"/>
  <c r="N231" i="1"/>
  <c r="K231" i="1"/>
  <c r="J231" i="1"/>
  <c r="I231" i="1"/>
  <c r="G231" i="1"/>
  <c r="F231" i="1"/>
  <c r="E231" i="1"/>
  <c r="C231" i="1"/>
  <c r="B231" i="1"/>
  <c r="Q230" i="1"/>
  <c r="P230" i="1"/>
  <c r="O230" i="1"/>
  <c r="N230" i="1"/>
  <c r="K230" i="1"/>
  <c r="J230" i="1"/>
  <c r="I230" i="1"/>
  <c r="G230" i="1"/>
  <c r="F230" i="1"/>
  <c r="E230" i="1"/>
  <c r="C230" i="1"/>
  <c r="B230" i="1"/>
  <c r="Q229" i="1"/>
  <c r="P229" i="1"/>
  <c r="O229" i="1"/>
  <c r="N229" i="1"/>
  <c r="K229" i="1"/>
  <c r="J229" i="1"/>
  <c r="I229" i="1"/>
  <c r="G229" i="1"/>
  <c r="F229" i="1"/>
  <c r="E229" i="1"/>
  <c r="C229" i="1"/>
  <c r="B229" i="1"/>
  <c r="Q228" i="1"/>
  <c r="P228" i="1"/>
  <c r="O228" i="1"/>
  <c r="N228" i="1"/>
  <c r="K228" i="1"/>
  <c r="J228" i="1"/>
  <c r="I228" i="1"/>
  <c r="G228" i="1"/>
  <c r="F228" i="1"/>
  <c r="E228" i="1"/>
  <c r="C228" i="1"/>
  <c r="B228" i="1"/>
  <c r="Q227" i="1"/>
  <c r="P227" i="1"/>
  <c r="O227" i="1"/>
  <c r="N227" i="1"/>
  <c r="K227" i="1"/>
  <c r="J227" i="1"/>
  <c r="I227" i="1"/>
  <c r="G227" i="1"/>
  <c r="F227" i="1"/>
  <c r="E227" i="1"/>
  <c r="C227" i="1"/>
  <c r="B227" i="1"/>
  <c r="Q226" i="1"/>
  <c r="P226" i="1"/>
  <c r="O226" i="1"/>
  <c r="N226" i="1"/>
  <c r="K226" i="1"/>
  <c r="J226" i="1"/>
  <c r="I226" i="1"/>
  <c r="G226" i="1"/>
  <c r="F226" i="1"/>
  <c r="E226" i="1"/>
  <c r="C226" i="1"/>
  <c r="B226" i="1"/>
  <c r="Q225" i="1"/>
  <c r="P225" i="1"/>
  <c r="O225" i="1"/>
  <c r="N225" i="1"/>
  <c r="K225" i="1"/>
  <c r="J225" i="1"/>
  <c r="I225" i="1"/>
  <c r="G225" i="1"/>
  <c r="F225" i="1"/>
  <c r="E225" i="1"/>
  <c r="C225" i="1"/>
  <c r="B225" i="1"/>
  <c r="Q224" i="1"/>
  <c r="P224" i="1"/>
  <c r="O224" i="1"/>
  <c r="N224" i="1"/>
  <c r="K224" i="1"/>
  <c r="J224" i="1"/>
  <c r="I224" i="1"/>
  <c r="G224" i="1"/>
  <c r="F224" i="1"/>
  <c r="E224" i="1"/>
  <c r="C224" i="1"/>
  <c r="B224" i="1"/>
  <c r="Q223" i="1"/>
  <c r="P223" i="1"/>
  <c r="O223" i="1"/>
  <c r="N223" i="1"/>
  <c r="K223" i="1"/>
  <c r="J223" i="1"/>
  <c r="I223" i="1"/>
  <c r="G223" i="1"/>
  <c r="F223" i="1"/>
  <c r="E223" i="1"/>
  <c r="C223" i="1"/>
  <c r="B223" i="1"/>
  <c r="Q222" i="1"/>
  <c r="P222" i="1"/>
  <c r="O222" i="1"/>
  <c r="N222" i="1"/>
  <c r="K222" i="1"/>
  <c r="J222" i="1"/>
  <c r="I222" i="1"/>
  <c r="G222" i="1"/>
  <c r="F222" i="1"/>
  <c r="E222" i="1"/>
  <c r="C222" i="1"/>
  <c r="B222" i="1"/>
  <c r="Q221" i="1"/>
  <c r="P221" i="1"/>
  <c r="O221" i="1"/>
  <c r="N221" i="1"/>
  <c r="K221" i="1"/>
  <c r="J221" i="1"/>
  <c r="I221" i="1"/>
  <c r="G221" i="1"/>
  <c r="F221" i="1"/>
  <c r="E221" i="1"/>
  <c r="C221" i="1"/>
  <c r="B221" i="1"/>
  <c r="Q220" i="1"/>
  <c r="P220" i="1"/>
  <c r="O220" i="1"/>
  <c r="N220" i="1"/>
  <c r="K220" i="1"/>
  <c r="J220" i="1"/>
  <c r="I220" i="1"/>
  <c r="G220" i="1"/>
  <c r="F220" i="1"/>
  <c r="E220" i="1"/>
  <c r="C220" i="1"/>
  <c r="B220" i="1"/>
  <c r="Q219" i="1"/>
  <c r="P219" i="1"/>
  <c r="O219" i="1"/>
  <c r="N219" i="1"/>
  <c r="K219" i="1"/>
  <c r="J219" i="1"/>
  <c r="I219" i="1"/>
  <c r="G219" i="1"/>
  <c r="F219" i="1"/>
  <c r="E219" i="1"/>
  <c r="C219" i="1"/>
  <c r="B219" i="1"/>
  <c r="Q218" i="1"/>
  <c r="P218" i="1"/>
  <c r="O218" i="1"/>
  <c r="N218" i="1"/>
  <c r="K218" i="1"/>
  <c r="J218" i="1"/>
  <c r="I218" i="1"/>
  <c r="G218" i="1"/>
  <c r="F218" i="1"/>
  <c r="E218" i="1"/>
  <c r="C218" i="1"/>
  <c r="B218" i="1"/>
  <c r="Q217" i="1"/>
  <c r="P217" i="1"/>
  <c r="O217" i="1"/>
  <c r="N217" i="1"/>
  <c r="K217" i="1"/>
  <c r="J217" i="1"/>
  <c r="I217" i="1"/>
  <c r="G217" i="1"/>
  <c r="F217" i="1"/>
  <c r="E217" i="1"/>
  <c r="C217" i="1"/>
  <c r="B217" i="1"/>
  <c r="Q216" i="1"/>
  <c r="P216" i="1"/>
  <c r="O216" i="1"/>
  <c r="N216" i="1"/>
  <c r="K216" i="1"/>
  <c r="J216" i="1"/>
  <c r="I216" i="1"/>
  <c r="G216" i="1"/>
  <c r="F216" i="1"/>
  <c r="E216" i="1"/>
  <c r="C216" i="1"/>
  <c r="B216" i="1"/>
  <c r="Q215" i="1"/>
  <c r="P215" i="1"/>
  <c r="O215" i="1"/>
  <c r="N215" i="1"/>
  <c r="K215" i="1"/>
  <c r="J215" i="1"/>
  <c r="I215" i="1"/>
  <c r="G215" i="1"/>
  <c r="F215" i="1"/>
  <c r="E215" i="1"/>
  <c r="C215" i="1"/>
  <c r="B215" i="1"/>
  <c r="Q214" i="1"/>
  <c r="P214" i="1"/>
  <c r="O214" i="1"/>
  <c r="N214" i="1"/>
  <c r="K214" i="1"/>
  <c r="J214" i="1"/>
  <c r="I214" i="1"/>
  <c r="G214" i="1"/>
  <c r="F214" i="1"/>
  <c r="E214" i="1"/>
  <c r="C214" i="1"/>
  <c r="B214" i="1"/>
  <c r="Q213" i="1"/>
  <c r="P213" i="1"/>
  <c r="O213" i="1"/>
  <c r="N213" i="1"/>
  <c r="K213" i="1"/>
  <c r="J213" i="1"/>
  <c r="I213" i="1"/>
  <c r="G213" i="1"/>
  <c r="F213" i="1"/>
  <c r="E213" i="1"/>
  <c r="C213" i="1"/>
  <c r="B213" i="1"/>
  <c r="Q212" i="1"/>
  <c r="P212" i="1"/>
  <c r="O212" i="1"/>
  <c r="N212" i="1"/>
  <c r="K212" i="1"/>
  <c r="J212" i="1"/>
  <c r="I212" i="1"/>
  <c r="G212" i="1"/>
  <c r="F212" i="1"/>
  <c r="E212" i="1"/>
  <c r="C212" i="1"/>
  <c r="B212" i="1"/>
  <c r="Q211" i="1"/>
  <c r="P211" i="1"/>
  <c r="O211" i="1"/>
  <c r="N211" i="1"/>
  <c r="K211" i="1"/>
  <c r="J211" i="1"/>
  <c r="I211" i="1"/>
  <c r="G211" i="1"/>
  <c r="F211" i="1"/>
  <c r="E211" i="1"/>
  <c r="C211" i="1"/>
  <c r="B211" i="1"/>
  <c r="Q210" i="1"/>
  <c r="P210" i="1"/>
  <c r="O210" i="1"/>
  <c r="N210" i="1"/>
  <c r="K210" i="1"/>
  <c r="J210" i="1"/>
  <c r="I210" i="1"/>
  <c r="G210" i="1"/>
  <c r="F210" i="1"/>
  <c r="E210" i="1"/>
  <c r="C210" i="1"/>
  <c r="B210" i="1"/>
  <c r="Q209" i="1"/>
  <c r="P209" i="1"/>
  <c r="O209" i="1"/>
  <c r="N209" i="1"/>
  <c r="K209" i="1"/>
  <c r="J209" i="1"/>
  <c r="I209" i="1"/>
  <c r="G209" i="1"/>
  <c r="F209" i="1"/>
  <c r="E209" i="1"/>
  <c r="C209" i="1"/>
  <c r="B209" i="1"/>
  <c r="Q208" i="1"/>
  <c r="P208" i="1"/>
  <c r="O208" i="1"/>
  <c r="N208" i="1"/>
  <c r="K208" i="1"/>
  <c r="J208" i="1"/>
  <c r="I208" i="1"/>
  <c r="G208" i="1"/>
  <c r="F208" i="1"/>
  <c r="E208" i="1"/>
  <c r="C208" i="1"/>
  <c r="B208" i="1"/>
  <c r="Q207" i="1"/>
  <c r="P207" i="1"/>
  <c r="O207" i="1"/>
  <c r="N207" i="1"/>
  <c r="K207" i="1"/>
  <c r="J207" i="1"/>
  <c r="I207" i="1"/>
  <c r="G207" i="1"/>
  <c r="F207" i="1"/>
  <c r="E207" i="1"/>
  <c r="C207" i="1"/>
  <c r="B207" i="1"/>
  <c r="Q206" i="1"/>
  <c r="P206" i="1"/>
  <c r="O206" i="1"/>
  <c r="N206" i="1"/>
  <c r="K206" i="1"/>
  <c r="J206" i="1"/>
  <c r="I206" i="1"/>
  <c r="G206" i="1"/>
  <c r="F206" i="1"/>
  <c r="E206" i="1"/>
  <c r="C206" i="1"/>
  <c r="B206" i="1"/>
  <c r="Q205" i="1"/>
  <c r="P205" i="1"/>
  <c r="O205" i="1"/>
  <c r="N205" i="1"/>
  <c r="K205" i="1"/>
  <c r="J205" i="1"/>
  <c r="I205" i="1"/>
  <c r="G205" i="1"/>
  <c r="F205" i="1"/>
  <c r="E205" i="1"/>
  <c r="C205" i="1"/>
  <c r="B205" i="1"/>
  <c r="Q204" i="1"/>
  <c r="P204" i="1"/>
  <c r="O204" i="1"/>
  <c r="N204" i="1"/>
  <c r="K204" i="1"/>
  <c r="J204" i="1"/>
  <c r="I204" i="1"/>
  <c r="G204" i="1"/>
  <c r="F204" i="1"/>
  <c r="E204" i="1"/>
  <c r="C204" i="1"/>
  <c r="B204" i="1"/>
  <c r="Q203" i="1"/>
  <c r="P203" i="1"/>
  <c r="O203" i="1"/>
  <c r="N203" i="1"/>
  <c r="K203" i="1"/>
  <c r="J203" i="1"/>
  <c r="I203" i="1"/>
  <c r="G203" i="1"/>
  <c r="F203" i="1"/>
  <c r="E203" i="1"/>
  <c r="C203" i="1"/>
  <c r="B203" i="1"/>
  <c r="Q202" i="1"/>
  <c r="P202" i="1"/>
  <c r="O202" i="1"/>
  <c r="N202" i="1"/>
  <c r="K202" i="1"/>
  <c r="J202" i="1"/>
  <c r="I202" i="1"/>
  <c r="G202" i="1"/>
  <c r="F202" i="1"/>
  <c r="E202" i="1"/>
  <c r="C202" i="1"/>
  <c r="B202" i="1"/>
  <c r="Q201" i="1"/>
  <c r="P201" i="1"/>
  <c r="O201" i="1"/>
  <c r="N201" i="1"/>
  <c r="K201" i="1"/>
  <c r="J201" i="1"/>
  <c r="I201" i="1"/>
  <c r="G201" i="1"/>
  <c r="F201" i="1"/>
  <c r="E201" i="1"/>
  <c r="C201" i="1"/>
  <c r="B201" i="1"/>
  <c r="Q200" i="1"/>
  <c r="P200" i="1"/>
  <c r="O200" i="1"/>
  <c r="N200" i="1"/>
  <c r="K200" i="1"/>
  <c r="J200" i="1"/>
  <c r="I200" i="1"/>
  <c r="G200" i="1"/>
  <c r="F200" i="1"/>
  <c r="E200" i="1"/>
  <c r="C200" i="1"/>
  <c r="B200" i="1"/>
  <c r="Q199" i="1"/>
  <c r="P199" i="1"/>
  <c r="O199" i="1"/>
  <c r="N199" i="1"/>
  <c r="K199" i="1"/>
  <c r="J199" i="1"/>
  <c r="I199" i="1"/>
  <c r="G199" i="1"/>
  <c r="F199" i="1"/>
  <c r="E199" i="1"/>
  <c r="C199" i="1"/>
  <c r="B199" i="1"/>
  <c r="Q198" i="1"/>
  <c r="P198" i="1"/>
  <c r="O198" i="1"/>
  <c r="N198" i="1"/>
  <c r="K198" i="1"/>
  <c r="J198" i="1"/>
  <c r="I198" i="1"/>
  <c r="G198" i="1"/>
  <c r="F198" i="1"/>
  <c r="E198" i="1"/>
  <c r="C198" i="1"/>
  <c r="B198" i="1"/>
  <c r="Q197" i="1"/>
  <c r="P197" i="1"/>
  <c r="O197" i="1"/>
  <c r="N197" i="1"/>
  <c r="K197" i="1"/>
  <c r="J197" i="1"/>
  <c r="I197" i="1"/>
  <c r="G197" i="1"/>
  <c r="F197" i="1"/>
  <c r="E197" i="1"/>
  <c r="C197" i="1"/>
  <c r="B197" i="1"/>
  <c r="Q196" i="1"/>
  <c r="P196" i="1"/>
  <c r="O196" i="1"/>
  <c r="N196" i="1"/>
  <c r="K196" i="1"/>
  <c r="J196" i="1"/>
  <c r="I196" i="1"/>
  <c r="G196" i="1"/>
  <c r="F196" i="1"/>
  <c r="E196" i="1"/>
  <c r="C196" i="1"/>
  <c r="B196" i="1"/>
  <c r="Q195" i="1"/>
  <c r="P195" i="1"/>
  <c r="O195" i="1"/>
  <c r="N195" i="1"/>
  <c r="K195" i="1"/>
  <c r="J195" i="1"/>
  <c r="I195" i="1"/>
  <c r="G195" i="1"/>
  <c r="F195" i="1"/>
  <c r="E195" i="1"/>
  <c r="C195" i="1"/>
  <c r="B195" i="1"/>
  <c r="Q194" i="1"/>
  <c r="P194" i="1"/>
  <c r="O194" i="1"/>
  <c r="N194" i="1"/>
  <c r="K194" i="1"/>
  <c r="J194" i="1"/>
  <c r="I194" i="1"/>
  <c r="G194" i="1"/>
  <c r="F194" i="1"/>
  <c r="E194" i="1"/>
  <c r="C194" i="1"/>
  <c r="B194" i="1"/>
  <c r="Q193" i="1"/>
  <c r="P193" i="1"/>
  <c r="O193" i="1"/>
  <c r="N193" i="1"/>
  <c r="K193" i="1"/>
  <c r="J193" i="1"/>
  <c r="I193" i="1"/>
  <c r="G193" i="1"/>
  <c r="F193" i="1"/>
  <c r="E193" i="1"/>
  <c r="C193" i="1"/>
  <c r="B193" i="1"/>
  <c r="Q192" i="1"/>
  <c r="P192" i="1"/>
  <c r="O192" i="1"/>
  <c r="N192" i="1"/>
  <c r="K192" i="1"/>
  <c r="J192" i="1"/>
  <c r="I192" i="1"/>
  <c r="G192" i="1"/>
  <c r="F192" i="1"/>
  <c r="E192" i="1"/>
  <c r="C192" i="1"/>
  <c r="B192" i="1"/>
  <c r="Q191" i="1"/>
  <c r="P191" i="1"/>
  <c r="O191" i="1"/>
  <c r="N191" i="1"/>
  <c r="K191" i="1"/>
  <c r="J191" i="1"/>
  <c r="I191" i="1"/>
  <c r="G191" i="1"/>
  <c r="F191" i="1"/>
  <c r="E191" i="1"/>
  <c r="C191" i="1"/>
  <c r="B191" i="1"/>
  <c r="Q190" i="1"/>
  <c r="P190" i="1"/>
  <c r="O190" i="1"/>
  <c r="N190" i="1"/>
  <c r="K190" i="1"/>
  <c r="J190" i="1"/>
  <c r="I190" i="1"/>
  <c r="G190" i="1"/>
  <c r="F190" i="1"/>
  <c r="E190" i="1"/>
  <c r="C190" i="1"/>
  <c r="B190" i="1"/>
  <c r="Q189" i="1"/>
  <c r="P189" i="1"/>
  <c r="O189" i="1"/>
  <c r="N189" i="1"/>
  <c r="K189" i="1"/>
  <c r="J189" i="1"/>
  <c r="I189" i="1"/>
  <c r="G189" i="1"/>
  <c r="F189" i="1"/>
  <c r="E189" i="1"/>
  <c r="C189" i="1"/>
  <c r="B189" i="1"/>
  <c r="Q188" i="1"/>
  <c r="P188" i="1"/>
  <c r="O188" i="1"/>
  <c r="N188" i="1"/>
  <c r="K188" i="1"/>
  <c r="J188" i="1"/>
  <c r="I188" i="1"/>
  <c r="G188" i="1"/>
  <c r="F188" i="1"/>
  <c r="E188" i="1"/>
  <c r="C188" i="1"/>
  <c r="B188" i="1"/>
  <c r="Q187" i="1"/>
  <c r="P187" i="1"/>
  <c r="O187" i="1"/>
  <c r="N187" i="1"/>
  <c r="K187" i="1"/>
  <c r="J187" i="1"/>
  <c r="I187" i="1"/>
  <c r="G187" i="1"/>
  <c r="F187" i="1"/>
  <c r="E187" i="1"/>
  <c r="C187" i="1"/>
  <c r="B187" i="1"/>
  <c r="Q186" i="1"/>
  <c r="P186" i="1"/>
  <c r="O186" i="1"/>
  <c r="N186" i="1"/>
  <c r="K186" i="1"/>
  <c r="J186" i="1"/>
  <c r="I186" i="1"/>
  <c r="G186" i="1"/>
  <c r="F186" i="1"/>
  <c r="E186" i="1"/>
  <c r="C186" i="1"/>
  <c r="B186" i="1"/>
  <c r="Q185" i="1"/>
  <c r="P185" i="1"/>
  <c r="O185" i="1"/>
  <c r="N185" i="1"/>
  <c r="K185" i="1"/>
  <c r="J185" i="1"/>
  <c r="I185" i="1"/>
  <c r="G185" i="1"/>
  <c r="F185" i="1"/>
  <c r="E185" i="1"/>
  <c r="C185" i="1"/>
  <c r="B185" i="1"/>
  <c r="Q184" i="1"/>
  <c r="P184" i="1"/>
  <c r="O184" i="1"/>
  <c r="N184" i="1"/>
  <c r="K184" i="1"/>
  <c r="J184" i="1"/>
  <c r="I184" i="1"/>
  <c r="G184" i="1"/>
  <c r="F184" i="1"/>
  <c r="E184" i="1"/>
  <c r="C184" i="1"/>
  <c r="B184" i="1"/>
  <c r="Q183" i="1"/>
  <c r="P183" i="1"/>
  <c r="O183" i="1"/>
  <c r="N183" i="1"/>
  <c r="K183" i="1"/>
  <c r="J183" i="1"/>
  <c r="I183" i="1"/>
  <c r="G183" i="1"/>
  <c r="F183" i="1"/>
  <c r="E183" i="1"/>
  <c r="C183" i="1"/>
  <c r="B183" i="1"/>
  <c r="Q182" i="1"/>
  <c r="P182" i="1"/>
  <c r="O182" i="1"/>
  <c r="N182" i="1"/>
  <c r="K182" i="1"/>
  <c r="J182" i="1"/>
  <c r="I182" i="1"/>
  <c r="G182" i="1"/>
  <c r="F182" i="1"/>
  <c r="E182" i="1"/>
  <c r="C182" i="1"/>
  <c r="B182" i="1"/>
  <c r="Q181" i="1"/>
  <c r="P181" i="1"/>
  <c r="O181" i="1"/>
  <c r="N181" i="1"/>
  <c r="K181" i="1"/>
  <c r="J181" i="1"/>
  <c r="I181" i="1"/>
  <c r="G181" i="1"/>
  <c r="F181" i="1"/>
  <c r="E181" i="1"/>
  <c r="C181" i="1"/>
  <c r="B181" i="1"/>
  <c r="Q180" i="1"/>
  <c r="P180" i="1"/>
  <c r="O180" i="1"/>
  <c r="N180" i="1"/>
  <c r="K180" i="1"/>
  <c r="J180" i="1"/>
  <c r="I180" i="1"/>
  <c r="G180" i="1"/>
  <c r="F180" i="1"/>
  <c r="E180" i="1"/>
  <c r="C180" i="1"/>
  <c r="B180" i="1"/>
  <c r="Q179" i="1"/>
  <c r="P179" i="1"/>
  <c r="O179" i="1"/>
  <c r="N179" i="1"/>
  <c r="K179" i="1"/>
  <c r="J179" i="1"/>
  <c r="I179" i="1"/>
  <c r="G179" i="1"/>
  <c r="F179" i="1"/>
  <c r="E179" i="1"/>
  <c r="C179" i="1"/>
  <c r="B179" i="1"/>
  <c r="Q178" i="1"/>
  <c r="P178" i="1"/>
  <c r="O178" i="1"/>
  <c r="N178" i="1"/>
  <c r="K178" i="1"/>
  <c r="J178" i="1"/>
  <c r="I178" i="1"/>
  <c r="G178" i="1"/>
  <c r="F178" i="1"/>
  <c r="E178" i="1"/>
  <c r="C178" i="1"/>
  <c r="B178" i="1"/>
  <c r="Q177" i="1"/>
  <c r="P177" i="1"/>
  <c r="O177" i="1"/>
  <c r="N177" i="1"/>
  <c r="K177" i="1"/>
  <c r="J177" i="1"/>
  <c r="I177" i="1"/>
  <c r="G177" i="1"/>
  <c r="F177" i="1"/>
  <c r="E177" i="1"/>
  <c r="C177" i="1"/>
  <c r="B177" i="1"/>
  <c r="Q176" i="1"/>
  <c r="P176" i="1"/>
  <c r="O176" i="1"/>
  <c r="N176" i="1"/>
  <c r="K176" i="1"/>
  <c r="J176" i="1"/>
  <c r="I176" i="1"/>
  <c r="G176" i="1"/>
  <c r="F176" i="1"/>
  <c r="E176" i="1"/>
  <c r="C176" i="1"/>
  <c r="B176" i="1"/>
  <c r="Q175" i="1"/>
  <c r="P175" i="1"/>
  <c r="O175" i="1"/>
  <c r="N175" i="1"/>
  <c r="K175" i="1"/>
  <c r="J175" i="1"/>
  <c r="I175" i="1"/>
  <c r="G175" i="1"/>
  <c r="F175" i="1"/>
  <c r="E175" i="1"/>
  <c r="C175" i="1"/>
  <c r="B175" i="1"/>
  <c r="Q174" i="1"/>
  <c r="P174" i="1"/>
  <c r="O174" i="1"/>
  <c r="N174" i="1"/>
  <c r="K174" i="1"/>
  <c r="J174" i="1"/>
  <c r="I174" i="1"/>
  <c r="G174" i="1"/>
  <c r="F174" i="1"/>
  <c r="E174" i="1"/>
  <c r="C174" i="1"/>
  <c r="B174" i="1"/>
  <c r="Q173" i="1"/>
  <c r="P173" i="1"/>
  <c r="O173" i="1"/>
  <c r="N173" i="1"/>
  <c r="K173" i="1"/>
  <c r="J173" i="1"/>
  <c r="I173" i="1"/>
  <c r="G173" i="1"/>
  <c r="F173" i="1"/>
  <c r="E173" i="1"/>
  <c r="C173" i="1"/>
  <c r="B173" i="1"/>
  <c r="Q172" i="1"/>
  <c r="P172" i="1"/>
  <c r="O172" i="1"/>
  <c r="N172" i="1"/>
  <c r="K172" i="1"/>
  <c r="J172" i="1"/>
  <c r="I172" i="1"/>
  <c r="G172" i="1"/>
  <c r="F172" i="1"/>
  <c r="E172" i="1"/>
  <c r="C172" i="1"/>
  <c r="B172" i="1"/>
  <c r="Q171" i="1"/>
  <c r="P171" i="1"/>
  <c r="O171" i="1"/>
  <c r="N171" i="1"/>
  <c r="K171" i="1"/>
  <c r="J171" i="1"/>
  <c r="I171" i="1"/>
  <c r="G171" i="1"/>
  <c r="F171" i="1"/>
  <c r="E171" i="1"/>
  <c r="C171" i="1"/>
  <c r="B171" i="1"/>
  <c r="Q170" i="1"/>
  <c r="P170" i="1"/>
  <c r="O170" i="1"/>
  <c r="N170" i="1"/>
  <c r="K170" i="1"/>
  <c r="J170" i="1"/>
  <c r="I170" i="1"/>
  <c r="G170" i="1"/>
  <c r="F170" i="1"/>
  <c r="E170" i="1"/>
  <c r="C170" i="1"/>
  <c r="B170" i="1"/>
  <c r="Q169" i="1"/>
  <c r="P169" i="1"/>
  <c r="O169" i="1"/>
  <c r="N169" i="1"/>
  <c r="K169" i="1"/>
  <c r="J169" i="1"/>
  <c r="I169" i="1"/>
  <c r="G169" i="1"/>
  <c r="F169" i="1"/>
  <c r="E169" i="1"/>
  <c r="C169" i="1"/>
  <c r="B169" i="1"/>
  <c r="Q168" i="1"/>
  <c r="P168" i="1"/>
  <c r="O168" i="1"/>
  <c r="N168" i="1"/>
  <c r="K168" i="1"/>
  <c r="J168" i="1"/>
  <c r="I168" i="1"/>
  <c r="G168" i="1"/>
  <c r="F168" i="1"/>
  <c r="E168" i="1"/>
  <c r="C168" i="1"/>
  <c r="B168" i="1"/>
  <c r="Q167" i="1"/>
  <c r="P167" i="1"/>
  <c r="O167" i="1"/>
  <c r="N167" i="1"/>
  <c r="K167" i="1"/>
  <c r="J167" i="1"/>
  <c r="I167" i="1"/>
  <c r="G167" i="1"/>
  <c r="F167" i="1"/>
  <c r="E167" i="1"/>
  <c r="C167" i="1"/>
  <c r="B167" i="1"/>
  <c r="Q166" i="1"/>
  <c r="P166" i="1"/>
  <c r="O166" i="1"/>
  <c r="N166" i="1"/>
  <c r="K166" i="1"/>
  <c r="J166" i="1"/>
  <c r="I166" i="1"/>
  <c r="G166" i="1"/>
  <c r="F166" i="1"/>
  <c r="E166" i="1"/>
  <c r="C166" i="1"/>
  <c r="B166" i="1"/>
  <c r="Q165" i="1"/>
  <c r="P165" i="1"/>
  <c r="O165" i="1"/>
  <c r="N165" i="1"/>
  <c r="K165" i="1"/>
  <c r="J165" i="1"/>
  <c r="I165" i="1"/>
  <c r="G165" i="1"/>
  <c r="F165" i="1"/>
  <c r="E165" i="1"/>
  <c r="C165" i="1"/>
  <c r="B165" i="1"/>
  <c r="Q164" i="1"/>
  <c r="P164" i="1"/>
  <c r="O164" i="1"/>
  <c r="N164" i="1"/>
  <c r="K164" i="1"/>
  <c r="J164" i="1"/>
  <c r="I164" i="1"/>
  <c r="G164" i="1"/>
  <c r="F164" i="1"/>
  <c r="E164" i="1"/>
  <c r="C164" i="1"/>
  <c r="B164" i="1"/>
  <c r="Q163" i="1"/>
  <c r="P163" i="1"/>
  <c r="O163" i="1"/>
  <c r="N163" i="1"/>
  <c r="K163" i="1"/>
  <c r="J163" i="1"/>
  <c r="I163" i="1"/>
  <c r="G163" i="1"/>
  <c r="F163" i="1"/>
  <c r="E163" i="1"/>
  <c r="C163" i="1"/>
  <c r="B163" i="1"/>
  <c r="Q162" i="1"/>
  <c r="P162" i="1"/>
  <c r="O162" i="1"/>
  <c r="N162" i="1"/>
  <c r="K162" i="1"/>
  <c r="J162" i="1"/>
  <c r="I162" i="1"/>
  <c r="G162" i="1"/>
  <c r="F162" i="1"/>
  <c r="E162" i="1"/>
  <c r="C162" i="1"/>
  <c r="B162" i="1"/>
  <c r="Q161" i="1"/>
  <c r="P161" i="1"/>
  <c r="O161" i="1"/>
  <c r="N161" i="1"/>
  <c r="K161" i="1"/>
  <c r="J161" i="1"/>
  <c r="I161" i="1"/>
  <c r="G161" i="1"/>
  <c r="F161" i="1"/>
  <c r="E161" i="1"/>
  <c r="C161" i="1"/>
  <c r="B161" i="1"/>
  <c r="Q160" i="1"/>
  <c r="P160" i="1"/>
  <c r="O160" i="1"/>
  <c r="N160" i="1"/>
  <c r="K160" i="1"/>
  <c r="J160" i="1"/>
  <c r="I160" i="1"/>
  <c r="G160" i="1"/>
  <c r="F160" i="1"/>
  <c r="E160" i="1"/>
  <c r="C160" i="1"/>
  <c r="B160" i="1"/>
  <c r="Q159" i="1"/>
  <c r="P159" i="1"/>
  <c r="O159" i="1"/>
  <c r="N159" i="1"/>
  <c r="K159" i="1"/>
  <c r="J159" i="1"/>
  <c r="I159" i="1"/>
  <c r="G159" i="1"/>
  <c r="F159" i="1"/>
  <c r="E159" i="1"/>
  <c r="C159" i="1"/>
  <c r="B159" i="1"/>
  <c r="Q158" i="1"/>
  <c r="P158" i="1"/>
  <c r="O158" i="1"/>
  <c r="N158" i="1"/>
  <c r="K158" i="1"/>
  <c r="J158" i="1"/>
  <c r="I158" i="1"/>
  <c r="G158" i="1"/>
  <c r="F158" i="1"/>
  <c r="E158" i="1"/>
  <c r="C158" i="1"/>
  <c r="B158" i="1"/>
  <c r="Q157" i="1"/>
  <c r="P157" i="1"/>
  <c r="O157" i="1"/>
  <c r="N157" i="1"/>
  <c r="K157" i="1"/>
  <c r="J157" i="1"/>
  <c r="I157" i="1"/>
  <c r="G157" i="1"/>
  <c r="F157" i="1"/>
  <c r="E157" i="1"/>
  <c r="C157" i="1"/>
  <c r="B157" i="1"/>
  <c r="Q156" i="1"/>
  <c r="P156" i="1"/>
  <c r="O156" i="1"/>
  <c r="N156" i="1"/>
  <c r="K156" i="1"/>
  <c r="J156" i="1"/>
  <c r="I156" i="1"/>
  <c r="G156" i="1"/>
  <c r="F156" i="1"/>
  <c r="E156" i="1"/>
  <c r="C156" i="1"/>
  <c r="B156" i="1"/>
  <c r="Q155" i="1"/>
  <c r="P155" i="1"/>
  <c r="O155" i="1"/>
  <c r="N155" i="1"/>
  <c r="K155" i="1"/>
  <c r="J155" i="1"/>
  <c r="I155" i="1"/>
  <c r="G155" i="1"/>
  <c r="F155" i="1"/>
  <c r="E155" i="1"/>
  <c r="C155" i="1"/>
  <c r="B155" i="1"/>
  <c r="Q154" i="1"/>
  <c r="P154" i="1"/>
  <c r="O154" i="1"/>
  <c r="N154" i="1"/>
  <c r="K154" i="1"/>
  <c r="J154" i="1"/>
  <c r="I154" i="1"/>
  <c r="G154" i="1"/>
  <c r="F154" i="1"/>
  <c r="E154" i="1"/>
  <c r="C154" i="1"/>
  <c r="B154" i="1"/>
  <c r="Q153" i="1"/>
  <c r="P153" i="1"/>
  <c r="O153" i="1"/>
  <c r="N153" i="1"/>
  <c r="K153" i="1"/>
  <c r="J153" i="1"/>
  <c r="I153" i="1"/>
  <c r="G153" i="1"/>
  <c r="F153" i="1"/>
  <c r="E153" i="1"/>
  <c r="C153" i="1"/>
  <c r="B153" i="1"/>
  <c r="Q152" i="1"/>
  <c r="P152" i="1"/>
  <c r="O152" i="1"/>
  <c r="N152" i="1"/>
  <c r="K152" i="1"/>
  <c r="J152" i="1"/>
  <c r="I152" i="1"/>
  <c r="G152" i="1"/>
  <c r="F152" i="1"/>
  <c r="E152" i="1"/>
  <c r="C152" i="1"/>
  <c r="B152" i="1"/>
  <c r="Q151" i="1"/>
  <c r="P151" i="1"/>
  <c r="O151" i="1"/>
  <c r="N151" i="1"/>
  <c r="K151" i="1"/>
  <c r="J151" i="1"/>
  <c r="I151" i="1"/>
  <c r="G151" i="1"/>
  <c r="F151" i="1"/>
  <c r="E151" i="1"/>
  <c r="C151" i="1"/>
  <c r="B151" i="1"/>
  <c r="Q150" i="1"/>
  <c r="P150" i="1"/>
  <c r="O150" i="1"/>
  <c r="N150" i="1"/>
  <c r="K150" i="1"/>
  <c r="J150" i="1"/>
  <c r="I150" i="1"/>
  <c r="G150" i="1"/>
  <c r="F150" i="1"/>
  <c r="E150" i="1"/>
  <c r="C150" i="1"/>
  <c r="B150" i="1"/>
  <c r="Q149" i="1"/>
  <c r="P149" i="1"/>
  <c r="O149" i="1"/>
  <c r="N149" i="1"/>
  <c r="K149" i="1"/>
  <c r="J149" i="1"/>
  <c r="I149" i="1"/>
  <c r="G149" i="1"/>
  <c r="F149" i="1"/>
  <c r="E149" i="1"/>
  <c r="C149" i="1"/>
  <c r="B149" i="1"/>
  <c r="Q148" i="1"/>
  <c r="P148" i="1"/>
  <c r="O148" i="1"/>
  <c r="N148" i="1"/>
  <c r="K148" i="1"/>
  <c r="J148" i="1"/>
  <c r="I148" i="1"/>
  <c r="G148" i="1"/>
  <c r="F148" i="1"/>
  <c r="E148" i="1"/>
  <c r="C148" i="1"/>
  <c r="B148" i="1"/>
  <c r="Q147" i="1"/>
  <c r="P147" i="1"/>
  <c r="O147" i="1"/>
  <c r="N147" i="1"/>
  <c r="K147" i="1"/>
  <c r="J147" i="1"/>
  <c r="I147" i="1"/>
  <c r="G147" i="1"/>
  <c r="F147" i="1"/>
  <c r="E147" i="1"/>
  <c r="C147" i="1"/>
  <c r="B147" i="1"/>
  <c r="Q146" i="1"/>
  <c r="P146" i="1"/>
  <c r="O146" i="1"/>
  <c r="N146" i="1"/>
  <c r="K146" i="1"/>
  <c r="J146" i="1"/>
  <c r="I146" i="1"/>
  <c r="G146" i="1"/>
  <c r="F146" i="1"/>
  <c r="E146" i="1"/>
  <c r="C146" i="1"/>
  <c r="B146" i="1"/>
  <c r="Q145" i="1"/>
  <c r="P145" i="1"/>
  <c r="O145" i="1"/>
  <c r="N145" i="1"/>
  <c r="K145" i="1"/>
  <c r="J145" i="1"/>
  <c r="I145" i="1"/>
  <c r="G145" i="1"/>
  <c r="F145" i="1"/>
  <c r="E145" i="1"/>
  <c r="C145" i="1"/>
  <c r="B145" i="1"/>
  <c r="Q144" i="1"/>
  <c r="P144" i="1"/>
  <c r="O144" i="1"/>
  <c r="N144" i="1"/>
  <c r="K144" i="1"/>
  <c r="J144" i="1"/>
  <c r="I144" i="1"/>
  <c r="G144" i="1"/>
  <c r="F144" i="1"/>
  <c r="E144" i="1"/>
  <c r="C144" i="1"/>
  <c r="B144" i="1"/>
  <c r="Q143" i="1"/>
  <c r="P143" i="1"/>
  <c r="O143" i="1"/>
  <c r="N143" i="1"/>
  <c r="K143" i="1"/>
  <c r="J143" i="1"/>
  <c r="I143" i="1"/>
  <c r="G143" i="1"/>
  <c r="F143" i="1"/>
  <c r="E143" i="1"/>
  <c r="C143" i="1"/>
  <c r="B143" i="1"/>
  <c r="Q142" i="1"/>
  <c r="P142" i="1"/>
  <c r="O142" i="1"/>
  <c r="N142" i="1"/>
  <c r="K142" i="1"/>
  <c r="J142" i="1"/>
  <c r="I142" i="1"/>
  <c r="G142" i="1"/>
  <c r="F142" i="1"/>
  <c r="E142" i="1"/>
  <c r="C142" i="1"/>
  <c r="B142" i="1"/>
  <c r="Q141" i="1"/>
  <c r="P141" i="1"/>
  <c r="O141" i="1"/>
  <c r="N141" i="1"/>
  <c r="K141" i="1"/>
  <c r="J141" i="1"/>
  <c r="I141" i="1"/>
  <c r="G141" i="1"/>
  <c r="F141" i="1"/>
  <c r="E141" i="1"/>
  <c r="C141" i="1"/>
  <c r="B141" i="1"/>
  <c r="Q140" i="1"/>
  <c r="P140" i="1"/>
  <c r="O140" i="1"/>
  <c r="N140" i="1"/>
  <c r="K140" i="1"/>
  <c r="J140" i="1"/>
  <c r="I140" i="1"/>
  <c r="G140" i="1"/>
  <c r="F140" i="1"/>
  <c r="E140" i="1"/>
  <c r="C140" i="1"/>
  <c r="B140" i="1"/>
  <c r="Q139" i="1"/>
  <c r="P139" i="1"/>
  <c r="O139" i="1"/>
  <c r="N139" i="1"/>
  <c r="K139" i="1"/>
  <c r="J139" i="1"/>
  <c r="I139" i="1"/>
  <c r="G139" i="1"/>
  <c r="F139" i="1"/>
  <c r="E139" i="1"/>
  <c r="C139" i="1"/>
  <c r="B139" i="1"/>
  <c r="Q138" i="1"/>
  <c r="P138" i="1"/>
  <c r="O138" i="1"/>
  <c r="N138" i="1"/>
  <c r="K138" i="1"/>
  <c r="J138" i="1"/>
  <c r="I138" i="1"/>
  <c r="G138" i="1"/>
  <c r="F138" i="1"/>
  <c r="E138" i="1"/>
  <c r="C138" i="1"/>
  <c r="B138" i="1"/>
  <c r="Q137" i="1"/>
  <c r="P137" i="1"/>
  <c r="O137" i="1"/>
  <c r="N137" i="1"/>
  <c r="K137" i="1"/>
  <c r="J137" i="1"/>
  <c r="I137" i="1"/>
  <c r="G137" i="1"/>
  <c r="F137" i="1"/>
  <c r="E137" i="1"/>
  <c r="C137" i="1"/>
  <c r="B137" i="1"/>
  <c r="Q136" i="1"/>
  <c r="P136" i="1"/>
  <c r="O136" i="1"/>
  <c r="N136" i="1"/>
  <c r="K136" i="1"/>
  <c r="J136" i="1"/>
  <c r="I136" i="1"/>
  <c r="G136" i="1"/>
  <c r="F136" i="1"/>
  <c r="E136" i="1"/>
  <c r="C136" i="1"/>
  <c r="B136" i="1"/>
  <c r="Q135" i="1"/>
  <c r="P135" i="1"/>
  <c r="O135" i="1"/>
  <c r="N135" i="1"/>
  <c r="K135" i="1"/>
  <c r="J135" i="1"/>
  <c r="I135" i="1"/>
  <c r="G135" i="1"/>
  <c r="F135" i="1"/>
  <c r="E135" i="1"/>
  <c r="C135" i="1"/>
  <c r="B135" i="1"/>
  <c r="Q134" i="1"/>
  <c r="P134" i="1"/>
  <c r="O134" i="1"/>
  <c r="N134" i="1"/>
  <c r="K134" i="1"/>
  <c r="J134" i="1"/>
  <c r="I134" i="1"/>
  <c r="G134" i="1"/>
  <c r="F134" i="1"/>
  <c r="E134" i="1"/>
  <c r="C134" i="1"/>
  <c r="B134" i="1"/>
  <c r="Q133" i="1"/>
  <c r="P133" i="1"/>
  <c r="O133" i="1"/>
  <c r="N133" i="1"/>
  <c r="K133" i="1"/>
  <c r="J133" i="1"/>
  <c r="I133" i="1"/>
  <c r="G133" i="1"/>
  <c r="F133" i="1"/>
  <c r="E133" i="1"/>
  <c r="C133" i="1"/>
  <c r="B133" i="1"/>
  <c r="Q132" i="1"/>
  <c r="P132" i="1"/>
  <c r="O132" i="1"/>
  <c r="N132" i="1"/>
  <c r="K132" i="1"/>
  <c r="J132" i="1"/>
  <c r="I132" i="1"/>
  <c r="G132" i="1"/>
  <c r="F132" i="1"/>
  <c r="E132" i="1"/>
  <c r="C132" i="1"/>
  <c r="B132" i="1"/>
  <c r="Q131" i="1"/>
  <c r="P131" i="1"/>
  <c r="O131" i="1"/>
  <c r="N131" i="1"/>
  <c r="K131" i="1"/>
  <c r="J131" i="1"/>
  <c r="I131" i="1"/>
  <c r="G131" i="1"/>
  <c r="F131" i="1"/>
  <c r="E131" i="1"/>
  <c r="C131" i="1"/>
  <c r="B131" i="1"/>
  <c r="Q130" i="1"/>
  <c r="P130" i="1"/>
  <c r="O130" i="1"/>
  <c r="N130" i="1"/>
  <c r="K130" i="1"/>
  <c r="J130" i="1"/>
  <c r="I130" i="1"/>
  <c r="G130" i="1"/>
  <c r="F130" i="1"/>
  <c r="E130" i="1"/>
  <c r="C130" i="1"/>
  <c r="B130" i="1"/>
  <c r="Q129" i="1"/>
  <c r="P129" i="1"/>
  <c r="O129" i="1"/>
  <c r="N129" i="1"/>
  <c r="K129" i="1"/>
  <c r="J129" i="1"/>
  <c r="I129" i="1"/>
  <c r="G129" i="1"/>
  <c r="F129" i="1"/>
  <c r="E129" i="1"/>
  <c r="C129" i="1"/>
  <c r="B129" i="1"/>
  <c r="Q128" i="1"/>
  <c r="P128" i="1"/>
  <c r="O128" i="1"/>
  <c r="N128" i="1"/>
  <c r="K128" i="1"/>
  <c r="J128" i="1"/>
  <c r="I128" i="1"/>
  <c r="G128" i="1"/>
  <c r="F128" i="1"/>
  <c r="E128" i="1"/>
  <c r="C128" i="1"/>
  <c r="B128" i="1"/>
  <c r="Q127" i="1"/>
  <c r="P127" i="1"/>
  <c r="O127" i="1"/>
  <c r="N127" i="1"/>
  <c r="K127" i="1"/>
  <c r="J127" i="1"/>
  <c r="I127" i="1"/>
  <c r="G127" i="1"/>
  <c r="F127" i="1"/>
  <c r="E127" i="1"/>
  <c r="C127" i="1"/>
  <c r="B127" i="1"/>
  <c r="Q126" i="1"/>
  <c r="P126" i="1"/>
  <c r="O126" i="1"/>
  <c r="N126" i="1"/>
  <c r="K126" i="1"/>
  <c r="J126" i="1"/>
  <c r="I126" i="1"/>
  <c r="G126" i="1"/>
  <c r="F126" i="1"/>
  <c r="E126" i="1"/>
  <c r="C126" i="1"/>
  <c r="B126" i="1"/>
  <c r="Q125" i="1"/>
  <c r="P125" i="1"/>
  <c r="O125" i="1"/>
  <c r="N125" i="1"/>
  <c r="K125" i="1"/>
  <c r="J125" i="1"/>
  <c r="I125" i="1"/>
  <c r="G125" i="1"/>
  <c r="F125" i="1"/>
  <c r="E125" i="1"/>
  <c r="C125" i="1"/>
  <c r="B125" i="1"/>
  <c r="Q124" i="1"/>
  <c r="P124" i="1"/>
  <c r="O124" i="1"/>
  <c r="N124" i="1"/>
  <c r="K124" i="1"/>
  <c r="J124" i="1"/>
  <c r="I124" i="1"/>
  <c r="G124" i="1"/>
  <c r="F124" i="1"/>
  <c r="E124" i="1"/>
  <c r="C124" i="1"/>
  <c r="B124" i="1"/>
  <c r="Q123" i="1"/>
  <c r="P123" i="1"/>
  <c r="O123" i="1"/>
  <c r="N123" i="1"/>
  <c r="K123" i="1"/>
  <c r="J123" i="1"/>
  <c r="I123" i="1"/>
  <c r="G123" i="1"/>
  <c r="F123" i="1"/>
  <c r="E123" i="1"/>
  <c r="C123" i="1"/>
  <c r="B123" i="1"/>
  <c r="Q122" i="1"/>
  <c r="P122" i="1"/>
  <c r="O122" i="1"/>
  <c r="N122" i="1"/>
  <c r="K122" i="1"/>
  <c r="J122" i="1"/>
  <c r="I122" i="1"/>
  <c r="G122" i="1"/>
  <c r="F122" i="1"/>
  <c r="E122" i="1"/>
  <c r="C122" i="1"/>
  <c r="B122" i="1"/>
  <c r="Q121" i="1"/>
  <c r="P121" i="1"/>
  <c r="O121" i="1"/>
  <c r="N121" i="1"/>
  <c r="K121" i="1"/>
  <c r="J121" i="1"/>
  <c r="I121" i="1"/>
  <c r="G121" i="1"/>
  <c r="F121" i="1"/>
  <c r="E121" i="1"/>
  <c r="C121" i="1"/>
  <c r="B121" i="1"/>
  <c r="Q120" i="1"/>
  <c r="P120" i="1"/>
  <c r="O120" i="1"/>
  <c r="N120" i="1"/>
  <c r="K120" i="1"/>
  <c r="J120" i="1"/>
  <c r="I120" i="1"/>
  <c r="G120" i="1"/>
  <c r="F120" i="1"/>
  <c r="E120" i="1"/>
  <c r="C120" i="1"/>
  <c r="B120" i="1"/>
  <c r="Q119" i="1"/>
  <c r="P119" i="1"/>
  <c r="O119" i="1"/>
  <c r="N119" i="1"/>
  <c r="K119" i="1"/>
  <c r="J119" i="1"/>
  <c r="I119" i="1"/>
  <c r="G119" i="1"/>
  <c r="F119" i="1"/>
  <c r="E119" i="1"/>
  <c r="C119" i="1"/>
  <c r="B119" i="1"/>
  <c r="Q118" i="1"/>
  <c r="P118" i="1"/>
  <c r="O118" i="1"/>
  <c r="N118" i="1"/>
  <c r="K118" i="1"/>
  <c r="J118" i="1"/>
  <c r="I118" i="1"/>
  <c r="G118" i="1"/>
  <c r="F118" i="1"/>
  <c r="E118" i="1"/>
  <c r="C118" i="1"/>
  <c r="B118" i="1"/>
  <c r="Q117" i="1"/>
  <c r="P117" i="1"/>
  <c r="O117" i="1"/>
  <c r="N117" i="1"/>
  <c r="K117" i="1"/>
  <c r="J117" i="1"/>
  <c r="I117" i="1"/>
  <c r="G117" i="1"/>
  <c r="F117" i="1"/>
  <c r="E117" i="1"/>
  <c r="C117" i="1"/>
  <c r="B117" i="1"/>
  <c r="Q116" i="1"/>
  <c r="P116" i="1"/>
  <c r="O116" i="1"/>
  <c r="N116" i="1"/>
  <c r="K116" i="1"/>
  <c r="J116" i="1"/>
  <c r="I116" i="1"/>
  <c r="G116" i="1"/>
  <c r="F116" i="1"/>
  <c r="E116" i="1"/>
  <c r="C116" i="1"/>
  <c r="B116" i="1"/>
  <c r="Q115" i="1"/>
  <c r="P115" i="1"/>
  <c r="O115" i="1"/>
  <c r="N115" i="1"/>
  <c r="K115" i="1"/>
  <c r="J115" i="1"/>
  <c r="I115" i="1"/>
  <c r="G115" i="1"/>
  <c r="F115" i="1"/>
  <c r="E115" i="1"/>
  <c r="C115" i="1"/>
  <c r="B115" i="1"/>
  <c r="Q114" i="1"/>
  <c r="P114" i="1"/>
  <c r="O114" i="1"/>
  <c r="N114" i="1"/>
  <c r="K114" i="1"/>
  <c r="J114" i="1"/>
  <c r="I114" i="1"/>
  <c r="G114" i="1"/>
  <c r="F114" i="1"/>
  <c r="E114" i="1"/>
  <c r="C114" i="1"/>
  <c r="B114" i="1"/>
  <c r="Q113" i="1"/>
  <c r="P113" i="1"/>
  <c r="O113" i="1"/>
  <c r="N113" i="1"/>
  <c r="K113" i="1"/>
  <c r="J113" i="1"/>
  <c r="I113" i="1"/>
  <c r="G113" i="1"/>
  <c r="F113" i="1"/>
  <c r="E113" i="1"/>
  <c r="C113" i="1"/>
  <c r="B113" i="1"/>
  <c r="Q112" i="1"/>
  <c r="P112" i="1"/>
  <c r="O112" i="1"/>
  <c r="N112" i="1"/>
  <c r="K112" i="1"/>
  <c r="J112" i="1"/>
  <c r="I112" i="1"/>
  <c r="G112" i="1"/>
  <c r="F112" i="1"/>
  <c r="E112" i="1"/>
  <c r="C112" i="1"/>
  <c r="B112" i="1"/>
  <c r="Q111" i="1"/>
  <c r="P111" i="1"/>
  <c r="O111" i="1"/>
  <c r="N111" i="1"/>
  <c r="K111" i="1"/>
  <c r="J111" i="1"/>
  <c r="I111" i="1"/>
  <c r="G111" i="1"/>
  <c r="F111" i="1"/>
  <c r="E111" i="1"/>
  <c r="C111" i="1"/>
  <c r="B111" i="1"/>
  <c r="Q110" i="1"/>
  <c r="P110" i="1"/>
  <c r="O110" i="1"/>
  <c r="N110" i="1"/>
  <c r="K110" i="1"/>
  <c r="J110" i="1"/>
  <c r="I110" i="1"/>
  <c r="G110" i="1"/>
  <c r="F110" i="1"/>
  <c r="E110" i="1"/>
  <c r="C110" i="1"/>
  <c r="B110" i="1"/>
  <c r="Q109" i="1"/>
  <c r="P109" i="1"/>
  <c r="O109" i="1"/>
  <c r="N109" i="1"/>
  <c r="K109" i="1"/>
  <c r="J109" i="1"/>
  <c r="I109" i="1"/>
  <c r="G109" i="1"/>
  <c r="F109" i="1"/>
  <c r="E109" i="1"/>
  <c r="C109" i="1"/>
  <c r="B109" i="1"/>
  <c r="Q108" i="1"/>
  <c r="P108" i="1"/>
  <c r="O108" i="1"/>
  <c r="N108" i="1"/>
  <c r="K108" i="1"/>
  <c r="J108" i="1"/>
  <c r="I108" i="1"/>
  <c r="G108" i="1"/>
  <c r="F108" i="1"/>
  <c r="E108" i="1"/>
  <c r="C108" i="1"/>
  <c r="B108" i="1"/>
  <c r="Q107" i="1"/>
  <c r="P107" i="1"/>
  <c r="O107" i="1"/>
  <c r="N107" i="1"/>
  <c r="K107" i="1"/>
  <c r="J107" i="1"/>
  <c r="I107" i="1"/>
  <c r="G107" i="1"/>
  <c r="F107" i="1"/>
  <c r="E107" i="1"/>
  <c r="C107" i="1"/>
  <c r="B107" i="1"/>
  <c r="Q106" i="1"/>
  <c r="P106" i="1"/>
  <c r="O106" i="1"/>
  <c r="N106" i="1"/>
  <c r="K106" i="1"/>
  <c r="J106" i="1"/>
  <c r="I106" i="1"/>
  <c r="G106" i="1"/>
  <c r="F106" i="1"/>
  <c r="E106" i="1"/>
  <c r="C106" i="1"/>
  <c r="B106" i="1"/>
  <c r="Q105" i="1"/>
  <c r="P105" i="1"/>
  <c r="O105" i="1"/>
  <c r="N105" i="1"/>
  <c r="K105" i="1"/>
  <c r="J105" i="1"/>
  <c r="I105" i="1"/>
  <c r="G105" i="1"/>
  <c r="F105" i="1"/>
  <c r="E105" i="1"/>
  <c r="C105" i="1"/>
  <c r="B105" i="1"/>
  <c r="Q104" i="1"/>
  <c r="P104" i="1"/>
  <c r="O104" i="1"/>
  <c r="N104" i="1"/>
  <c r="K104" i="1"/>
  <c r="J104" i="1"/>
  <c r="I104" i="1"/>
  <c r="G104" i="1"/>
  <c r="F104" i="1"/>
  <c r="E104" i="1"/>
  <c r="C104" i="1"/>
  <c r="B104" i="1"/>
  <c r="Q103" i="1"/>
  <c r="P103" i="1"/>
  <c r="O103" i="1"/>
  <c r="N103" i="1"/>
  <c r="K103" i="1"/>
  <c r="J103" i="1"/>
  <c r="I103" i="1"/>
  <c r="G103" i="1"/>
  <c r="F103" i="1"/>
  <c r="E103" i="1"/>
  <c r="C103" i="1"/>
  <c r="B103" i="1"/>
  <c r="Q102" i="1"/>
  <c r="P102" i="1"/>
  <c r="O102" i="1"/>
  <c r="N102" i="1"/>
  <c r="K102" i="1"/>
  <c r="J102" i="1"/>
  <c r="I102" i="1"/>
  <c r="G102" i="1"/>
  <c r="F102" i="1"/>
  <c r="E102" i="1"/>
  <c r="C102" i="1"/>
  <c r="B102" i="1"/>
  <c r="Q101" i="1"/>
  <c r="P101" i="1"/>
  <c r="O101" i="1"/>
  <c r="N101" i="1"/>
  <c r="K101" i="1"/>
  <c r="J101" i="1"/>
  <c r="I101" i="1"/>
  <c r="G101" i="1"/>
  <c r="F101" i="1"/>
  <c r="E101" i="1"/>
  <c r="C101" i="1"/>
  <c r="B101" i="1"/>
  <c r="Q100" i="1"/>
  <c r="P100" i="1"/>
  <c r="O100" i="1"/>
  <c r="N100" i="1"/>
  <c r="K100" i="1"/>
  <c r="J100" i="1"/>
  <c r="I100" i="1"/>
  <c r="G100" i="1"/>
  <c r="F100" i="1"/>
  <c r="E100" i="1"/>
  <c r="C100" i="1"/>
  <c r="B100" i="1"/>
  <c r="Q99" i="1"/>
  <c r="P99" i="1"/>
  <c r="O99" i="1"/>
  <c r="N99" i="1"/>
  <c r="K99" i="1"/>
  <c r="J99" i="1"/>
  <c r="I99" i="1"/>
  <c r="G99" i="1"/>
  <c r="F99" i="1"/>
  <c r="E99" i="1"/>
  <c r="C99" i="1"/>
  <c r="B99" i="1"/>
  <c r="Q98" i="1"/>
  <c r="P98" i="1"/>
  <c r="O98" i="1"/>
  <c r="N98" i="1"/>
  <c r="K98" i="1"/>
  <c r="J98" i="1"/>
  <c r="I98" i="1"/>
  <c r="G98" i="1"/>
  <c r="F98" i="1"/>
  <c r="E98" i="1"/>
  <c r="C98" i="1"/>
  <c r="B98" i="1"/>
  <c r="Q97" i="1"/>
  <c r="P97" i="1"/>
  <c r="O97" i="1"/>
  <c r="N97" i="1"/>
  <c r="K97" i="1"/>
  <c r="J97" i="1"/>
  <c r="I97" i="1"/>
  <c r="G97" i="1"/>
  <c r="F97" i="1"/>
  <c r="E97" i="1"/>
  <c r="C97" i="1"/>
  <c r="B97" i="1"/>
  <c r="Q96" i="1"/>
  <c r="P96" i="1"/>
  <c r="O96" i="1"/>
  <c r="N96" i="1"/>
  <c r="K96" i="1"/>
  <c r="J96" i="1"/>
  <c r="I96" i="1"/>
  <c r="G96" i="1"/>
  <c r="F96" i="1"/>
  <c r="E96" i="1"/>
  <c r="C96" i="1"/>
  <c r="B96" i="1"/>
  <c r="Q95" i="1"/>
  <c r="P95" i="1"/>
  <c r="O95" i="1"/>
  <c r="N95" i="1"/>
  <c r="K95" i="1"/>
  <c r="J95" i="1"/>
  <c r="I95" i="1"/>
  <c r="G95" i="1"/>
  <c r="F95" i="1"/>
  <c r="E95" i="1"/>
  <c r="C95" i="1"/>
  <c r="B95" i="1"/>
  <c r="Q94" i="1"/>
  <c r="P94" i="1"/>
  <c r="O94" i="1"/>
  <c r="N94" i="1"/>
  <c r="K94" i="1"/>
  <c r="J94" i="1"/>
  <c r="I94" i="1"/>
  <c r="G94" i="1"/>
  <c r="F94" i="1"/>
  <c r="E94" i="1"/>
  <c r="C94" i="1"/>
  <c r="B94" i="1"/>
  <c r="Q93" i="1"/>
  <c r="P93" i="1"/>
  <c r="O93" i="1"/>
  <c r="N93" i="1"/>
  <c r="K93" i="1"/>
  <c r="J93" i="1"/>
  <c r="I93" i="1"/>
  <c r="G93" i="1"/>
  <c r="F93" i="1"/>
  <c r="E93" i="1"/>
  <c r="C93" i="1"/>
  <c r="B93" i="1"/>
  <c r="Q92" i="1"/>
  <c r="P92" i="1"/>
  <c r="O92" i="1"/>
  <c r="N92" i="1"/>
  <c r="K92" i="1"/>
  <c r="J92" i="1"/>
  <c r="I92" i="1"/>
  <c r="G92" i="1"/>
  <c r="F92" i="1"/>
  <c r="E92" i="1"/>
  <c r="C92" i="1"/>
  <c r="B92" i="1"/>
  <c r="Q91" i="1"/>
  <c r="P91" i="1"/>
  <c r="O91" i="1"/>
  <c r="N91" i="1"/>
  <c r="K91" i="1"/>
  <c r="J91" i="1"/>
  <c r="I91" i="1"/>
  <c r="G91" i="1"/>
  <c r="F91" i="1"/>
  <c r="E91" i="1"/>
  <c r="C91" i="1"/>
  <c r="B91" i="1"/>
  <c r="Q90" i="1"/>
  <c r="P90" i="1"/>
  <c r="O90" i="1"/>
  <c r="N90" i="1"/>
  <c r="K90" i="1"/>
  <c r="J90" i="1"/>
  <c r="I90" i="1"/>
  <c r="G90" i="1"/>
  <c r="F90" i="1"/>
  <c r="E90" i="1"/>
  <c r="C90" i="1"/>
  <c r="B90" i="1"/>
  <c r="Q89" i="1"/>
  <c r="P89" i="1"/>
  <c r="O89" i="1"/>
  <c r="N89" i="1"/>
  <c r="K89" i="1"/>
  <c r="J89" i="1"/>
  <c r="I89" i="1"/>
  <c r="G89" i="1"/>
  <c r="F89" i="1"/>
  <c r="E89" i="1"/>
  <c r="C89" i="1"/>
  <c r="B89" i="1"/>
  <c r="Q88" i="1"/>
  <c r="P88" i="1"/>
  <c r="O88" i="1"/>
  <c r="N88" i="1"/>
  <c r="K88" i="1"/>
  <c r="J88" i="1"/>
  <c r="I88" i="1"/>
  <c r="G88" i="1"/>
  <c r="F88" i="1"/>
  <c r="E88" i="1"/>
  <c r="C88" i="1"/>
  <c r="B88" i="1"/>
  <c r="Q87" i="1"/>
  <c r="P87" i="1"/>
  <c r="O87" i="1"/>
  <c r="N87" i="1"/>
  <c r="K87" i="1"/>
  <c r="J87" i="1"/>
  <c r="I87" i="1"/>
  <c r="G87" i="1"/>
  <c r="F87" i="1"/>
  <c r="E87" i="1"/>
  <c r="C87" i="1"/>
  <c r="B87" i="1"/>
  <c r="Q86" i="1"/>
  <c r="P86" i="1"/>
  <c r="O86" i="1"/>
  <c r="N86" i="1"/>
  <c r="K86" i="1"/>
  <c r="J86" i="1"/>
  <c r="I86" i="1"/>
  <c r="G86" i="1"/>
  <c r="F86" i="1"/>
  <c r="E86" i="1"/>
  <c r="C86" i="1"/>
  <c r="B86" i="1"/>
  <c r="Q85" i="1"/>
  <c r="P85" i="1"/>
  <c r="O85" i="1"/>
  <c r="N85" i="1"/>
  <c r="K85" i="1"/>
  <c r="J85" i="1"/>
  <c r="I85" i="1"/>
  <c r="G85" i="1"/>
  <c r="F85" i="1"/>
  <c r="E85" i="1"/>
  <c r="C85" i="1"/>
  <c r="B85" i="1"/>
  <c r="Q84" i="1"/>
  <c r="P84" i="1"/>
  <c r="O84" i="1"/>
  <c r="N84" i="1"/>
  <c r="K84" i="1"/>
  <c r="J84" i="1"/>
  <c r="I84" i="1"/>
  <c r="G84" i="1"/>
  <c r="F84" i="1"/>
  <c r="E84" i="1"/>
  <c r="C84" i="1"/>
  <c r="B84" i="1"/>
  <c r="Q83" i="1"/>
  <c r="P83" i="1"/>
  <c r="O83" i="1"/>
  <c r="N83" i="1"/>
  <c r="K83" i="1"/>
  <c r="J83" i="1"/>
  <c r="I83" i="1"/>
  <c r="G83" i="1"/>
  <c r="F83" i="1"/>
  <c r="E83" i="1"/>
  <c r="C83" i="1"/>
  <c r="B83" i="1"/>
  <c r="Q82" i="1"/>
  <c r="P82" i="1"/>
  <c r="O82" i="1"/>
  <c r="N82" i="1"/>
  <c r="K82" i="1"/>
  <c r="J82" i="1"/>
  <c r="I82" i="1"/>
  <c r="G82" i="1"/>
  <c r="F82" i="1"/>
  <c r="E82" i="1"/>
  <c r="C82" i="1"/>
  <c r="B82" i="1"/>
  <c r="Q81" i="1"/>
  <c r="P81" i="1"/>
  <c r="O81" i="1"/>
  <c r="N81" i="1"/>
  <c r="K81" i="1"/>
  <c r="J81" i="1"/>
  <c r="I81" i="1"/>
  <c r="G81" i="1"/>
  <c r="F81" i="1"/>
  <c r="E81" i="1"/>
  <c r="C81" i="1"/>
  <c r="B81" i="1"/>
  <c r="Q80" i="1"/>
  <c r="P80" i="1"/>
  <c r="O80" i="1"/>
  <c r="N80" i="1"/>
  <c r="K80" i="1"/>
  <c r="J80" i="1"/>
  <c r="I80" i="1"/>
  <c r="G80" i="1"/>
  <c r="F80" i="1"/>
  <c r="E80" i="1"/>
  <c r="C80" i="1"/>
  <c r="B80" i="1"/>
  <c r="Q79" i="1"/>
  <c r="P79" i="1"/>
  <c r="O79" i="1"/>
  <c r="N79" i="1"/>
  <c r="K79" i="1"/>
  <c r="J79" i="1"/>
  <c r="I79" i="1"/>
  <c r="G79" i="1"/>
  <c r="F79" i="1"/>
  <c r="E79" i="1"/>
  <c r="C79" i="1"/>
  <c r="B79" i="1"/>
  <c r="Q78" i="1"/>
  <c r="P78" i="1"/>
  <c r="O78" i="1"/>
  <c r="N78" i="1"/>
  <c r="K78" i="1"/>
  <c r="J78" i="1"/>
  <c r="I78" i="1"/>
  <c r="G78" i="1"/>
  <c r="F78" i="1"/>
  <c r="E78" i="1"/>
  <c r="C78" i="1"/>
  <c r="B78" i="1"/>
  <c r="Q77" i="1"/>
  <c r="P77" i="1"/>
  <c r="O77" i="1"/>
  <c r="N77" i="1"/>
  <c r="K77" i="1"/>
  <c r="J77" i="1"/>
  <c r="I77" i="1"/>
  <c r="G77" i="1"/>
  <c r="F77" i="1"/>
  <c r="E77" i="1"/>
  <c r="C77" i="1"/>
  <c r="B77" i="1"/>
  <c r="Q76" i="1"/>
  <c r="P76" i="1"/>
  <c r="O76" i="1"/>
  <c r="N76" i="1"/>
  <c r="K76" i="1"/>
  <c r="J76" i="1"/>
  <c r="I76" i="1"/>
  <c r="G76" i="1"/>
  <c r="F76" i="1"/>
  <c r="E76" i="1"/>
  <c r="C76" i="1"/>
  <c r="B76" i="1"/>
  <c r="Q75" i="1"/>
  <c r="P75" i="1"/>
  <c r="O75" i="1"/>
  <c r="N75" i="1"/>
  <c r="K75" i="1"/>
  <c r="J75" i="1"/>
  <c r="I75" i="1"/>
  <c r="G75" i="1"/>
  <c r="F75" i="1"/>
  <c r="E75" i="1"/>
  <c r="C75" i="1"/>
  <c r="B75" i="1"/>
  <c r="Q74" i="1"/>
  <c r="P74" i="1"/>
  <c r="O74" i="1"/>
  <c r="N74" i="1"/>
  <c r="K74" i="1"/>
  <c r="J74" i="1"/>
  <c r="I74" i="1"/>
  <c r="G74" i="1"/>
  <c r="F74" i="1"/>
  <c r="E74" i="1"/>
  <c r="C74" i="1"/>
  <c r="B74" i="1"/>
  <c r="Q73" i="1"/>
  <c r="P73" i="1"/>
  <c r="O73" i="1"/>
  <c r="N73" i="1"/>
  <c r="K73" i="1"/>
  <c r="J73" i="1"/>
  <c r="I73" i="1"/>
  <c r="G73" i="1"/>
  <c r="F73" i="1"/>
  <c r="E73" i="1"/>
  <c r="C73" i="1"/>
  <c r="B73" i="1"/>
  <c r="Q72" i="1"/>
  <c r="P72" i="1"/>
  <c r="O72" i="1"/>
  <c r="N72" i="1"/>
  <c r="K72" i="1"/>
  <c r="J72" i="1"/>
  <c r="I72" i="1"/>
  <c r="G72" i="1"/>
  <c r="F72" i="1"/>
  <c r="E72" i="1"/>
  <c r="C72" i="1"/>
  <c r="B72" i="1"/>
  <c r="Q71" i="1"/>
  <c r="P71" i="1"/>
  <c r="O71" i="1"/>
  <c r="N71" i="1"/>
  <c r="K71" i="1"/>
  <c r="J71" i="1"/>
  <c r="I71" i="1"/>
  <c r="G71" i="1"/>
  <c r="F71" i="1"/>
  <c r="E71" i="1"/>
  <c r="C71" i="1"/>
  <c r="B71" i="1"/>
  <c r="Q70" i="1"/>
  <c r="P70" i="1"/>
  <c r="O70" i="1"/>
  <c r="N70" i="1"/>
  <c r="K70" i="1"/>
  <c r="J70" i="1"/>
  <c r="I70" i="1"/>
  <c r="G70" i="1"/>
  <c r="F70" i="1"/>
  <c r="E70" i="1"/>
  <c r="C70" i="1"/>
  <c r="B70" i="1"/>
  <c r="Q69" i="1"/>
  <c r="P69" i="1"/>
  <c r="O69" i="1"/>
  <c r="N69" i="1"/>
  <c r="K69" i="1"/>
  <c r="J69" i="1"/>
  <c r="I69" i="1"/>
  <c r="G69" i="1"/>
  <c r="F69" i="1"/>
  <c r="E69" i="1"/>
  <c r="C69" i="1"/>
  <c r="B69" i="1"/>
  <c r="Q68" i="1"/>
  <c r="P68" i="1"/>
  <c r="O68" i="1"/>
  <c r="N68" i="1"/>
  <c r="K68" i="1"/>
  <c r="J68" i="1"/>
  <c r="I68" i="1"/>
  <c r="G68" i="1"/>
  <c r="F68" i="1"/>
  <c r="E68" i="1"/>
  <c r="C68" i="1"/>
  <c r="B68" i="1"/>
  <c r="Q67" i="1"/>
  <c r="P67" i="1"/>
  <c r="O67" i="1"/>
  <c r="N67" i="1"/>
  <c r="K67" i="1"/>
  <c r="J67" i="1"/>
  <c r="I67" i="1"/>
  <c r="G67" i="1"/>
  <c r="F67" i="1"/>
  <c r="E67" i="1"/>
  <c r="C67" i="1"/>
  <c r="B67" i="1"/>
  <c r="Q66" i="1"/>
  <c r="P66" i="1"/>
  <c r="O66" i="1"/>
  <c r="N66" i="1"/>
  <c r="K66" i="1"/>
  <c r="J66" i="1"/>
  <c r="I66" i="1"/>
  <c r="G66" i="1"/>
  <c r="F66" i="1"/>
  <c r="E66" i="1"/>
  <c r="C66" i="1"/>
  <c r="B66" i="1"/>
  <c r="Q65" i="1"/>
  <c r="P65" i="1"/>
  <c r="O65" i="1"/>
  <c r="N65" i="1"/>
  <c r="K65" i="1"/>
  <c r="J65" i="1"/>
  <c r="I65" i="1"/>
  <c r="G65" i="1"/>
  <c r="F65" i="1"/>
  <c r="E65" i="1"/>
  <c r="C65" i="1"/>
  <c r="B65" i="1"/>
  <c r="Q64" i="1"/>
  <c r="P64" i="1"/>
  <c r="O64" i="1"/>
  <c r="N64" i="1"/>
  <c r="K64" i="1"/>
  <c r="J64" i="1"/>
  <c r="I64" i="1"/>
  <c r="G64" i="1"/>
  <c r="F64" i="1"/>
  <c r="E64" i="1"/>
  <c r="C64" i="1"/>
  <c r="B64" i="1"/>
  <c r="Q63" i="1"/>
  <c r="P63" i="1"/>
  <c r="O63" i="1"/>
  <c r="N63" i="1"/>
  <c r="K63" i="1"/>
  <c r="J63" i="1"/>
  <c r="I63" i="1"/>
  <c r="G63" i="1"/>
  <c r="F63" i="1"/>
  <c r="E63" i="1"/>
  <c r="C63" i="1"/>
  <c r="B63" i="1"/>
  <c r="Q62" i="1"/>
  <c r="P62" i="1"/>
  <c r="O62" i="1"/>
  <c r="N62" i="1"/>
  <c r="K62" i="1"/>
  <c r="J62" i="1"/>
  <c r="I62" i="1"/>
  <c r="G62" i="1"/>
  <c r="F62" i="1"/>
  <c r="E62" i="1"/>
  <c r="C62" i="1"/>
  <c r="B62" i="1"/>
  <c r="Q61" i="1"/>
  <c r="P61" i="1"/>
  <c r="O61" i="1"/>
  <c r="N61" i="1"/>
  <c r="K61" i="1"/>
  <c r="J61" i="1"/>
  <c r="I61" i="1"/>
  <c r="G61" i="1"/>
  <c r="F61" i="1"/>
  <c r="E61" i="1"/>
  <c r="C61" i="1"/>
  <c r="B61" i="1"/>
  <c r="Q60" i="1"/>
  <c r="P60" i="1"/>
  <c r="O60" i="1"/>
  <c r="N60" i="1"/>
  <c r="K60" i="1"/>
  <c r="J60" i="1"/>
  <c r="I60" i="1"/>
  <c r="G60" i="1"/>
  <c r="F60" i="1"/>
  <c r="E60" i="1"/>
  <c r="C60" i="1"/>
  <c r="B60" i="1"/>
  <c r="Q59" i="1"/>
  <c r="P59" i="1"/>
  <c r="O59" i="1"/>
  <c r="N59" i="1"/>
  <c r="K59" i="1"/>
  <c r="J59" i="1"/>
  <c r="I59" i="1"/>
  <c r="G59" i="1"/>
  <c r="F59" i="1"/>
  <c r="E59" i="1"/>
  <c r="C59" i="1"/>
  <c r="B59" i="1"/>
  <c r="Q58" i="1"/>
  <c r="P58" i="1"/>
  <c r="O58" i="1"/>
  <c r="N58" i="1"/>
  <c r="K58" i="1"/>
  <c r="J58" i="1"/>
  <c r="I58" i="1"/>
  <c r="G58" i="1"/>
  <c r="F58" i="1"/>
  <c r="E58" i="1"/>
  <c r="C58" i="1"/>
  <c r="B58" i="1"/>
  <c r="Q57" i="1"/>
  <c r="P57" i="1"/>
  <c r="O57" i="1"/>
  <c r="N57" i="1"/>
  <c r="K57" i="1"/>
  <c r="J57" i="1"/>
  <c r="I57" i="1"/>
  <c r="G57" i="1"/>
  <c r="F57" i="1"/>
  <c r="E57" i="1"/>
  <c r="C57" i="1"/>
  <c r="B57" i="1"/>
  <c r="Q56" i="1"/>
  <c r="P56" i="1"/>
  <c r="O56" i="1"/>
  <c r="N56" i="1"/>
  <c r="K56" i="1"/>
  <c r="J56" i="1"/>
  <c r="I56" i="1"/>
  <c r="G56" i="1"/>
  <c r="F56" i="1"/>
  <c r="E56" i="1"/>
  <c r="C56" i="1"/>
  <c r="B56" i="1"/>
  <c r="Q55" i="1"/>
  <c r="P55" i="1"/>
  <c r="O55" i="1"/>
  <c r="N55" i="1"/>
  <c r="K55" i="1"/>
  <c r="J55" i="1"/>
  <c r="I55" i="1"/>
  <c r="G55" i="1"/>
  <c r="F55" i="1"/>
  <c r="E55" i="1"/>
  <c r="C55" i="1"/>
  <c r="B55" i="1"/>
  <c r="Q54" i="1"/>
  <c r="P54" i="1"/>
  <c r="O54" i="1"/>
  <c r="N54" i="1"/>
  <c r="K54" i="1"/>
  <c r="J54" i="1"/>
  <c r="I54" i="1"/>
  <c r="G54" i="1"/>
  <c r="F54" i="1"/>
  <c r="E54" i="1"/>
  <c r="C54" i="1"/>
  <c r="B54" i="1"/>
  <c r="Q53" i="1"/>
  <c r="P53" i="1"/>
  <c r="O53" i="1"/>
  <c r="N53" i="1"/>
  <c r="K53" i="1"/>
  <c r="J53" i="1"/>
  <c r="I53" i="1"/>
  <c r="G53" i="1"/>
  <c r="F53" i="1"/>
  <c r="E53" i="1"/>
  <c r="C53" i="1"/>
  <c r="B53" i="1"/>
  <c r="Q52" i="1"/>
  <c r="P52" i="1"/>
  <c r="O52" i="1"/>
  <c r="N52" i="1"/>
  <c r="K52" i="1"/>
  <c r="J52" i="1"/>
  <c r="I52" i="1"/>
  <c r="G52" i="1"/>
  <c r="F52" i="1"/>
  <c r="E52" i="1"/>
  <c r="C52" i="1"/>
  <c r="B52" i="1"/>
  <c r="Q51" i="1"/>
  <c r="P51" i="1"/>
  <c r="O51" i="1"/>
  <c r="N51" i="1"/>
  <c r="K51" i="1"/>
  <c r="J51" i="1"/>
  <c r="I51" i="1"/>
  <c r="G51" i="1"/>
  <c r="F51" i="1"/>
  <c r="E51" i="1"/>
  <c r="C51" i="1"/>
  <c r="B51" i="1"/>
  <c r="Q50" i="1"/>
  <c r="P50" i="1"/>
  <c r="O50" i="1"/>
  <c r="N50" i="1"/>
  <c r="K50" i="1"/>
  <c r="J50" i="1"/>
  <c r="I50" i="1"/>
  <c r="G50" i="1"/>
  <c r="F50" i="1"/>
  <c r="E50" i="1"/>
  <c r="C50" i="1"/>
  <c r="B50" i="1"/>
  <c r="Q49" i="1"/>
  <c r="P49" i="1"/>
  <c r="O49" i="1"/>
  <c r="N49" i="1"/>
  <c r="K49" i="1"/>
  <c r="J49" i="1"/>
  <c r="I49" i="1"/>
  <c r="G49" i="1"/>
  <c r="F49" i="1"/>
  <c r="E49" i="1"/>
  <c r="C49" i="1"/>
  <c r="B49" i="1"/>
  <c r="Q48" i="1"/>
  <c r="P48" i="1"/>
  <c r="O48" i="1"/>
  <c r="N48" i="1"/>
  <c r="K48" i="1"/>
  <c r="J48" i="1"/>
  <c r="I48" i="1"/>
  <c r="G48" i="1"/>
  <c r="F48" i="1"/>
  <c r="E48" i="1"/>
  <c r="C48" i="1"/>
  <c r="B48" i="1"/>
  <c r="Q47" i="1"/>
  <c r="P47" i="1"/>
  <c r="O47" i="1"/>
  <c r="N47" i="1"/>
  <c r="K47" i="1"/>
  <c r="J47" i="1"/>
  <c r="I47" i="1"/>
  <c r="G47" i="1"/>
  <c r="F47" i="1"/>
  <c r="E47" i="1"/>
  <c r="C47" i="1"/>
  <c r="B47" i="1"/>
  <c r="Q46" i="1"/>
  <c r="P46" i="1"/>
  <c r="O46" i="1"/>
  <c r="N46" i="1"/>
  <c r="K46" i="1"/>
  <c r="J46" i="1"/>
  <c r="I46" i="1"/>
  <c r="G46" i="1"/>
  <c r="F46" i="1"/>
  <c r="E46" i="1"/>
  <c r="C46" i="1"/>
  <c r="B46" i="1"/>
  <c r="Q45" i="1"/>
  <c r="P45" i="1"/>
  <c r="O45" i="1"/>
  <c r="N45" i="1"/>
  <c r="K45" i="1"/>
  <c r="J45" i="1"/>
  <c r="I45" i="1"/>
  <c r="G45" i="1"/>
  <c r="F45" i="1"/>
  <c r="E45" i="1"/>
  <c r="C45" i="1"/>
  <c r="B45" i="1"/>
  <c r="Q44" i="1"/>
  <c r="P44" i="1"/>
  <c r="O44" i="1"/>
  <c r="N44" i="1"/>
  <c r="K44" i="1"/>
  <c r="J44" i="1"/>
  <c r="I44" i="1"/>
  <c r="G44" i="1"/>
  <c r="F44" i="1"/>
  <c r="E44" i="1"/>
  <c r="C44" i="1"/>
  <c r="B44" i="1"/>
  <c r="Q43" i="1"/>
  <c r="P43" i="1"/>
  <c r="O43" i="1"/>
  <c r="N43" i="1"/>
  <c r="K43" i="1"/>
  <c r="J43" i="1"/>
  <c r="I43" i="1"/>
  <c r="G43" i="1"/>
  <c r="F43" i="1"/>
  <c r="E43" i="1"/>
  <c r="C43" i="1"/>
  <c r="B43" i="1"/>
  <c r="Q42" i="1"/>
  <c r="P42" i="1"/>
  <c r="O42" i="1"/>
  <c r="N42" i="1"/>
  <c r="J42" i="1"/>
  <c r="I42" i="1"/>
  <c r="G42" i="1"/>
  <c r="F42" i="1"/>
  <c r="E42" i="1"/>
  <c r="C42" i="1"/>
  <c r="B42" i="1"/>
  <c r="Q41" i="1"/>
  <c r="P41" i="1"/>
  <c r="O41" i="1"/>
  <c r="N41" i="1"/>
  <c r="K41" i="1"/>
  <c r="J41" i="1"/>
  <c r="I41" i="1"/>
  <c r="G41" i="1"/>
  <c r="F41" i="1"/>
  <c r="E41" i="1"/>
  <c r="C41" i="1"/>
  <c r="B41" i="1"/>
  <c r="Q40" i="1"/>
  <c r="P40" i="1"/>
  <c r="O40" i="1"/>
  <c r="N40" i="1"/>
  <c r="K40" i="1"/>
  <c r="J40" i="1"/>
  <c r="I40" i="1"/>
  <c r="G40" i="1"/>
  <c r="F40" i="1"/>
  <c r="E40" i="1"/>
  <c r="C40" i="1"/>
  <c r="B40" i="1"/>
  <c r="Q39" i="1"/>
  <c r="P39" i="1"/>
  <c r="O39" i="1"/>
  <c r="N39" i="1"/>
  <c r="K39" i="1"/>
  <c r="J39" i="1"/>
  <c r="I39" i="1"/>
  <c r="G39" i="1"/>
  <c r="F39" i="1"/>
  <c r="E39" i="1"/>
  <c r="C39" i="1"/>
  <c r="B39" i="1"/>
  <c r="Q38" i="1"/>
  <c r="P38" i="1"/>
  <c r="O38" i="1"/>
  <c r="N38" i="1"/>
  <c r="K38" i="1"/>
  <c r="J38" i="1"/>
  <c r="I38" i="1"/>
  <c r="G38" i="1"/>
  <c r="F38" i="1"/>
  <c r="E38" i="1"/>
  <c r="C38" i="1"/>
  <c r="B38" i="1"/>
  <c r="Q37" i="1"/>
  <c r="P37" i="1"/>
  <c r="O37" i="1"/>
  <c r="N37" i="1"/>
  <c r="K37" i="1"/>
  <c r="J37" i="1"/>
  <c r="I37" i="1"/>
  <c r="G37" i="1"/>
  <c r="F37" i="1"/>
  <c r="E37" i="1"/>
  <c r="C37" i="1"/>
  <c r="B37" i="1"/>
  <c r="Q36" i="1"/>
  <c r="P36" i="1"/>
  <c r="O36" i="1"/>
  <c r="N36" i="1"/>
  <c r="K36" i="1"/>
  <c r="J36" i="1"/>
  <c r="I36" i="1"/>
  <c r="G36" i="1"/>
  <c r="F36" i="1"/>
  <c r="E36" i="1"/>
  <c r="C36" i="1"/>
  <c r="B36" i="1"/>
  <c r="Q35" i="1"/>
  <c r="P35" i="1"/>
  <c r="O35" i="1"/>
  <c r="N35" i="1"/>
  <c r="K35" i="1"/>
  <c r="J35" i="1"/>
  <c r="I35" i="1"/>
  <c r="G35" i="1"/>
  <c r="F35" i="1"/>
  <c r="E35" i="1"/>
  <c r="C35" i="1"/>
  <c r="B35" i="1"/>
  <c r="Q34" i="1"/>
  <c r="P34" i="1"/>
  <c r="O34" i="1"/>
  <c r="N34" i="1"/>
  <c r="K34" i="1"/>
  <c r="J34" i="1"/>
  <c r="I34" i="1"/>
  <c r="G34" i="1"/>
  <c r="F34" i="1"/>
  <c r="E34" i="1"/>
  <c r="C34" i="1"/>
  <c r="B34" i="1"/>
  <c r="Q33" i="1"/>
  <c r="P33" i="1"/>
  <c r="O33" i="1"/>
  <c r="N33" i="1"/>
  <c r="K33" i="1"/>
  <c r="J33" i="1"/>
  <c r="I33" i="1"/>
  <c r="G33" i="1"/>
  <c r="F33" i="1"/>
  <c r="E33" i="1"/>
  <c r="C33" i="1"/>
  <c r="B33" i="1"/>
  <c r="Q32" i="1"/>
  <c r="P32" i="1"/>
  <c r="O32" i="1"/>
  <c r="N32" i="1"/>
  <c r="K32" i="1"/>
  <c r="J32" i="1"/>
  <c r="I32" i="1"/>
  <c r="G32" i="1"/>
  <c r="F32" i="1"/>
  <c r="E32" i="1"/>
  <c r="C32" i="1"/>
  <c r="B32" i="1"/>
  <c r="Q31" i="1"/>
  <c r="P31" i="1"/>
  <c r="O31" i="1"/>
  <c r="N31" i="1"/>
  <c r="K31" i="1"/>
  <c r="J31" i="1"/>
  <c r="I31" i="1"/>
  <c r="G31" i="1"/>
  <c r="F31" i="1"/>
  <c r="E31" i="1"/>
  <c r="C31" i="1"/>
  <c r="B31" i="1"/>
  <c r="Q30" i="1"/>
  <c r="P30" i="1"/>
  <c r="O30" i="1"/>
  <c r="N30" i="1"/>
  <c r="K30" i="1"/>
  <c r="J30" i="1"/>
  <c r="I30" i="1"/>
  <c r="G30" i="1"/>
  <c r="F30" i="1"/>
  <c r="E30" i="1"/>
  <c r="C30" i="1"/>
  <c r="B30" i="1"/>
  <c r="Q29" i="1"/>
  <c r="P29" i="1"/>
  <c r="O29" i="1"/>
  <c r="N29" i="1"/>
  <c r="K29" i="1"/>
  <c r="J29" i="1"/>
  <c r="I29" i="1"/>
  <c r="G29" i="1"/>
  <c r="F29" i="1"/>
  <c r="E29" i="1"/>
  <c r="C29" i="1"/>
  <c r="B29" i="1"/>
  <c r="Q28" i="1"/>
  <c r="P28" i="1"/>
  <c r="O28" i="1"/>
  <c r="N28" i="1"/>
  <c r="K28" i="1"/>
  <c r="J28" i="1"/>
  <c r="I28" i="1"/>
  <c r="G28" i="1"/>
  <c r="F28" i="1"/>
  <c r="E28" i="1"/>
  <c r="C28" i="1"/>
  <c r="B28" i="1"/>
  <c r="Q27" i="1"/>
  <c r="P27" i="1"/>
  <c r="O27" i="1"/>
  <c r="N27" i="1"/>
  <c r="K27" i="1"/>
  <c r="J27" i="1"/>
  <c r="I27" i="1"/>
  <c r="G27" i="1"/>
  <c r="F27" i="1"/>
  <c r="E27" i="1"/>
  <c r="C27" i="1"/>
  <c r="B27" i="1"/>
  <c r="Q26" i="1"/>
  <c r="P26" i="1"/>
  <c r="O26" i="1"/>
  <c r="N26" i="1"/>
  <c r="K26" i="1"/>
  <c r="J26" i="1"/>
  <c r="I26" i="1"/>
  <c r="G26" i="1"/>
  <c r="F26" i="1"/>
  <c r="E26" i="1"/>
  <c r="C26" i="1"/>
  <c r="B26" i="1"/>
  <c r="Q25" i="1"/>
  <c r="P25" i="1"/>
  <c r="O25" i="1"/>
  <c r="N25" i="1"/>
  <c r="K25" i="1"/>
  <c r="J25" i="1"/>
  <c r="I25" i="1"/>
  <c r="G25" i="1"/>
  <c r="F25" i="1"/>
  <c r="E25" i="1"/>
  <c r="C25" i="1"/>
  <c r="B25" i="1"/>
  <c r="Q24" i="1"/>
  <c r="P24" i="1"/>
  <c r="O24" i="1"/>
  <c r="N24" i="1"/>
  <c r="K24" i="1"/>
  <c r="J24" i="1"/>
  <c r="I24" i="1"/>
  <c r="G24" i="1"/>
  <c r="F24" i="1"/>
  <c r="E24" i="1"/>
  <c r="C24" i="1"/>
  <c r="B24" i="1"/>
  <c r="Q23" i="1"/>
  <c r="P23" i="1"/>
  <c r="O23" i="1"/>
  <c r="N23" i="1"/>
  <c r="K23" i="1"/>
  <c r="J23" i="1"/>
  <c r="I23" i="1"/>
  <c r="G23" i="1"/>
  <c r="F23" i="1"/>
  <c r="E23" i="1"/>
  <c r="C23" i="1"/>
  <c r="B23" i="1"/>
  <c r="Q22" i="1"/>
  <c r="P22" i="1"/>
  <c r="O22" i="1"/>
  <c r="N22" i="1"/>
  <c r="K22" i="1"/>
  <c r="J22" i="1"/>
  <c r="I22" i="1"/>
  <c r="G22" i="1"/>
  <c r="F22" i="1"/>
  <c r="E22" i="1"/>
  <c r="C22" i="1"/>
  <c r="B22" i="1"/>
  <c r="Q21" i="1"/>
  <c r="P21" i="1"/>
  <c r="O21" i="1"/>
  <c r="N21" i="1"/>
  <c r="K21" i="1"/>
  <c r="J21" i="1"/>
  <c r="I21" i="1"/>
  <c r="G21" i="1"/>
  <c r="F21" i="1"/>
  <c r="E21" i="1"/>
  <c r="C21" i="1"/>
  <c r="B21" i="1"/>
  <c r="Q20" i="1"/>
  <c r="P20" i="1"/>
  <c r="O20" i="1"/>
  <c r="N20" i="1"/>
  <c r="K20" i="1"/>
  <c r="J20" i="1"/>
  <c r="I20" i="1"/>
  <c r="G20" i="1"/>
  <c r="F20" i="1"/>
  <c r="E20" i="1"/>
  <c r="C20" i="1"/>
  <c r="B20" i="1"/>
  <c r="Q19" i="1"/>
  <c r="P19" i="1"/>
  <c r="O19" i="1"/>
  <c r="N19" i="1"/>
  <c r="K19" i="1"/>
  <c r="J19" i="1"/>
  <c r="I19" i="1"/>
  <c r="G19" i="1"/>
  <c r="F19" i="1"/>
  <c r="E19" i="1"/>
  <c r="C19" i="1"/>
  <c r="B19" i="1"/>
  <c r="Q18" i="1"/>
  <c r="P18" i="1"/>
  <c r="O18" i="1"/>
  <c r="N18" i="1"/>
  <c r="K18" i="1"/>
  <c r="J18" i="1"/>
  <c r="I18" i="1"/>
  <c r="G18" i="1"/>
  <c r="F18" i="1"/>
  <c r="E18" i="1"/>
  <c r="C18" i="1"/>
  <c r="B18" i="1"/>
  <c r="Q17" i="1"/>
  <c r="P17" i="1"/>
  <c r="O17" i="1"/>
  <c r="N17" i="1"/>
  <c r="K17" i="1"/>
  <c r="J17" i="1"/>
  <c r="I17" i="1"/>
  <c r="G17" i="1"/>
  <c r="F17" i="1"/>
  <c r="E17" i="1"/>
  <c r="C17" i="1"/>
  <c r="B17" i="1"/>
  <c r="Q16" i="1"/>
  <c r="P16" i="1"/>
  <c r="O16" i="1"/>
  <c r="N16" i="1"/>
  <c r="K16" i="1"/>
  <c r="J16" i="1"/>
  <c r="I16" i="1"/>
  <c r="G16" i="1"/>
  <c r="F16" i="1"/>
  <c r="E16" i="1"/>
  <c r="C16" i="1"/>
  <c r="B16" i="1"/>
  <c r="Q15" i="1"/>
  <c r="P15" i="1"/>
  <c r="O15" i="1"/>
  <c r="N15" i="1"/>
  <c r="K15" i="1"/>
  <c r="J15" i="1"/>
  <c r="I15" i="1"/>
  <c r="G15" i="1"/>
  <c r="F15" i="1"/>
  <c r="E15" i="1"/>
  <c r="C15" i="1"/>
  <c r="B15" i="1"/>
  <c r="Q14" i="1"/>
  <c r="P14" i="1"/>
  <c r="O14" i="1"/>
  <c r="N14" i="1"/>
  <c r="K14" i="1"/>
  <c r="J14" i="1"/>
  <c r="I14" i="1"/>
  <c r="G14" i="1"/>
  <c r="F14" i="1"/>
  <c r="E14" i="1"/>
  <c r="C14" i="1"/>
  <c r="B14" i="1"/>
  <c r="Q13" i="1"/>
  <c r="P13" i="1"/>
  <c r="O13" i="1"/>
  <c r="N13" i="1"/>
  <c r="K13" i="1"/>
  <c r="J13" i="1"/>
  <c r="I13" i="1"/>
  <c r="G13" i="1"/>
  <c r="F13" i="1"/>
  <c r="E13" i="1"/>
  <c r="C13" i="1"/>
  <c r="B13" i="1"/>
  <c r="Q12" i="1"/>
  <c r="P12" i="1"/>
  <c r="O12" i="1"/>
  <c r="N12" i="1"/>
  <c r="K12" i="1"/>
  <c r="J12" i="1"/>
  <c r="I12" i="1"/>
  <c r="G12" i="1"/>
  <c r="F12" i="1"/>
  <c r="E12" i="1"/>
  <c r="C12" i="1"/>
  <c r="B12" i="1"/>
  <c r="Q11" i="1"/>
  <c r="P11" i="1"/>
  <c r="O11" i="1"/>
  <c r="N11" i="1"/>
  <c r="K11" i="1"/>
  <c r="J11" i="1"/>
  <c r="I11" i="1"/>
  <c r="G11" i="1"/>
  <c r="F11" i="1"/>
  <c r="E11" i="1"/>
  <c r="C11" i="1"/>
  <c r="B11" i="1"/>
  <c r="Q10" i="1"/>
  <c r="P10" i="1"/>
  <c r="O10" i="1"/>
  <c r="N10" i="1"/>
  <c r="K10" i="1"/>
  <c r="J10" i="1"/>
  <c r="I10" i="1"/>
  <c r="G10" i="1"/>
  <c r="F10" i="1"/>
  <c r="E10" i="1"/>
  <c r="C10" i="1"/>
  <c r="B10" i="1"/>
  <c r="Q9" i="1"/>
  <c r="P9" i="1"/>
  <c r="O9" i="1"/>
  <c r="N9" i="1"/>
  <c r="K9" i="1"/>
  <c r="J9" i="1"/>
  <c r="I9" i="1"/>
  <c r="G9" i="1"/>
  <c r="F9" i="1"/>
  <c r="E9" i="1"/>
  <c r="C9" i="1"/>
  <c r="B9" i="1"/>
  <c r="Q8" i="1"/>
  <c r="P8" i="1"/>
  <c r="O8" i="1"/>
  <c r="N8" i="1"/>
  <c r="K8" i="1"/>
  <c r="J8" i="1"/>
  <c r="I8" i="1"/>
  <c r="G8" i="1"/>
  <c r="F8" i="1"/>
  <c r="E8" i="1"/>
  <c r="C8" i="1"/>
  <c r="B8" i="1"/>
  <c r="Q7" i="1"/>
  <c r="P7" i="1"/>
  <c r="O7" i="1"/>
  <c r="N7" i="1"/>
  <c r="K7" i="1"/>
  <c r="J7" i="1"/>
  <c r="I7" i="1"/>
  <c r="G7" i="1"/>
  <c r="F7" i="1"/>
  <c r="E7" i="1"/>
  <c r="C7" i="1"/>
  <c r="B7" i="1"/>
  <c r="Q6" i="1"/>
  <c r="P6" i="1"/>
  <c r="O6" i="1"/>
  <c r="N6" i="1"/>
  <c r="K6" i="1"/>
  <c r="J6" i="1"/>
  <c r="I6" i="1"/>
  <c r="G6" i="1"/>
  <c r="F6" i="1"/>
  <c r="E6" i="1"/>
  <c r="C6" i="1"/>
  <c r="B6" i="1"/>
  <c r="Q5" i="1"/>
  <c r="P5" i="1"/>
  <c r="O5" i="1"/>
  <c r="N5" i="1"/>
  <c r="K5" i="1"/>
  <c r="J5" i="1"/>
  <c r="I5" i="1"/>
  <c r="G5" i="1"/>
  <c r="F5" i="1"/>
  <c r="E5" i="1"/>
  <c r="C5" i="1"/>
  <c r="B5" i="1"/>
  <c r="Q4" i="1"/>
  <c r="P4" i="1"/>
  <c r="O4" i="1"/>
  <c r="N4" i="1"/>
  <c r="K4" i="1"/>
  <c r="J4" i="1"/>
  <c r="I4" i="1"/>
  <c r="G4" i="1"/>
  <c r="F4" i="1"/>
  <c r="E4" i="1"/>
  <c r="C4" i="1"/>
  <c r="B4" i="1"/>
  <c r="Q3" i="1"/>
  <c r="P3" i="1"/>
  <c r="O3" i="1"/>
  <c r="N3" i="1"/>
  <c r="K3" i="1"/>
  <c r="J3" i="1"/>
  <c r="I3" i="1"/>
  <c r="G3" i="1"/>
  <c r="F3" i="1"/>
  <c r="E3" i="1"/>
  <c r="C3" i="1"/>
  <c r="B3" i="1"/>
  <c r="Q2" i="1"/>
  <c r="P2" i="1"/>
  <c r="O2" i="1"/>
  <c r="N2" i="1"/>
  <c r="K2" i="1"/>
  <c r="J2" i="1"/>
  <c r="I2" i="1"/>
  <c r="G2" i="1"/>
  <c r="F2" i="1"/>
  <c r="E2" i="1"/>
  <c r="C2" i="1"/>
  <c r="B2" i="1"/>
  <c r="C335" i="1" l="1"/>
  <c r="G335" i="1"/>
  <c r="I335" i="1"/>
  <c r="J335" i="1"/>
  <c r="N335" i="1"/>
  <c r="O335" i="1"/>
  <c r="P335" i="1"/>
  <c r="Q335" i="1"/>
  <c r="K42" i="1" l="1"/>
</calcChain>
</file>

<file path=xl/sharedStrings.xml><?xml version="1.0" encoding="utf-8"?>
<sst xmlns="http://schemas.openxmlformats.org/spreadsheetml/2006/main" count="1396" uniqueCount="692">
  <si>
    <t>No DE PROCESO</t>
  </si>
  <si>
    <t>No CONTRATO</t>
  </si>
  <si>
    <t>(1) Nombres y apellidos completos.</t>
  </si>
  <si>
    <r>
      <rPr>
        <sz val="11"/>
        <color rgb="FFFFFF99"/>
        <rFont val="Calibri, sans-serif"/>
      </rPr>
      <t xml:space="preserve">(2) País, </t>
    </r>
    <r>
      <rPr>
        <sz val="11"/>
        <color rgb="FF000000"/>
        <rFont val="Calibri, sans-serif"/>
      </rPr>
      <t>Departamento y Ciudad de nacimiento.</t>
    </r>
  </si>
  <si>
    <r>
      <rPr>
        <sz val="11"/>
        <color rgb="FF000000"/>
        <rFont val="Calibri, sans-serif"/>
      </rPr>
      <t>(2) País,</t>
    </r>
    <r>
      <rPr>
        <sz val="11"/>
        <color rgb="FFFFFF99"/>
        <rFont val="Calibri, sans-serif"/>
      </rPr>
      <t xml:space="preserve"> Departamento </t>
    </r>
    <r>
      <rPr>
        <sz val="11"/>
        <color rgb="FF000000"/>
        <rFont val="Calibri, sans-serif"/>
      </rPr>
      <t>y Ciudad de nacimiento</t>
    </r>
    <r>
      <rPr>
        <sz val="11"/>
        <color rgb="FFFFFF99"/>
        <rFont val="Calibri, sans-serif"/>
      </rPr>
      <t>.</t>
    </r>
  </si>
  <si>
    <r>
      <rPr>
        <sz val="11"/>
        <color rgb="FF000000"/>
        <rFont val="Calibri, sans-serif"/>
      </rPr>
      <t xml:space="preserve">(2) País, Departamento y </t>
    </r>
    <r>
      <rPr>
        <sz val="11"/>
        <color rgb="FFFFFF99"/>
        <rFont val="Calibri, sans-serif"/>
      </rPr>
      <t>Ciudad de nacimiento.</t>
    </r>
  </si>
  <si>
    <t>(3) Formación académica.</t>
  </si>
  <si>
    <t>(4) Experiencia laboral y profesional.</t>
  </si>
  <si>
    <t>(5) Empleo, cargo o actividad que desempeña.</t>
  </si>
  <si>
    <t>(6) Dependencia en la que presta sus servicios en la entidad o institución.</t>
  </si>
  <si>
    <t>(7) Dirección de correo electrónico institucional.</t>
  </si>
  <si>
    <t>(8) Teléfono Institucional.</t>
  </si>
  <si>
    <t>(9) Escala salarial según las categorías para servidores públicos y/o empleados del sector privado.</t>
  </si>
  <si>
    <t>(10) Objeto.</t>
  </si>
  <si>
    <t>(10) Valor total de los honorarios.</t>
  </si>
  <si>
    <t>(10) Fecha de inicio.</t>
  </si>
  <si>
    <t>(10) Fecha de terminación.</t>
  </si>
  <si>
    <t>CD-NC-001-2024</t>
  </si>
  <si>
    <t>COLOMBIA</t>
  </si>
  <si>
    <t>111 MESES 28 DÍAS</t>
  </si>
  <si>
    <t>N-A</t>
  </si>
  <si>
    <t>CD-NC-002-2024</t>
  </si>
  <si>
    <t>120 MESES 23 DÍAS</t>
  </si>
  <si>
    <t>CD-NC-003-2024</t>
  </si>
  <si>
    <t>334 MESES 15 DÍAS</t>
  </si>
  <si>
    <t>CD-NC-004-2024</t>
  </si>
  <si>
    <t>55 MESES 28 DÍAS</t>
  </si>
  <si>
    <t>CD-NC-005-2024</t>
  </si>
  <si>
    <t>CD-NC-006-2024</t>
  </si>
  <si>
    <t>68 MESES 16 DÍAS</t>
  </si>
  <si>
    <t>CD-NC-007-2024</t>
  </si>
  <si>
    <t>103 MESES 24 DÍAS</t>
  </si>
  <si>
    <t>CD-NC-008-2024</t>
  </si>
  <si>
    <t>75 MESES 25 DÍAS</t>
  </si>
  <si>
    <t>CD-NC-009-2024</t>
  </si>
  <si>
    <t>71 MESES 18 DÍAS</t>
  </si>
  <si>
    <t>CD-NC-010-2024</t>
  </si>
  <si>
    <t>62 MESES 8 DÍAS</t>
  </si>
  <si>
    <t>CD-NC-011-2024</t>
  </si>
  <si>
    <t>87 MESES 23 DÍAS</t>
  </si>
  <si>
    <t>CD-NC-012-2024</t>
  </si>
  <si>
    <t>29 MESES 16 DÍAS</t>
  </si>
  <si>
    <t>CD-NC-013-2024</t>
  </si>
  <si>
    <t>58 MESES 12 DÍAS</t>
  </si>
  <si>
    <t>CD-NC-014-2024</t>
  </si>
  <si>
    <t>124 MESES 08 DÍAS</t>
  </si>
  <si>
    <t>CD-NC-015-2024</t>
  </si>
  <si>
    <t>122 MESES 09 DÍAS</t>
  </si>
  <si>
    <t>CD-NC-016-2024</t>
  </si>
  <si>
    <t>60 MESES 23 DÍAS</t>
  </si>
  <si>
    <t>CD-NC-017-2024</t>
  </si>
  <si>
    <t>59 MESES 6 DIAS</t>
  </si>
  <si>
    <t>CD-NC-017C-2024</t>
  </si>
  <si>
    <t>47 MESES 15  DÍAS</t>
  </si>
  <si>
    <t>CD-NC-018-2024</t>
  </si>
  <si>
    <t>91 MESES 29 DÍAS</t>
  </si>
  <si>
    <t>CD-NC-019-2024</t>
  </si>
  <si>
    <t>76 MESES 08 DÍAS</t>
  </si>
  <si>
    <t>CD-NC-020-2024</t>
  </si>
  <si>
    <t>17 MESES 19 DÍAS</t>
  </si>
  <si>
    <t>CD-NC-021-2024</t>
  </si>
  <si>
    <t>120 MESES 21 DÍAS</t>
  </si>
  <si>
    <t>CD-NC-022-2024</t>
  </si>
  <si>
    <t>125 MESES 25 DÍAS</t>
  </si>
  <si>
    <t>CD-NC-023-2024</t>
  </si>
  <si>
    <t>82 MESES 19 DÍAS</t>
  </si>
  <si>
    <t>CD-NC-024-2024</t>
  </si>
  <si>
    <t>109 MESES 10 DÍAS</t>
  </si>
  <si>
    <t>CD-NC-025-2024</t>
  </si>
  <si>
    <t>48 MESES 27 DÍAS</t>
  </si>
  <si>
    <t>CD-NC-026-2024</t>
  </si>
  <si>
    <t>61 MESES 1 DÍA</t>
  </si>
  <si>
    <t>CD-NC-027-2024</t>
  </si>
  <si>
    <t>58 MESES 18 DÍAS</t>
  </si>
  <si>
    <t>CD-NC-028-2024</t>
  </si>
  <si>
    <t>33 MESES 15 DÍAS</t>
  </si>
  <si>
    <t>CD-NC-029-2024</t>
  </si>
  <si>
    <t>60 MESES 29 DÍAS</t>
  </si>
  <si>
    <t>CD-NC-030-2024</t>
  </si>
  <si>
    <t>26 MESES 26 DÍAS</t>
  </si>
  <si>
    <t>CD-NC-031-2024</t>
  </si>
  <si>
    <t>33 MESES 27 DÍAS</t>
  </si>
  <si>
    <t>CD-NC-032-2024</t>
  </si>
  <si>
    <t>49 MESES 05 DÍAS</t>
  </si>
  <si>
    <t>CD-NC-033-2024</t>
  </si>
  <si>
    <t>36 MESES</t>
  </si>
  <si>
    <t>CD-NC-034-2024</t>
  </si>
  <si>
    <t>53 MESES 28 DÍAS</t>
  </si>
  <si>
    <t>CD-NC-035-2024</t>
  </si>
  <si>
    <t>VENEZUELA</t>
  </si>
  <si>
    <t>50 MESES 1 DÍA</t>
  </si>
  <si>
    <t>CD-NC-036-2024</t>
  </si>
  <si>
    <t>41 MESES 15 DÍAS</t>
  </si>
  <si>
    <t>CD-NC-037-2024</t>
  </si>
  <si>
    <t>80 MESES 08 DÍAS</t>
  </si>
  <si>
    <t>CD-NC-038-2024</t>
  </si>
  <si>
    <t>39 MESES 23 DÍAS</t>
  </si>
  <si>
    <t>CD-NC-039-2024</t>
  </si>
  <si>
    <t>9 MESES 28</t>
  </si>
  <si>
    <t>CD-NC-040-2024</t>
  </si>
  <si>
    <t>67 MESES 27 DÍAS</t>
  </si>
  <si>
    <t>CD-NC-041-2024</t>
  </si>
  <si>
    <t>67 MESES 05 DÍAS</t>
  </si>
  <si>
    <t>CD-NC-042-2024</t>
  </si>
  <si>
    <t>62 MESES 07 DIAS</t>
  </si>
  <si>
    <t>CD-NC-043-2024</t>
  </si>
  <si>
    <t>57 MESES 29 DIAS</t>
  </si>
  <si>
    <t>CD-NC-044-2024</t>
  </si>
  <si>
    <t>113 MESES 17 DÍAS</t>
  </si>
  <si>
    <t>CD-NC-045-2024</t>
  </si>
  <si>
    <t>125 MESES 05 DÍAS</t>
  </si>
  <si>
    <t>CD-NC-046-2024</t>
  </si>
  <si>
    <t>21 MESES 21 DÍAS</t>
  </si>
  <si>
    <t>CD-NC-047-2024</t>
  </si>
  <si>
    <t>N/A</t>
  </si>
  <si>
    <t>CD-NC-048-2024</t>
  </si>
  <si>
    <t>123 MESES 08 DÍAS</t>
  </si>
  <si>
    <t>CD-NC-049-2024</t>
  </si>
  <si>
    <t>68 MESES 26 DÍAS</t>
  </si>
  <si>
    <t>CD-NC-050-2024</t>
  </si>
  <si>
    <t>116 MESES 22 DÍAS</t>
  </si>
  <si>
    <t>CD-NC-051-2024</t>
  </si>
  <si>
    <t>121 MESES</t>
  </si>
  <si>
    <t>CD-NC-052-2024</t>
  </si>
  <si>
    <t>72 MESES 28 DÍAS</t>
  </si>
  <si>
    <t>CD-NC-053-2024</t>
  </si>
  <si>
    <t>55 MESES 2 DIAS</t>
  </si>
  <si>
    <t>CD-NC-054-2024</t>
  </si>
  <si>
    <t>54 MESES 18 DIAS</t>
  </si>
  <si>
    <t>CD-NC-055-2024</t>
  </si>
  <si>
    <t>12 AÑOS 10 MESES 26 DIAS</t>
  </si>
  <si>
    <t>CD-NC-056-2024</t>
  </si>
  <si>
    <t>99 MESES 10 DIAS</t>
  </si>
  <si>
    <t>CD-NC-057-2024</t>
  </si>
  <si>
    <t>56 MESES 29 DIAS</t>
  </si>
  <si>
    <t>CD-NC-058-2024</t>
  </si>
  <si>
    <t>13 AÑOS 11 MESES 7 DIAS</t>
  </si>
  <si>
    <t>CD-NC-059-2024</t>
  </si>
  <si>
    <t>148 MESES 23 DIAS</t>
  </si>
  <si>
    <t>CD-NC-060-2024</t>
  </si>
  <si>
    <t>21 MESES 28 DIAS</t>
  </si>
  <si>
    <t>CD-NC-061-2024</t>
  </si>
  <si>
    <t>97 MESES 15 DIAS</t>
  </si>
  <si>
    <t>CD-NC-062-2024</t>
  </si>
  <si>
    <t xml:space="preserve">55 MESES 13 DIAS </t>
  </si>
  <si>
    <t>CD-NC-063-2024</t>
  </si>
  <si>
    <t>52 MESES 4 DIAS</t>
  </si>
  <si>
    <t>CD-NC-064-2024</t>
  </si>
  <si>
    <t xml:space="preserve">73 MESES 3 DIAS </t>
  </si>
  <si>
    <t>CD-NC-065-2024</t>
  </si>
  <si>
    <t>64 MESES 21 DIAS</t>
  </si>
  <si>
    <t>CD-NC-066-2024</t>
  </si>
  <si>
    <t>53 MESES 4 DIAS</t>
  </si>
  <si>
    <t>CD-NC-067-2024</t>
  </si>
  <si>
    <t>153 MESES 18 DIAS</t>
  </si>
  <si>
    <t>CD-NC-068-2024</t>
  </si>
  <si>
    <t>116 MESES 20 DIAS</t>
  </si>
  <si>
    <t>CD-NC-069-2024</t>
  </si>
  <si>
    <t>86 MESES 26 DIAS</t>
  </si>
  <si>
    <t>CD-NC-070-2024</t>
  </si>
  <si>
    <t>121 MESES 12 DIAS</t>
  </si>
  <si>
    <t>CD-NC-071-2024</t>
  </si>
  <si>
    <t>49 MESES 17 DIAS</t>
  </si>
  <si>
    <t>CD-NC-073-2024</t>
  </si>
  <si>
    <t>96 MESES 5 DIAS</t>
  </si>
  <si>
    <t>CD-NC-075-2024</t>
  </si>
  <si>
    <t>114 MESES 7 DIAS</t>
  </si>
  <si>
    <t>CD-NC-076-2024</t>
  </si>
  <si>
    <t>127 MESES 4 DIAS</t>
  </si>
  <si>
    <t>CD-NC-077-2024</t>
  </si>
  <si>
    <t>68 MESES 15 DIAS</t>
  </si>
  <si>
    <t>CD-NC-078-2024</t>
  </si>
  <si>
    <t xml:space="preserve">47 MESES 15 DIAS </t>
  </si>
  <si>
    <t>CD-NC-079-2024</t>
  </si>
  <si>
    <t>112 MESES</t>
  </si>
  <si>
    <t>CD-NC-080-2024</t>
  </si>
  <si>
    <t>73 MESES 26 DIAS</t>
  </si>
  <si>
    <t>CD-NC-072-2024</t>
  </si>
  <si>
    <t>77 MESES 15 DIAS</t>
  </si>
  <si>
    <t>CD-NC-074-2024</t>
  </si>
  <si>
    <t>37 MESES 5 DIAS</t>
  </si>
  <si>
    <t>CD-NC-081-2024</t>
  </si>
  <si>
    <t>100 MESES 5 DIAS</t>
  </si>
  <si>
    <t>CD-NC-082-2024</t>
  </si>
  <si>
    <t xml:space="preserve">121 MESES 10 DIAS </t>
  </si>
  <si>
    <t>CD-NC-083-2024</t>
  </si>
  <si>
    <t>125 MESES 21 DIAS</t>
  </si>
  <si>
    <t>CD-NC-084-2024</t>
  </si>
  <si>
    <t>53 MESES 25 DIAS</t>
  </si>
  <si>
    <t>CD-NC-085-2024</t>
  </si>
  <si>
    <t>149 MESES 13 DIAS</t>
  </si>
  <si>
    <t>CD-NC-086-2024</t>
  </si>
  <si>
    <t>52 MESES 22 DIAS</t>
  </si>
  <si>
    <t>CD-NC-087-2024</t>
  </si>
  <si>
    <t>50 MESES 17 DIAS</t>
  </si>
  <si>
    <t>CD-NC-088-2024</t>
  </si>
  <si>
    <t>159 MESES</t>
  </si>
  <si>
    <t>CD-NC-089-2024</t>
  </si>
  <si>
    <t>56 MESES 12 DIAS</t>
  </si>
  <si>
    <t>CD-NC-090-2024</t>
  </si>
  <si>
    <t>77 MESES 27 DIAS</t>
  </si>
  <si>
    <t>CD-NC-091-2024</t>
  </si>
  <si>
    <t>88 MESES 15 DIAS</t>
  </si>
  <si>
    <t>CD-NC-092-2024</t>
  </si>
  <si>
    <t>74 MESES 10 DIAS</t>
  </si>
  <si>
    <t>CD-NC-093-2024</t>
  </si>
  <si>
    <t>CD-NC-094-2024</t>
  </si>
  <si>
    <t>98 MESES 21 DIAS</t>
  </si>
  <si>
    <t>CD-NC-095-2024</t>
  </si>
  <si>
    <t xml:space="preserve">79 MESES 29 DIAS </t>
  </si>
  <si>
    <t>CD-NC-096-2024</t>
  </si>
  <si>
    <t>49 MESES 20 DIAS</t>
  </si>
  <si>
    <t>CD-NC-097-2024</t>
  </si>
  <si>
    <t>68 MESES 26 DIAS</t>
  </si>
  <si>
    <t>CD-NC-098-2024</t>
  </si>
  <si>
    <t>76 MESES 1 DIA</t>
  </si>
  <si>
    <t>CD-NC-099-2024</t>
  </si>
  <si>
    <t>9 MESES 4 DIAS</t>
  </si>
  <si>
    <t>CD-NC-100-2024</t>
  </si>
  <si>
    <t>79 MESES  10 DIAS</t>
  </si>
  <si>
    <t>CD-NC-101-2024</t>
  </si>
  <si>
    <t>140 MESES 34 DIAS</t>
  </si>
  <si>
    <t>CD-NC-102-2024</t>
  </si>
  <si>
    <t>37 MESES 27 DIAS</t>
  </si>
  <si>
    <t>CD-NC-103-2024</t>
  </si>
  <si>
    <t>88 MESES 24 DIAS</t>
  </si>
  <si>
    <t>CD-NC-104-2024</t>
  </si>
  <si>
    <t>70 MESES 10 DIAS</t>
  </si>
  <si>
    <t>CD-NC-105-2024</t>
  </si>
  <si>
    <t>74 MESES 17 DIAS</t>
  </si>
  <si>
    <t>CD-NC-106-2024</t>
  </si>
  <si>
    <t>88 MESES 27 DIAS</t>
  </si>
  <si>
    <t>CD-NC-107-2024</t>
  </si>
  <si>
    <t>77 MESES 23 DIAS</t>
  </si>
  <si>
    <t>CD-NC-108-2024</t>
  </si>
  <si>
    <t>63 MESES 19 DIAS</t>
  </si>
  <si>
    <t>CD-NC-109-2024</t>
  </si>
  <si>
    <t>66 MESES 12 DIAS</t>
  </si>
  <si>
    <t>CD-NC-110-2024</t>
  </si>
  <si>
    <t>CD-NC-111-2024</t>
  </si>
  <si>
    <t>102 MESES 10 DIAS</t>
  </si>
  <si>
    <t>CD-NC-112-2024</t>
  </si>
  <si>
    <t>54 MESES 12 DIAS</t>
  </si>
  <si>
    <t>CD-NC-113-2024</t>
  </si>
  <si>
    <t>114 MESES 19 DIAS</t>
  </si>
  <si>
    <t>CD-NC-118-2024</t>
  </si>
  <si>
    <t>74 MESES 15 DIAS</t>
  </si>
  <si>
    <t>CD-NC-115-2024</t>
  </si>
  <si>
    <t>85 MESES 20 DIAS</t>
  </si>
  <si>
    <t>CD-NC-116-2024</t>
  </si>
  <si>
    <t>54 MESES 20 DIAS</t>
  </si>
  <si>
    <t>CD-NC-117-2024</t>
  </si>
  <si>
    <t>129 MESES 15 DIAS</t>
  </si>
  <si>
    <t>CD-NC-114-2024</t>
  </si>
  <si>
    <t>54 MESES 23 DIAS</t>
  </si>
  <si>
    <t>CD-NC-119-2024</t>
  </si>
  <si>
    <t>21 MESES 5 DIAS</t>
  </si>
  <si>
    <t>CD-NC-120-2024</t>
  </si>
  <si>
    <t>138 MESES 24 DIAS</t>
  </si>
  <si>
    <t>CD-NC-121-2024</t>
  </si>
  <si>
    <t>121 MESES 27 DIAS</t>
  </si>
  <si>
    <t>CD-NC-122-2024</t>
  </si>
  <si>
    <t>48 MESES</t>
  </si>
  <si>
    <t>CD-NC-123-2024</t>
  </si>
  <si>
    <t>77 MESES 4 DIAS</t>
  </si>
  <si>
    <t>CD-NC-124-2024</t>
  </si>
  <si>
    <t>125 MESES</t>
  </si>
  <si>
    <t>CD-NC-125-2024</t>
  </si>
  <si>
    <t>37 MESES 24 DIAS</t>
  </si>
  <si>
    <t>CD-NC-126-2024</t>
  </si>
  <si>
    <t>50 MESES 8 DIAS</t>
  </si>
  <si>
    <t>CD-NC-127-2024</t>
  </si>
  <si>
    <t xml:space="preserve">90 MESES 9 DIAS </t>
  </si>
  <si>
    <t>CD-NC-128-2024</t>
  </si>
  <si>
    <t xml:space="preserve">86 MESES 14 DIAS </t>
  </si>
  <si>
    <t>CD-NC-129-2024</t>
  </si>
  <si>
    <t>72 MESES 3 DIAS</t>
  </si>
  <si>
    <t>CD-NC-130-2024</t>
  </si>
  <si>
    <t>35 MESES 26 DIAS</t>
  </si>
  <si>
    <t>CD-NC-131-2024</t>
  </si>
  <si>
    <t>141 MESES 16 DIAS</t>
  </si>
  <si>
    <t>CD-NC-132-2024</t>
  </si>
  <si>
    <t>21 MESES 2 DIAS</t>
  </si>
  <si>
    <t>CD-NC-133-2024</t>
  </si>
  <si>
    <t>87 MESES 25 DIAS</t>
  </si>
  <si>
    <t>CD-NC-134-2024</t>
  </si>
  <si>
    <t>69 MESES 8 DIAS</t>
  </si>
  <si>
    <t>CD-NC-135-2024</t>
  </si>
  <si>
    <t xml:space="preserve">163 MESES 12 DIAS </t>
  </si>
  <si>
    <t>CD-NC-136-2024</t>
  </si>
  <si>
    <t>48 MESES 9 DIAS</t>
  </si>
  <si>
    <t>CD-NC-137-2024</t>
  </si>
  <si>
    <t>55 MESES 3 DIAS</t>
  </si>
  <si>
    <t>CD-NC-138-2024</t>
  </si>
  <si>
    <t>32 MESES</t>
  </si>
  <si>
    <t>CD-NC-139-2024</t>
  </si>
  <si>
    <t>81 MESES 2 DIAS</t>
  </si>
  <si>
    <t>CD-NC-140-2024</t>
  </si>
  <si>
    <t>124 MESES 8 DIAS</t>
  </si>
  <si>
    <t>CD-NC-141-2024</t>
  </si>
  <si>
    <t>27 MESES 7 DIAS</t>
  </si>
  <si>
    <t>CD-NC-142-2024</t>
  </si>
  <si>
    <t>65 MESES 1 DIA</t>
  </si>
  <si>
    <t>CD-NC-143-2024</t>
  </si>
  <si>
    <t>7 AÑOS 10 MESES 5 DIAS</t>
  </si>
  <si>
    <t>CD-NC-144-2024</t>
  </si>
  <si>
    <t>48 MESES 22 DIAS</t>
  </si>
  <si>
    <t>CD-NC-145-2024</t>
  </si>
  <si>
    <t>160 MESES 8 DIAS</t>
  </si>
  <si>
    <t>CD-NC-146-2024</t>
  </si>
  <si>
    <t>106 MESES 22 DIAS</t>
  </si>
  <si>
    <t>CD-NC-147-2024</t>
  </si>
  <si>
    <t>102 MESES 29 DIAS</t>
  </si>
  <si>
    <t>CD-NC-148-2024</t>
  </si>
  <si>
    <t>85 MESES 23 DIAS</t>
  </si>
  <si>
    <t>CD-NC-149-2024</t>
  </si>
  <si>
    <t>103 MESES</t>
  </si>
  <si>
    <t>CD-NC-150-2024</t>
  </si>
  <si>
    <t>166 MESES 1 DIA</t>
  </si>
  <si>
    <t>CD-NC-152-2024</t>
  </si>
  <si>
    <t>33 MESES</t>
  </si>
  <si>
    <t>CD-NC-153-2024</t>
  </si>
  <si>
    <t>49 MESES 24 DIAS</t>
  </si>
  <si>
    <t>CD-NC-151-2024</t>
  </si>
  <si>
    <t xml:space="preserve">123 MESES 4 DIAS </t>
  </si>
  <si>
    <t>CD-NC-154-2024</t>
  </si>
  <si>
    <t>66 MESES 14 DIAS</t>
  </si>
  <si>
    <t>CD-NC-156-2024</t>
  </si>
  <si>
    <t>54 MESES 16 DIAS</t>
  </si>
  <si>
    <t>CD-NC-155-2024</t>
  </si>
  <si>
    <t>69 MESES 26 DIAS</t>
  </si>
  <si>
    <t>CD-NC-157-2024</t>
  </si>
  <si>
    <t>21 MESES</t>
  </si>
  <si>
    <t>CD-NC-159-2024</t>
  </si>
  <si>
    <t>76 MESES 19 DIAS</t>
  </si>
  <si>
    <t>CD-NC-160-2024</t>
  </si>
  <si>
    <t>96 MESES 3 DIAS</t>
  </si>
  <si>
    <t>CD-NC-158-2024</t>
  </si>
  <si>
    <t>91 MESES 25 DIAS</t>
  </si>
  <si>
    <t>CD-NC-162-2024</t>
  </si>
  <si>
    <t>54 MESES 14 DIAS</t>
  </si>
  <si>
    <t>CD-NC-161-2024</t>
  </si>
  <si>
    <t>120 MESES 5 DIAS</t>
  </si>
  <si>
    <t>CD-NC-163-2024</t>
  </si>
  <si>
    <t>54 MESES 10 DIAS</t>
  </si>
  <si>
    <t>CD-NC-165-2024</t>
  </si>
  <si>
    <t>137 MESES 21 DIAS</t>
  </si>
  <si>
    <t>CD-NC-164-2024</t>
  </si>
  <si>
    <t>53 MESES 13 DIAS</t>
  </si>
  <si>
    <t>CD-NC-166-2024</t>
  </si>
  <si>
    <t>66 MESES 25 DIAS</t>
  </si>
  <si>
    <t>CD-NC-167-2024</t>
  </si>
  <si>
    <t>47 MESES 3 DIAS</t>
  </si>
  <si>
    <t>CD-NC-168-2024</t>
  </si>
  <si>
    <t>88 MESES 4 DIAS</t>
  </si>
  <si>
    <t>CD-NC-170-2024</t>
  </si>
  <si>
    <t>58 MESES 74 DIAS</t>
  </si>
  <si>
    <t>CD-NC-169-2024</t>
  </si>
  <si>
    <t>29 MESES Y 24 DIAS</t>
  </si>
  <si>
    <t>CD-NC-171-2024</t>
  </si>
  <si>
    <t>14 MESES 2 DIAS</t>
  </si>
  <si>
    <t>CD-NC-172-2024</t>
  </si>
  <si>
    <t>66 MESES 4 DIAS</t>
  </si>
  <si>
    <t>CD-NC-173-2024</t>
  </si>
  <si>
    <t>43 MESES 22 DIAS</t>
  </si>
  <si>
    <t>CD-NC-174-2024</t>
  </si>
  <si>
    <t>45 MESES 11 DIAS</t>
  </si>
  <si>
    <t>CD-NC-175-2024</t>
  </si>
  <si>
    <t>107 MESES 1 DIA</t>
  </si>
  <si>
    <t>CD-NC-177-2024</t>
  </si>
  <si>
    <t>52 MESES 1 DIA</t>
  </si>
  <si>
    <t>CD-NC-178-2024</t>
  </si>
  <si>
    <t>CD-NC-176-2024</t>
  </si>
  <si>
    <t>51 MESES 14 DIAS</t>
  </si>
  <si>
    <t>CD-NC-179-2024</t>
  </si>
  <si>
    <t>77 MESES 19 DIAS</t>
  </si>
  <si>
    <t>CD-NC-183-2024</t>
  </si>
  <si>
    <t>158 MESES 5 DIAS</t>
  </si>
  <si>
    <t>CD-NC-182-2024</t>
  </si>
  <si>
    <t>131 MESES 12 DIAS</t>
  </si>
  <si>
    <t>CD-NC-181-2024</t>
  </si>
  <si>
    <t>2 MESES 1 DIA</t>
  </si>
  <si>
    <t>CD-NC-186-2024</t>
  </si>
  <si>
    <t>8 AÑOS 5 MESES 11 DIAS</t>
  </si>
  <si>
    <t>CD-NC-184-2024</t>
  </si>
  <si>
    <t>63 MESES 11 DIAS</t>
  </si>
  <si>
    <t>CD-NC-180-2024</t>
  </si>
  <si>
    <t>98 MESES 22 DIAS</t>
  </si>
  <si>
    <t>CD-NC-189-2024</t>
  </si>
  <si>
    <t xml:space="preserve">38 MESES 28 DIAS </t>
  </si>
  <si>
    <t>CD-NC-188-2024</t>
  </si>
  <si>
    <t>37 MESES 18 DIAS</t>
  </si>
  <si>
    <t>CD-NC-192-2024</t>
  </si>
  <si>
    <t>75 MESES 8 DIAS</t>
  </si>
  <si>
    <t>CD-NC-194-2024</t>
  </si>
  <si>
    <t>29 MESES 2 DIAS</t>
  </si>
  <si>
    <t>CD-NC-193-2024</t>
  </si>
  <si>
    <t>202 MESES 7 DIAS</t>
  </si>
  <si>
    <t>CD-NC-190-2024</t>
  </si>
  <si>
    <t>36 MESES 2 DIAS</t>
  </si>
  <si>
    <t>CD-NC-187-2024</t>
  </si>
  <si>
    <t>96 MESES 22 DIAS</t>
  </si>
  <si>
    <t>CD-NC-185-2024</t>
  </si>
  <si>
    <t>48 MESES 1 DIA</t>
  </si>
  <si>
    <t>CD-NC-191-2024</t>
  </si>
  <si>
    <t>64 MESES 9 DIAS</t>
  </si>
  <si>
    <t>CD-NC-196-2024</t>
  </si>
  <si>
    <t>57 MESES 13 DIAS</t>
  </si>
  <si>
    <t>CD-NC-197-2024</t>
  </si>
  <si>
    <t>49 MESES 16 DIAS</t>
  </si>
  <si>
    <t>CD-NC-198-2024</t>
  </si>
  <si>
    <t>53 MESES 19 DIAS</t>
  </si>
  <si>
    <t>CD-NC-199-2024</t>
  </si>
  <si>
    <t xml:space="preserve">60 MESES 17 DIAS </t>
  </si>
  <si>
    <t>CD-NC-200-2024</t>
  </si>
  <si>
    <t>65 MESES 14 DIAS</t>
  </si>
  <si>
    <t>CD-NC-195-2024</t>
  </si>
  <si>
    <t>80 MESES 3 DIAS</t>
  </si>
  <si>
    <t>CD-NC-201-2024</t>
  </si>
  <si>
    <t>CD-NC-202-2024</t>
  </si>
  <si>
    <t>37 MESES 14 DIAS</t>
  </si>
  <si>
    <t>CD-NC-203-2024</t>
  </si>
  <si>
    <t>97 MESES 17 DIAS</t>
  </si>
  <si>
    <t>CD-NC-204-2024</t>
  </si>
  <si>
    <t>50 MESES 14 DIAS</t>
  </si>
  <si>
    <t>CD-NC-205-2024</t>
  </si>
  <si>
    <t>65 MESES 6 DIAS</t>
  </si>
  <si>
    <t>CD-NC-207-2024</t>
  </si>
  <si>
    <t>54 meses y 12 días</t>
  </si>
  <si>
    <t>CD-NC-206-2024</t>
  </si>
  <si>
    <t>21 MESES 14 DIAS</t>
  </si>
  <si>
    <t>CD-NC-209-2024</t>
  </si>
  <si>
    <t>81 meses y 9 días</t>
  </si>
  <si>
    <t>CD-NC-210-2024</t>
  </si>
  <si>
    <t>20 MESES Y 16 DÍAS</t>
  </si>
  <si>
    <t>CD-NC-211-2024</t>
  </si>
  <si>
    <t>87 MESES 16 DIAS</t>
  </si>
  <si>
    <t>CD-NC-212-2024</t>
  </si>
  <si>
    <t xml:space="preserve">54 MESES 6 DIAS </t>
  </si>
  <si>
    <t>CD-NC-213-2024</t>
  </si>
  <si>
    <t>39 MESES 4 DIAS</t>
  </si>
  <si>
    <t>CD-NC-214-2024</t>
  </si>
  <si>
    <t>17 MESES 27 DIAS</t>
  </si>
  <si>
    <t>CD-NC-218-2024</t>
  </si>
  <si>
    <t>21 MESES 16 DIAS</t>
  </si>
  <si>
    <t>CD-NC-219-2024</t>
  </si>
  <si>
    <t>CD-NC-216-2024</t>
  </si>
  <si>
    <t>40 MESES</t>
  </si>
  <si>
    <t>CD-NC-217-2024</t>
  </si>
  <si>
    <t>20 MESES 24 DIAS</t>
  </si>
  <si>
    <t>CD-NC-220-2024</t>
  </si>
  <si>
    <t>43 MESES 16 DIAS</t>
  </si>
  <si>
    <t>CD-NC-221-2024</t>
  </si>
  <si>
    <t>CD-NC-222-2024</t>
  </si>
  <si>
    <t>42 MESES 16 DIAS</t>
  </si>
  <si>
    <t>CD-NC-215-2024</t>
  </si>
  <si>
    <t>43 MESES 6 DIAS</t>
  </si>
  <si>
    <t>CD-NC-223-2024</t>
  </si>
  <si>
    <t>111 MESES 20 DÍAS</t>
  </si>
  <si>
    <t>CD-NC-227-2024</t>
  </si>
  <si>
    <t>52 MESES 15 DÍAS</t>
  </si>
  <si>
    <t>CD-NC-224-2024</t>
  </si>
  <si>
    <t>60 MESES 14 DIAS</t>
  </si>
  <si>
    <t>CD-NC-225-2024</t>
  </si>
  <si>
    <t>50 MESES 25 DIAS</t>
  </si>
  <si>
    <t>CD-NC-226-2024</t>
  </si>
  <si>
    <t>7 MESES 29 DIAS</t>
  </si>
  <si>
    <t>CD-NC-229-2024</t>
  </si>
  <si>
    <t>50 MESES 26 DIAS</t>
  </si>
  <si>
    <t>CD-NC-230-2024</t>
  </si>
  <si>
    <t>43 MESES 19 DIAS</t>
  </si>
  <si>
    <t>CD-NC-231-2024</t>
  </si>
  <si>
    <t>73 MESES 10 DIAS</t>
  </si>
  <si>
    <t>CD-NC-232-2024</t>
  </si>
  <si>
    <t>CD-NC-233-2024</t>
  </si>
  <si>
    <t>23 MESES 6 DIAS</t>
  </si>
  <si>
    <t>CD-NC-234-2024</t>
  </si>
  <si>
    <t>67 MESES 11 DIAS</t>
  </si>
  <si>
    <t>CD-NC-228-2024</t>
  </si>
  <si>
    <t>181 MESES</t>
  </si>
  <si>
    <t>CD-NC-235-2024</t>
  </si>
  <si>
    <t>73 MESES 15 DIAS</t>
  </si>
  <si>
    <t>CD-NC-236-2024</t>
  </si>
  <si>
    <t>31 MESES 2 DIAS</t>
  </si>
  <si>
    <t>CD-NC-237-2024</t>
  </si>
  <si>
    <t>9 AÑOS 10 MESES 3 DIS</t>
  </si>
  <si>
    <t>CD-NC-238-2024</t>
  </si>
  <si>
    <t>60 MESES 11 DIAS</t>
  </si>
  <si>
    <t>CD-NC-240-2024</t>
  </si>
  <si>
    <t>CD-NC-241-2024</t>
  </si>
  <si>
    <t>41 MESES 4 DIAS</t>
  </si>
  <si>
    <t>CD-NC-242-2024</t>
  </si>
  <si>
    <t>72 MESES 7 DIAS</t>
  </si>
  <si>
    <t>CD-NC-248-2024</t>
  </si>
  <si>
    <t>53 MESES</t>
  </si>
  <si>
    <t>CD-NC-245-2024</t>
  </si>
  <si>
    <t>CD-NC-243-2024</t>
  </si>
  <si>
    <t>53 MESES 17 DIAS</t>
  </si>
  <si>
    <t>CD-NC-239-2024</t>
  </si>
  <si>
    <t>24 MESES 25 DIAS</t>
  </si>
  <si>
    <t>CD-NC-249-2024</t>
  </si>
  <si>
    <t>59 MESES 14 DIAS</t>
  </si>
  <si>
    <t>CD-NC-244-2024</t>
  </si>
  <si>
    <t>55 MESES 17 DIAS</t>
  </si>
  <si>
    <t>CD-NC-246-2024</t>
  </si>
  <si>
    <t>CD-NC-247-2024</t>
  </si>
  <si>
    <t>8 MESES</t>
  </si>
  <si>
    <t>CD-NC-250-2024</t>
  </si>
  <si>
    <t>138 MESES 4 DIAS</t>
  </si>
  <si>
    <t>CD-NC-251-2024</t>
  </si>
  <si>
    <t>66 MESES 7 DIAS</t>
  </si>
  <si>
    <t>CD-NC-253-2024</t>
  </si>
  <si>
    <t>109 MESES 9 DIAS</t>
  </si>
  <si>
    <t>CD-NC-252-2024</t>
  </si>
  <si>
    <t>60 MESES 1 DIA</t>
  </si>
  <si>
    <t>CD-NC-256-2024</t>
  </si>
  <si>
    <t>CD-NC-257-2024</t>
  </si>
  <si>
    <t>19 MESES 10 DIAS</t>
  </si>
  <si>
    <t>CD-NC-264-2024</t>
  </si>
  <si>
    <t>CD-NC-262-2024</t>
  </si>
  <si>
    <t>67 MESES 5 DIAS</t>
  </si>
  <si>
    <t>CD-NC-254-2024</t>
  </si>
  <si>
    <t>24 MESES 12 DIAS</t>
  </si>
  <si>
    <t>CD-NC-255-2024</t>
  </si>
  <si>
    <t>150 MESES 2 DIAS</t>
  </si>
  <si>
    <t>CD-NC-258-2024</t>
  </si>
  <si>
    <t>41 MESES 23 DIAS</t>
  </si>
  <si>
    <t>CD-NC-259-2024</t>
  </si>
  <si>
    <t>25 MESES 20 DIAS</t>
  </si>
  <si>
    <t>CD-NC-260-2024</t>
  </si>
  <si>
    <t>9 MESES 15 DIAS</t>
  </si>
  <si>
    <t>CD-NC-261-2024</t>
  </si>
  <si>
    <t>CD-NC-263-2024</t>
  </si>
  <si>
    <t>55 MESES 4 DIAS</t>
  </si>
  <si>
    <t>CD-NC-268-2024</t>
  </si>
  <si>
    <t>CD-NC-265-2024</t>
  </si>
  <si>
    <t>15 MESES 23 DIAS</t>
  </si>
  <si>
    <t>CD-NC-269-2024</t>
  </si>
  <si>
    <t>4 MESES 29 DIAS</t>
  </si>
  <si>
    <t>APOYO A LA GESTIÓN</t>
  </si>
  <si>
    <t>NC24-P3202008-017 Prestación de servicios técnicos con plena autonomía técnica y administrativa para apoyar la revisión y generación de insumos cartográficos de la zonificación de los predios registrados como reservas naturales de la sociedad civil y de los trámites que radiquen los usuarios al Grupo de Trámites y Evaluación Ambiental en el marco del proyecto de inversión Conservación de la diversidad biológica de las áreas protegidas del SINAP Nacional.</t>
  </si>
  <si>
    <t>$ 3.557.602</t>
  </si>
  <si>
    <t>CD-NC-267-2024</t>
  </si>
  <si>
    <t>112 MESES 1 DIA</t>
  </si>
  <si>
    <t>CD-NC-266-2024</t>
  </si>
  <si>
    <t>118 MESES 26 DIAS</t>
  </si>
  <si>
    <t>CD-NC-271-2024</t>
  </si>
  <si>
    <t>15 MESES 16 DIAS</t>
  </si>
  <si>
    <t>CD-NC-270-2024.</t>
  </si>
  <si>
    <t>68 MESES 28 DIAS</t>
  </si>
  <si>
    <t>CD-NC-273-2024</t>
  </si>
  <si>
    <t>28 MESES 5 DIAS</t>
  </si>
  <si>
    <t>CD-NC-272-2024</t>
  </si>
  <si>
    <t>18 MESES 13 DIAS</t>
  </si>
  <si>
    <t>CD-NC-274-2024</t>
  </si>
  <si>
    <t>CD-NC-276-2024</t>
  </si>
  <si>
    <t>87 MESES</t>
  </si>
  <si>
    <t>CD-NC-275-2024</t>
  </si>
  <si>
    <t>CD-NC-277-2024</t>
  </si>
  <si>
    <t>66 MESES 15 DIAS</t>
  </si>
  <si>
    <t>CD-NC-278-2024</t>
  </si>
  <si>
    <t>41 MESES 17 DIAS</t>
  </si>
  <si>
    <t>CD-NC-279-2024</t>
  </si>
  <si>
    <t>52 MESES 29 DIAS</t>
  </si>
  <si>
    <t>CD-NC-281-2024</t>
  </si>
  <si>
    <t>73 MESES 2 DIAS</t>
  </si>
  <si>
    <t>CD-NC-282-2024</t>
  </si>
  <si>
    <t>50 MESES 28 DIAS</t>
  </si>
  <si>
    <t>CD-NC-284-2024</t>
  </si>
  <si>
    <t>54 MESES 5 DIAS</t>
  </si>
  <si>
    <t>CD-NC-286-2024</t>
  </si>
  <si>
    <t xml:space="preserve">103 MESES Y 1 DIA </t>
  </si>
  <si>
    <t>CD-NC-285-2024</t>
  </si>
  <si>
    <t>64 MESES 24 DIAS</t>
  </si>
  <si>
    <t>CD-NC-283-2024</t>
  </si>
  <si>
    <t>130 MESES 18 DIAS</t>
  </si>
  <si>
    <t>CD-NC-290-2024</t>
  </si>
  <si>
    <t>48 MESES 4 DIAS</t>
  </si>
  <si>
    <t>CD-NC-289-2024</t>
  </si>
  <si>
    <t>72 MESES 19 DIAS</t>
  </si>
  <si>
    <t>CD-NC-291-2024</t>
  </si>
  <si>
    <t>62 MESES 4 DIAS</t>
  </si>
  <si>
    <t>CD-NC-292-2024</t>
  </si>
  <si>
    <t>60 MESES 9 DIAS</t>
  </si>
  <si>
    <t>CD-NC-288-2024</t>
  </si>
  <si>
    <t>120 MESES 12 DIAS</t>
  </si>
  <si>
    <t>CD-NC-294-2024</t>
  </si>
  <si>
    <t>142 MESES 20 DIAS</t>
  </si>
  <si>
    <t>CD-NC-293-2024</t>
  </si>
  <si>
    <t>93 MESES 17 DIAS</t>
  </si>
  <si>
    <t>CD-NC-296-2024</t>
  </si>
  <si>
    <t>CD-NC-295-2024</t>
  </si>
  <si>
    <t>38 MESES 26 DIAS</t>
  </si>
  <si>
    <t>CD-NC-297-2024</t>
  </si>
  <si>
    <t>122 MESES 16 DIAS</t>
  </si>
  <si>
    <t>CD-NC-301-2024</t>
  </si>
  <si>
    <t>43 MESES 12 DIAS</t>
  </si>
  <si>
    <t>CD-NC-300-2024</t>
  </si>
  <si>
    <t>99 MESES 1 DIA</t>
  </si>
  <si>
    <t>CD-NC-302-2024</t>
  </si>
  <si>
    <t>41 MESES 15 DIAS</t>
  </si>
  <si>
    <t>CD-NC-304-2024</t>
  </si>
  <si>
    <t>8 MESES 14 DIAS</t>
  </si>
  <si>
    <t>CD-NC-306-2024</t>
  </si>
  <si>
    <t>CD-NC-303-2024</t>
  </si>
  <si>
    <t>49 MESES Y 1 DIA</t>
  </si>
  <si>
    <t>CD-NC-307-2024</t>
  </si>
  <si>
    <t>CD-NC-310-2024</t>
  </si>
  <si>
    <t>52 MESES 17 DIAS</t>
  </si>
  <si>
    <t>PROFESIONAL</t>
  </si>
  <si>
    <t>NC24-P3202008-025 Prestación de Servicios Profesionales con plena autonomía técnica y administrativa para sustanciar jurídicamente los documentos generados en el marco del trámite de registro y seguimiento de reservas naturales de la sociedad civil al GTEA</t>
  </si>
  <si>
    <t>CD-NC-312-2024</t>
  </si>
  <si>
    <t>62 MESES 25 DIAS</t>
  </si>
  <si>
    <t>CD-NC-311-2024</t>
  </si>
  <si>
    <t>52 MESES 7 DIAS</t>
  </si>
  <si>
    <t>CD-NC-308-2024</t>
  </si>
  <si>
    <t xml:space="preserve">99 MESES 26 DIAS </t>
  </si>
  <si>
    <t>CD-NC-317-2024</t>
  </si>
  <si>
    <t>51 MESES 16 DIAS</t>
  </si>
  <si>
    <t>CD-NC-315-2024</t>
  </si>
  <si>
    <t>75 MESES 21 DIAS</t>
  </si>
  <si>
    <t>CD-NC-318-2024</t>
  </si>
  <si>
    <t>112 MESES 11 DIAS</t>
  </si>
  <si>
    <t>CD-NC-309-2024</t>
  </si>
  <si>
    <t>49 MESES 22 DÍAS</t>
  </si>
  <si>
    <t>CD-NC-316-2024</t>
  </si>
  <si>
    <t>52 MESES 28 DÍAS</t>
  </si>
  <si>
    <t>CD-NC-314-2024</t>
  </si>
  <si>
    <t>102 MESES 03 DÍAS</t>
  </si>
  <si>
    <t>CD-NC-321-2024</t>
  </si>
  <si>
    <t>58 MESES 19 DÍAS</t>
  </si>
  <si>
    <t>CD-NC-323-2024</t>
  </si>
  <si>
    <t>60 MESES 26 DÍAS</t>
  </si>
  <si>
    <t>CD-NC-322-2024</t>
  </si>
  <si>
    <t>52 MESES 22 DÍAS</t>
  </si>
  <si>
    <t>CD-NC-320-2024.</t>
  </si>
  <si>
    <t>41 MESES 12 DÍAS</t>
  </si>
  <si>
    <t>CD-NC-324-2024</t>
  </si>
  <si>
    <t>41 MESES 11 DÍAS</t>
  </si>
  <si>
    <t>CD-NC-325-2024</t>
  </si>
  <si>
    <t>104 MESES 15 DÍAS</t>
  </si>
  <si>
    <t>CD-NC-328-2024</t>
  </si>
  <si>
    <t>96 MESES 03 DÍAS</t>
  </si>
  <si>
    <t>CD-NC-327-2024</t>
  </si>
  <si>
    <t>81 MESES 29  DÍAS</t>
  </si>
  <si>
    <t>CD-NC-329-2024</t>
  </si>
  <si>
    <t>57 MESES 04 DÍAS</t>
  </si>
  <si>
    <t>CD-NC-326-2024</t>
  </si>
  <si>
    <t>64 MESES 17 DÍAS</t>
  </si>
  <si>
    <t>CD-NC-330-2024</t>
  </si>
  <si>
    <t>55 MESES 09 DÍAS</t>
  </si>
  <si>
    <t>CD-NC-333-2024</t>
  </si>
  <si>
    <t>55 MESES 03 DÍAS</t>
  </si>
  <si>
    <t>CD-NC-334-2024</t>
  </si>
  <si>
    <t>27 MESES</t>
  </si>
  <si>
    <t>CD-NC-335-2024</t>
  </si>
  <si>
    <t>112 MESES 05 DÍAS</t>
  </si>
  <si>
    <t>CD-NC-336-2024</t>
  </si>
  <si>
    <t>129 MESES 09 DÍAS</t>
  </si>
  <si>
    <t>CD-NC-338-2024</t>
  </si>
  <si>
    <t>29 MESES 12 DÍAS</t>
  </si>
  <si>
    <t>CD-NC-337-2024</t>
  </si>
  <si>
    <t>128 MESES 04 DÍAS</t>
  </si>
  <si>
    <t>CD-NC-340-2024</t>
  </si>
  <si>
    <t>160 MESES 19 DÍAS</t>
  </si>
  <si>
    <t>CD-NC-341-2024</t>
  </si>
  <si>
    <t>75 MESES 13 DÍAS</t>
  </si>
  <si>
    <t>CD-NC-344-2024</t>
  </si>
  <si>
    <t>151 MESES 14 DÍAS</t>
  </si>
  <si>
    <t>CD-NC-343-2024</t>
  </si>
  <si>
    <t>100 MESES 07 DÍAS</t>
  </si>
  <si>
    <t>0 MESES</t>
  </si>
  <si>
    <t>CD-NC-346-2024</t>
  </si>
  <si>
    <t>80 MESES 01 DÍA</t>
  </si>
  <si>
    <t>CD-NC-347-2024</t>
  </si>
  <si>
    <t>105 MESES 08 DÍAS</t>
  </si>
  <si>
    <t>CD-NC-350-2024</t>
  </si>
  <si>
    <t>108 MESES 02 DÍAS</t>
  </si>
  <si>
    <t>CD-NC-349-2024</t>
  </si>
  <si>
    <t>54 MESES 27 DÍAS</t>
  </si>
  <si>
    <t>CD-NC-352-2024</t>
  </si>
  <si>
    <t>115 MESES 05 DÍAS</t>
  </si>
  <si>
    <t>CD-NC-351-2024</t>
  </si>
  <si>
    <t>115 MESES 26 DÍAS</t>
  </si>
  <si>
    <t>CD-NC-353-2024</t>
  </si>
  <si>
    <t>97 MESES 09 DÍAS</t>
  </si>
  <si>
    <t>CD-NC-357-2024</t>
  </si>
  <si>
    <t>57 MESES 11 DÍAS</t>
  </si>
  <si>
    <t>CD-NC-358-2024</t>
  </si>
  <si>
    <t>112 MESES 26 DÍAS</t>
  </si>
  <si>
    <t>CD-NC-359-2024</t>
  </si>
  <si>
    <t>128 MESES 08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</si>
</sst>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yyyy/mm/dd"/>
    <numFmt numFmtId="166" formatCode="yyyy/m/d"/>
  </numFmts>
  <fonts count="8">
    <font>
      <sz val="10"/>
      <color rgb="FF000000"/>
      <name val="Arial"/>
      <family val="2"/>
    </font>
    <font>
      <b/>
      <sz val="11"/>
      <color rgb="FFFFFF99"/>
      <name val="Calibri"/>
      <family val="2"/>
    </font>
    <font>
      <sz val="11"/>
      <color rgb="FFFFFF99"/>
      <name val="Calibri"/>
      <family val="2"/>
    </font>
    <font>
      <sz val="11"/>
      <color rgb="FFFFFF99"/>
      <name val="Calibri, sans-serif"/>
    </font>
    <font>
      <sz val="11"/>
      <color rgb="FF000000"/>
      <name val="Calibri, sans-serif"/>
    </font>
    <font>
      <sz val="11"/>
      <color rgb="FF000000"/>
      <name val="Arial Narrow"/>
      <family val="2"/>
    </font>
    <font>
      <sz val="10"/>
      <name val="Arial"/>
      <family val="2"/>
    </font>
    <font>
      <sz val="11"/>
      <color rgb="FF000000"/>
      <name val="Verdana"/>
      <family val="2"/>
    </font>
  </fonts>
  <fills count="6">
    <fill>
      <patternFill patternType="none"/>
    </fill>
    <fill>
      <patternFill patternType="gray125"/>
    </fill>
    <fill>
      <patternFill patternType="solid">
        <fgColor rgb="FF366092"/>
        <bgColor rgb="FF366092"/>
      </patternFill>
    </fill>
    <fill>
      <patternFill patternType="solid">
        <fgColor rgb="FF548135"/>
        <bgColor rgb="FF548135"/>
      </patternFill>
    </fill>
    <fill>
      <patternFill patternType="solid">
        <fgColor rgb="FF3C78D8"/>
        <bgColor rgb="FF3C78D8"/>
      </patternFill>
    </fill>
    <fill>
      <patternFill patternType="solid">
        <fgColor rgb="FFFFFFFF"/>
        <bgColor rgb="FFFFFFFF"/>
      </patternFill>
    </fill>
  </fills>
  <borders count="2">
    <border>
      <left/>
      <right/>
      <top/>
      <bottom/>
      <diagonal/>
    </border>
    <border>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2"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Font="1" applyAlignment="1"/>
    <xf numFmtId="0" fontId="5" fillId="5" borderId="0" xfId="0" applyFont="1" applyFill="1" applyAlignment="1">
      <alignment horizontal="left"/>
    </xf>
    <xf numFmtId="0" fontId="6" fillId="0" borderId="0" xfId="0" applyFont="1" applyAlignment="1"/>
    <xf numFmtId="164" fontId="6" fillId="0" borderId="0" xfId="0" applyNumberFormat="1" applyFont="1" applyAlignment="1">
      <alignment horizontal="right"/>
    </xf>
    <xf numFmtId="165" fontId="6" fillId="0" borderId="0" xfId="0" applyNumberFormat="1" applyFont="1" applyAlignment="1"/>
    <xf numFmtId="166" fontId="6" fillId="0" borderId="0" xfId="0" applyNumberFormat="1" applyFont="1" applyAlignment="1"/>
    <xf numFmtId="0" fontId="7" fillId="5"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RECTORIO%20DE%20CONTRATISTAS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D"/>
      <sheetName val="OBLIGACIONES"/>
      <sheetName val="PLAN DE PAGOS"/>
      <sheetName val="bdd_contratistas"/>
      <sheetName val="opciones"/>
    </sheetNames>
    <sheetDataSet>
      <sheetData sheetId="0">
        <row r="1">
          <cell r="A1" t="str">
            <v>No DE PROCESO</v>
          </cell>
          <cell r="B1" t="str">
            <v>FUENTE</v>
          </cell>
          <cell r="C1" t="str">
            <v>No DE CONTRATO</v>
          </cell>
          <cell r="D1" t="str">
            <v>NOMBRE CONTRATISTA</v>
          </cell>
          <cell r="E1" t="str">
            <v>FECHA SUSCRIPCION
(aaaa/mm/dd)</v>
          </cell>
          <cell r="F1" t="str">
            <v>OBJETO DEL CONTRATO</v>
          </cell>
          <cell r="G1" t="str">
            <v>PROFESIONAL/APOYO A LA GESTIÓN</v>
          </cell>
          <cell r="H1" t="str">
            <v>MODALIDAD DE SELECCIÓN</v>
          </cell>
          <cell r="I1" t="str">
            <v>TIPO DE CONTRATO</v>
          </cell>
          <cell r="J1" t="str">
            <v>DESCRIBA OTRA CLASE DE CONTRATO</v>
          </cell>
          <cell r="K1" t="str">
            <v>CODIGO UNSPSC</v>
          </cell>
          <cell r="L1" t="str">
            <v>CDP</v>
          </cell>
          <cell r="M1" t="str">
            <v>FECHA CDP</v>
          </cell>
          <cell r="N1" t="str">
            <v>RP</v>
          </cell>
          <cell r="O1" t="str">
            <v>FECHA RP</v>
          </cell>
          <cell r="P1" t="str">
            <v>AFECTACION DEL RECURSO</v>
          </cell>
          <cell r="Q1" t="str">
            <v>HONORARIOS</v>
          </cell>
          <cell r="R1" t="str">
            <v>VALOR TOTAL DEL CONTRATO (SECOPII)</v>
          </cell>
          <cell r="S1" t="str">
            <v>VALOR DEL CONTRATO EN LETRAS</v>
          </cell>
          <cell r="T1" t="str">
            <v>CONTRATISTA : NATURALEZA</v>
          </cell>
          <cell r="U1" t="str">
            <v>CONTRATISTA:
TIPO IDENTIFICACIÓN</v>
          </cell>
          <cell r="V1" t="str">
            <v>CONTRATISTA: NÚMERO DE IDENTIFICACIÓN</v>
          </cell>
          <cell r="W1" t="str">
            <v>No DIG DE VERIFICACION</v>
          </cell>
          <cell r="X1" t="str">
            <v>CONTRATISTA : NÚMERO DEL NIT</v>
          </cell>
          <cell r="Y1" t="str">
            <v>CONTRATISTA :DÍG DE VERIFICACIÓN(NIT o RUT)</v>
          </cell>
          <cell r="Z1" t="str">
            <v>GENERO</v>
          </cell>
          <cell r="AA1" t="str">
            <v>DEPARTAMENTO DE ORIGEN</v>
          </cell>
          <cell r="AB1" t="str">
            <v>MUNICIPIO</v>
          </cell>
          <cell r="AC1" t="str">
            <v>PRIMER_NOMBRE</v>
          </cell>
          <cell r="AD1" t="str">
            <v>SEGUND_NOMBRE</v>
          </cell>
          <cell r="AE1" t="str">
            <v>PRIMER_APELLIDO</v>
          </cell>
          <cell r="AF1" t="str">
            <v>SEGUNDO_APELLIDO</v>
          </cell>
          <cell r="AG1" t="str">
            <v>GARANTIAS</v>
          </cell>
          <cell r="AH1" t="str">
            <v>TIPO DE GARANTÍA</v>
          </cell>
          <cell r="AI1" t="str">
            <v>GARANTÍAS:     ENTIDAD ASEGURADORA</v>
          </cell>
          <cell r="AJ1" t="str">
            <v>GARANTÍAS: RIESGOS ASEGURADOS</v>
          </cell>
          <cell r="AK1" t="str">
            <v xml:space="preserve">GARANTÍAS : FECHA DE EXPEDICIÓN </v>
          </cell>
          <cell r="AL1" t="str">
            <v>GARANTÍAS : NUMERO DE POLIZA</v>
          </cell>
          <cell r="AM1" t="str">
            <v>ORDENADOR DEL GASTO</v>
          </cell>
          <cell r="AN1" t="str">
            <v>DEPENDENCIA EJECUCION DEL CONTRATO</v>
          </cell>
          <cell r="AO1" t="str">
            <v>DEPENDENCIA DE EJECUCION DEL CONTRATO ESPECIFICA / AREA PROTEGIDA</v>
          </cell>
          <cell r="AP1" t="str">
            <v>TIPO DE SEGUIMIENTO</v>
          </cell>
          <cell r="AQ1" t="str">
            <v>SUPERVISOR : TIPO IDENTIFICACIÓN</v>
          </cell>
          <cell r="AR1" t="str">
            <v>SUPERVISOR : NÚMERO DE CÉDULA o RUT</v>
          </cell>
          <cell r="AS1" t="str">
            <v>SUPERVISOR : NOMBRE COMPLETO</v>
          </cell>
          <cell r="AT1" t="str">
            <v>PLAZO DEL CONTRATO (DÍAS)</v>
          </cell>
          <cell r="AU1" t="str">
            <v>ANTICIPOS o PAGO ANTICIPADO</v>
          </cell>
          <cell r="AV1" t="str">
            <v>ADICIONESTIPO</v>
          </cell>
          <cell r="AW1" t="str">
            <v>ADICIONES
(# DE ADICIONES)</v>
          </cell>
          <cell r="AX1" t="str">
            <v>ADICIONES : VALOR TOTAL</v>
          </cell>
          <cell r="AY1" t="str">
            <v>FECHA DE LA ADICIÓN
(aaaa/mm/dd)</v>
          </cell>
          <cell r="AZ1" t="str">
            <v>ADICIONES : NÚMERO DE DÍAS</v>
          </cell>
          <cell r="BA1" t="str">
            <v>FECHA DE LA PRÓRROGA
(aaaa/mm/dd)</v>
          </cell>
          <cell r="BB1" t="str">
            <v>FECHA APROBACION PÓLIZA SECOP II</v>
          </cell>
          <cell r="BC1" t="str">
            <v>FECHA INICIO DE COBERTURA ARL</v>
          </cell>
          <cell r="BD1" t="str">
            <v>FECHA INICIO CONTRATO
(aaaa/mm/dd)</v>
          </cell>
          <cell r="BE1" t="str">
            <v xml:space="preserve">FECHA TERMINACIÓN CONTRATO
(aaaa/mm/dd) </v>
          </cell>
          <cell r="BF1" t="str">
            <v>FECHA LIQUIDACIÓN CONTRATO
(aaaa/mm/dd)</v>
          </cell>
          <cell r="BG1" t="str">
            <v>SUSPENSION</v>
          </cell>
          <cell r="BH1" t="str">
            <v>FECHA DE SUSPENSION</v>
          </cell>
          <cell r="BI1" t="str">
            <v>TIEMPO DE SUSPENSION</v>
          </cell>
          <cell r="BJ1" t="str">
            <v>MODIFICACION</v>
          </cell>
          <cell r="BK1" t="str">
            <v xml:space="preserve"> # de modificaciones</v>
          </cell>
          <cell r="BL1" t="str">
            <v>OBS MODIFICACIÓN</v>
          </cell>
          <cell r="BM1" t="str">
            <v>FECHA DE MODIFICACION</v>
          </cell>
          <cell r="BN1" t="str">
            <v>OBSERVACIONES</v>
          </cell>
          <cell r="BO1" t="str">
            <v>EXPEDIENTE ORFEO</v>
          </cell>
          <cell r="BP1" t="str">
            <v>TOTAL (INICIAL + ADCIONES)+VF</v>
          </cell>
          <cell r="BQ1" t="str">
            <v>ABOGADO RESPONSABLE</v>
          </cell>
          <cell r="BR1" t="str">
            <v>LINK DEL PROCESO</v>
          </cell>
          <cell r="BS1" t="str">
            <v>ESTADO</v>
          </cell>
          <cell r="BT1" t="str">
            <v>OBSERVACIONES ADICIONALES</v>
          </cell>
          <cell r="BU1" t="str">
            <v>LINK SECOP DEL CONTRATO</v>
          </cell>
          <cell r="BV1" t="str">
            <v>USUARIO</v>
          </cell>
          <cell r="BW1" t="str">
            <v>DOMINIO</v>
          </cell>
          <cell r="BX1" t="str">
            <v>CORREO INSTITUCIONAL</v>
          </cell>
          <cell r="BY1" t="str">
            <v>PROFESION</v>
          </cell>
          <cell r="BZ1" t="str">
            <v>BANCO</v>
          </cell>
          <cell r="CA1" t="str">
            <v>TIPO DE CUENTA</v>
          </cell>
          <cell r="CB1" t="str">
            <v>NUMERO DE CUENTA</v>
          </cell>
          <cell r="CC1" t="str">
            <v>FECHA DE CUMPLEAÑOS</v>
          </cell>
          <cell r="CD1" t="str">
            <v>LIQUIDACION</v>
          </cell>
        </row>
        <row r="2">
          <cell r="A2" t="str">
            <v>CD-NC-001-2024</v>
          </cell>
          <cell r="B2" t="str">
            <v>2 NACION</v>
          </cell>
          <cell r="C2" t="str">
            <v>NC-CPS-001-2024</v>
          </cell>
          <cell r="D2" t="str">
            <v>EDNA ROCIO CASTRO BOTERO</v>
          </cell>
          <cell r="E2">
            <v>45296</v>
          </cell>
          <cell r="F2" t="str">
            <v>NC10-P3299060-001 Prestación de servicios profesionales con plena autonomía técnica y administrativa al Grupo de Contratos de la Subdirección Administrativa y Financiera, brindando acompañamiento jurídico en la gestión precontractual, contractual y postcontractual en el marco del fortalecimiento de la capacidad institucional de Parques Nacionales Naturales.</v>
          </cell>
          <cell r="G2" t="str">
            <v>PROFESIONAL</v>
          </cell>
          <cell r="H2" t="str">
            <v>2 CONTRATACIÓN DIRECTA</v>
          </cell>
          <cell r="I2" t="str">
            <v>14 PRESTACIÓN DE SERVICIOS</v>
          </cell>
          <cell r="J2" t="str">
            <v>N/A</v>
          </cell>
          <cell r="K2">
            <v>80111600</v>
          </cell>
          <cell r="L2">
            <v>1424</v>
          </cell>
          <cell r="N2">
            <v>1324</v>
          </cell>
          <cell r="O2">
            <v>45296</v>
          </cell>
          <cell r="Q2">
            <v>9564018</v>
          </cell>
          <cell r="R2">
            <v>113493014</v>
          </cell>
          <cell r="S2" t="str">
            <v>Ciento trece millones cuatrocientos noventa y tres mil catorce pesos</v>
          </cell>
          <cell r="T2" t="str">
            <v>1 PERSONA NATURAL</v>
          </cell>
          <cell r="U2" t="str">
            <v>3 CÉDULA DE CIUDADANÍA</v>
          </cell>
          <cell r="V2">
            <v>1110458834</v>
          </cell>
          <cell r="W2">
            <v>2</v>
          </cell>
          <cell r="X2" t="str">
            <v>N-A</v>
          </cell>
          <cell r="Y2" t="str">
            <v>11 NO SE DILIGENCIA INFORMACIÓN PARA ESTE FORMULARIO EN ESTE PERÍODO DE REPORTE</v>
          </cell>
          <cell r="Z2" t="str">
            <v>FEMENINO</v>
          </cell>
          <cell r="AA2" t="str">
            <v>TOLIMA</v>
          </cell>
          <cell r="AB2" t="str">
            <v>VILLARRICA</v>
          </cell>
          <cell r="AC2" t="str">
            <v>EDNA</v>
          </cell>
          <cell r="AD2" t="str">
            <v>ROCIO</v>
          </cell>
          <cell r="AE2" t="str">
            <v>CASTRO</v>
          </cell>
          <cell r="AF2" t="str">
            <v>BOTERO</v>
          </cell>
          <cell r="AG2" t="str">
            <v>SI</v>
          </cell>
          <cell r="AH2" t="str">
            <v>1 PÓLIZA</v>
          </cell>
          <cell r="AI2" t="str">
            <v>12 SEGUROS DEL ESTADO</v>
          </cell>
          <cell r="AJ2" t="str">
            <v>2 CUMPLIMIENTO</v>
          </cell>
          <cell r="AK2">
            <v>45296</v>
          </cell>
          <cell r="AL2" t="str">
            <v>21-46-101079839</v>
          </cell>
          <cell r="AM2" t="str">
            <v>SAF-SUBDIRECCION ADMINISTRATIVA Y FINANCIERA</v>
          </cell>
          <cell r="AN2" t="str">
            <v>GRUPO DE CONTRATOS</v>
          </cell>
          <cell r="AO2" t="str">
            <v>GRUPO DE CONTRATOS</v>
          </cell>
          <cell r="AP2" t="str">
            <v>2 SUPERVISOR</v>
          </cell>
          <cell r="AQ2" t="str">
            <v>3 CÉDULA DE CIUDADANÍA</v>
          </cell>
          <cell r="AR2">
            <v>1070781143</v>
          </cell>
          <cell r="AS2" t="str">
            <v>LEIDY MARCELA GARAVITO ROMERO</v>
          </cell>
          <cell r="AT2">
            <v>356</v>
          </cell>
          <cell r="AU2" t="str">
            <v>3 NO PACTADOS</v>
          </cell>
          <cell r="AV2" t="str">
            <v>4 NO SE HA ADICIONADO NI EN VALOR y EN TIEMPO</v>
          </cell>
          <cell r="AW2">
            <v>0</v>
          </cell>
          <cell r="AX2">
            <v>0</v>
          </cell>
          <cell r="BB2">
            <v>45296</v>
          </cell>
          <cell r="BC2">
            <v>45296</v>
          </cell>
          <cell r="BD2">
            <v>45296</v>
          </cell>
          <cell r="BE2">
            <v>45656</v>
          </cell>
          <cell r="BG2" t="str">
            <v>2. NO</v>
          </cell>
          <cell r="BJ2" t="str">
            <v>2. NO</v>
          </cell>
          <cell r="BK2">
            <v>0</v>
          </cell>
          <cell r="BO2" t="str">
            <v>2024420501000001E</v>
          </cell>
          <cell r="BP2">
            <v>113493014</v>
          </cell>
          <cell r="BQ2" t="str">
            <v>LEIDY MARCELA GARAVITO ROMERO</v>
          </cell>
          <cell r="BR2" t="str">
            <v>https://www.secop.gov.co/CO1BusinessLine/Tendering/BuyerWorkArea/Index?docUniqueIdentifier=CO1.BDOS.5385759</v>
          </cell>
          <cell r="BS2" t="str">
            <v>VIGENTE</v>
          </cell>
          <cell r="BU2" t="str">
            <v>https://community.secop.gov.co/Public/Tendering/OpportunityDetail/Index?noticeUID=CO1.NTC.5397808&amp;isFromPublicArea=True&amp;isModal=False</v>
          </cell>
          <cell r="BV2" t="str">
            <v>edna.castro</v>
          </cell>
          <cell r="BW2" t="str">
            <v>@parquesnacionales.gov.co</v>
          </cell>
          <cell r="BX2" t="str">
            <v>edna.castro@parquesnacionales.gov.co</v>
          </cell>
          <cell r="BY2" t="str">
            <v>ABOGADA</v>
          </cell>
          <cell r="BZ2" t="str">
            <v>BANCOLOMBIA</v>
          </cell>
          <cell r="CA2" t="str">
            <v>AHORROS</v>
          </cell>
          <cell r="CB2" t="str">
            <v>07958469807</v>
          </cell>
          <cell r="CC2" t="str">
            <v>08/02/1986</v>
          </cell>
          <cell r="CD2" t="str">
            <v>NO</v>
          </cell>
        </row>
        <row r="3">
          <cell r="A3" t="str">
            <v>CD-NC-002-2024</v>
          </cell>
          <cell r="B3" t="str">
            <v>2 NACION</v>
          </cell>
          <cell r="C3" t="str">
            <v>NC-CPS-002-2024</v>
          </cell>
          <cell r="D3" t="str">
            <v>HILDA MARCELA GARCIA NUÑEZ</v>
          </cell>
          <cell r="E3">
            <v>45300</v>
          </cell>
          <cell r="F3" t="str">
            <v>NC10-P3299060-003 Prestación de servicios profesionales con plena autonomía técnica y administrativa al Grupo de Contratos de la Subdirección Administrativa y Financiera, brindando acompañamiento jurídico en la gestión precontractual, contractual y postcontractual en el marco del fortalecimiento de la capacidad institucional de Parques Nacionales Naturales.</v>
          </cell>
          <cell r="G3" t="str">
            <v>PROFESIONAL</v>
          </cell>
          <cell r="H3" t="str">
            <v>2 CONTRATACIÓN DIRECTA</v>
          </cell>
          <cell r="I3" t="str">
            <v>14 PRESTACIÓN DE SERVICIOS</v>
          </cell>
          <cell r="J3" t="str">
            <v>N/A</v>
          </cell>
          <cell r="K3">
            <v>80111600</v>
          </cell>
          <cell r="L3">
            <v>1524</v>
          </cell>
          <cell r="N3">
            <v>1424</v>
          </cell>
          <cell r="O3">
            <v>45300</v>
          </cell>
          <cell r="Q3">
            <v>9564018</v>
          </cell>
          <cell r="R3">
            <v>113493014</v>
          </cell>
          <cell r="S3" t="str">
            <v>Ciento trece millones cuatrocientos noventa y tres mil catorce pesos</v>
          </cell>
          <cell r="T3" t="str">
            <v>1 PERSONA NATURAL</v>
          </cell>
          <cell r="U3" t="str">
            <v>3 CÉDULA DE CIUDADANÍA</v>
          </cell>
          <cell r="V3">
            <v>1018443856</v>
          </cell>
          <cell r="W3">
            <v>5</v>
          </cell>
          <cell r="X3" t="str">
            <v>N-A</v>
          </cell>
          <cell r="Y3" t="str">
            <v>11 NO SE DILIGENCIA INFORMACIÓN PARA ESTE FORMULARIO EN ESTE PERÍODO DE REPORTE</v>
          </cell>
          <cell r="Z3" t="str">
            <v>FEMENINO</v>
          </cell>
          <cell r="AA3" t="str">
            <v>TOLIMA</v>
          </cell>
          <cell r="AB3" t="str">
            <v>ESPINAL</v>
          </cell>
          <cell r="AC3" t="str">
            <v>HILDA</v>
          </cell>
          <cell r="AD3" t="str">
            <v>MARCELA</v>
          </cell>
          <cell r="AE3" t="str">
            <v>GARCIA</v>
          </cell>
          <cell r="AF3" t="str">
            <v>NUÑEZ</v>
          </cell>
          <cell r="AG3" t="str">
            <v>SI</v>
          </cell>
          <cell r="AH3" t="str">
            <v>1 PÓLIZA</v>
          </cell>
          <cell r="AI3" t="str">
            <v>12 SEGUROS DEL ESTADO</v>
          </cell>
          <cell r="AJ3" t="str">
            <v>2 CUMPLIMIENTO</v>
          </cell>
          <cell r="AK3">
            <v>45300</v>
          </cell>
          <cell r="AL3" t="str">
            <v>21-46-101079911</v>
          </cell>
          <cell r="AM3" t="str">
            <v>SAF-SUBDIRECCION ADMINISTRATIVA Y FINANCIERA</v>
          </cell>
          <cell r="AN3" t="str">
            <v>GRUPO DE CONTRATOS</v>
          </cell>
          <cell r="AO3" t="str">
            <v>GRUPO DE CONTRATOS</v>
          </cell>
          <cell r="AP3" t="str">
            <v>2 SUPERVISOR</v>
          </cell>
          <cell r="AQ3" t="str">
            <v>3 CÉDULA DE CIUDADANÍA</v>
          </cell>
          <cell r="AR3">
            <v>1070781143</v>
          </cell>
          <cell r="AS3" t="str">
            <v>LEIDY MARCELA GARAVITO ROMERO</v>
          </cell>
          <cell r="AT3">
            <v>352</v>
          </cell>
          <cell r="AU3" t="str">
            <v>3 NO PACTADOS</v>
          </cell>
          <cell r="AV3" t="str">
            <v>4 NO SE HA ADICIONADO NI EN VALOR y EN TIEMPO</v>
          </cell>
          <cell r="AW3">
            <v>0</v>
          </cell>
          <cell r="AX3">
            <v>0</v>
          </cell>
          <cell r="BB3">
            <v>45300</v>
          </cell>
          <cell r="BC3">
            <v>45296</v>
          </cell>
          <cell r="BD3">
            <v>45300</v>
          </cell>
          <cell r="BE3">
            <v>45656</v>
          </cell>
          <cell r="BK3">
            <v>0</v>
          </cell>
          <cell r="BO3" t="str">
            <v>2024420501000002E</v>
          </cell>
          <cell r="BP3">
            <v>113493014</v>
          </cell>
          <cell r="BQ3" t="str">
            <v>LEIDY MARCELA GARAVITO ROMERO</v>
          </cell>
          <cell r="BR3" t="str">
            <v>https://www.secop.gov.co/CO1BusinessLine/Tendering/BuyerWorkArea/Index?docUniqueIdentifier=CO1.BDOS.5385841</v>
          </cell>
          <cell r="BS3" t="str">
            <v>TERMINADO ANTICIPADAMENTE</v>
          </cell>
          <cell r="BU3" t="str">
            <v>https://community.secop.gov.co/Public/Tendering/OpportunityDetail/Index?noticeUID=CO1.NTC.5397949&amp;isFromPublicArea=True&amp;isModal=False</v>
          </cell>
          <cell r="BV3" t="str">
            <v>hilda.garcia</v>
          </cell>
          <cell r="BW3" t="str">
            <v>@parquesnacionales.gov.co</v>
          </cell>
          <cell r="BX3" t="str">
            <v>hilda.garcia@parquesnacionales.gov.co</v>
          </cell>
          <cell r="BY3" t="str">
            <v>ABOGADA</v>
          </cell>
          <cell r="BZ3" t="str">
            <v>BANCOLOMBIA</v>
          </cell>
          <cell r="CA3" t="str">
            <v>AHORROS</v>
          </cell>
          <cell r="CB3" t="str">
            <v>20311714342</v>
          </cell>
          <cell r="CC3" t="str">
            <v>03/05/1991</v>
          </cell>
          <cell r="CD3" t="str">
            <v>NO</v>
          </cell>
        </row>
        <row r="4">
          <cell r="A4" t="str">
            <v>CD-NC-003-2024</v>
          </cell>
          <cell r="B4" t="str">
            <v>2 NACION</v>
          </cell>
          <cell r="C4" t="str">
            <v>NC-CPS-003-2024</v>
          </cell>
          <cell r="D4" t="str">
            <v>MERY ACEVEDO BARRERA</v>
          </cell>
          <cell r="E4">
            <v>45300</v>
          </cell>
          <cell r="F4" t="str">
            <v>NC10-P3299060-010 Prestación de servicios profesionales con plena autonomía técnica y administrativa para apoyar técnicamente a la Subdirección Administrativa y Financiera en los asuntos precontractuales y administrativos y en el desarrollo de los planes y programas que requiera la dependencia en el marco del fortalecimiento de la capacidad institucional de Parques Nacionales Naturales.</v>
          </cell>
          <cell r="G4" t="str">
            <v>PROFESIONAL</v>
          </cell>
          <cell r="H4" t="str">
            <v>2 CONTRATACIÓN DIRECTA</v>
          </cell>
          <cell r="I4" t="str">
            <v>14 PRESTACIÓN DE SERVICIOS</v>
          </cell>
          <cell r="J4" t="str">
            <v>N/A</v>
          </cell>
          <cell r="K4">
            <v>80111600</v>
          </cell>
          <cell r="L4">
            <v>1924</v>
          </cell>
          <cell r="N4">
            <v>1524</v>
          </cell>
          <cell r="O4">
            <v>45300</v>
          </cell>
          <cell r="Q4">
            <v>8354314</v>
          </cell>
          <cell r="R4">
            <v>99137859</v>
          </cell>
          <cell r="S4" t="str">
            <v>Noventa y nueve millones ciento treinta y siete mil ochocientos cincuenta y nueve pesos</v>
          </cell>
          <cell r="T4" t="str">
            <v>1 PERSONA NATURAL</v>
          </cell>
          <cell r="U4" t="str">
            <v>3 CÉDULA DE CIUDADANÍA</v>
          </cell>
          <cell r="V4">
            <v>51708737</v>
          </cell>
          <cell r="W4">
            <v>5</v>
          </cell>
          <cell r="X4" t="str">
            <v>N-A</v>
          </cell>
          <cell r="Y4" t="str">
            <v>11 NO SE DILIGENCIA INFORMACIÓN PARA ESTE FORMULARIO EN ESTE PERÍODO DE REPORTE</v>
          </cell>
          <cell r="Z4" t="str">
            <v>FEMENINO</v>
          </cell>
          <cell r="AA4" t="str">
            <v>BOYACA</v>
          </cell>
          <cell r="AB4" t="str">
            <v>EL COCUY</v>
          </cell>
          <cell r="AC4" t="str">
            <v>MERY</v>
          </cell>
          <cell r="AE4" t="str">
            <v>ACEVEDO</v>
          </cell>
          <cell r="AF4" t="str">
            <v>BARRERA</v>
          </cell>
          <cell r="AG4" t="str">
            <v>SI</v>
          </cell>
          <cell r="AH4" t="str">
            <v>1 PÓLIZA</v>
          </cell>
          <cell r="AI4" t="str">
            <v>12 SEGUROS DEL ESTADO</v>
          </cell>
          <cell r="AJ4" t="str">
            <v>2 CUMPLIMIENTO</v>
          </cell>
          <cell r="AK4">
            <v>45301</v>
          </cell>
          <cell r="AL4" t="str">
            <v>11-44-101215940</v>
          </cell>
          <cell r="AM4" t="str">
            <v>SAF-SUBDIRECCION ADMINISTRATIVA Y FINANCIERA</v>
          </cell>
          <cell r="AN4" t="str">
            <v>GRUPO DE CONTRATOS</v>
          </cell>
          <cell r="AO4" t="str">
            <v>SUBDIRECCIÓN ADMINISTRATIVA Y FINANCIERA</v>
          </cell>
          <cell r="AP4" t="str">
            <v>2 SUPERVISOR</v>
          </cell>
          <cell r="AQ4" t="str">
            <v>3 CÉDULA DE CIUDADANÍA</v>
          </cell>
          <cell r="AR4">
            <v>51790514</v>
          </cell>
          <cell r="AS4" t="str">
            <v>JULIA ASTRID DEL CASTILLO SABOGAL</v>
          </cell>
          <cell r="AT4">
            <v>356</v>
          </cell>
          <cell r="AU4" t="str">
            <v>3 NO PACTADOS</v>
          </cell>
          <cell r="AV4" t="str">
            <v>4 NO SE HA ADICIONADO NI EN VALOR y EN TIEMPO</v>
          </cell>
          <cell r="AW4">
            <v>0</v>
          </cell>
          <cell r="AX4">
            <v>0</v>
          </cell>
          <cell r="BB4">
            <v>45301</v>
          </cell>
          <cell r="BC4">
            <v>45296</v>
          </cell>
          <cell r="BD4">
            <v>45301</v>
          </cell>
          <cell r="BE4">
            <v>45656</v>
          </cell>
          <cell r="BK4">
            <v>0</v>
          </cell>
          <cell r="BO4" t="str">
            <v>2024420501000003E</v>
          </cell>
          <cell r="BP4">
            <v>99137859</v>
          </cell>
          <cell r="BQ4" t="str">
            <v>EDNA ROCIO CASTRO</v>
          </cell>
          <cell r="BR4" t="str">
            <v>https://www.secop.gov.co/CO1BusinessLine/Tendering/BuyerWorkArea/Index?docUniqueIdentifier=CO1.BDOS.5385849</v>
          </cell>
          <cell r="BS4" t="str">
            <v>VIGENTE</v>
          </cell>
          <cell r="BU4" t="str">
            <v>https://community.secop.gov.co/Public/Tendering/OpportunityDetail/Index?noticeUID=CO1.NTC.5398113&amp;isFromPublicArea=True&amp;isModal=False</v>
          </cell>
          <cell r="BV4" t="str">
            <v>mery.acevedo</v>
          </cell>
          <cell r="BW4" t="str">
            <v>@parquesnacionales.gov.co</v>
          </cell>
          <cell r="BX4" t="str">
            <v>mery.acevedo@parquesnacionales.gov.co</v>
          </cell>
          <cell r="BY4" t="str">
            <v>ARQUITECTA</v>
          </cell>
          <cell r="BZ4" t="str">
            <v>POPULAR</v>
          </cell>
          <cell r="CA4" t="str">
            <v>AHORROS</v>
          </cell>
          <cell r="CB4" t="str">
            <v>500803131219</v>
          </cell>
          <cell r="CC4" t="str">
            <v>28/09/1963</v>
          </cell>
          <cell r="CD4" t="str">
            <v>NO</v>
          </cell>
        </row>
        <row r="5">
          <cell r="A5" t="str">
            <v>CD-NC-004-2024</v>
          </cell>
          <cell r="B5" t="str">
            <v>2 NACION</v>
          </cell>
          <cell r="C5" t="str">
            <v>NC-CPS-004-2024</v>
          </cell>
          <cell r="D5" t="str">
            <v>YENNY MILENA AREVALO SILVA</v>
          </cell>
          <cell r="E5">
            <v>45300</v>
          </cell>
          <cell r="F5" t="str">
            <v>NC10-P3299060-007 Prestación de servicios profesionales con plena autonomía técnica y administrativa para apoyar al Grupo de Gestión Financiera en las actividades de gestión de tesorería, pagos y Cuenta Única Nacional en el marco del fortalecimiento de la capacidad institucional de parques nacionales naturales.</v>
          </cell>
          <cell r="G5" t="str">
            <v>PROFESIONAL</v>
          </cell>
          <cell r="H5" t="str">
            <v>2 CONTRATACIÓN DIRECTA</v>
          </cell>
          <cell r="I5" t="str">
            <v>14 PRESTACIÓN DE SERVICIOS</v>
          </cell>
          <cell r="J5" t="str">
            <v>N/A</v>
          </cell>
          <cell r="K5">
            <v>80111600</v>
          </cell>
          <cell r="L5">
            <v>1824</v>
          </cell>
          <cell r="N5">
            <v>1624</v>
          </cell>
          <cell r="O5">
            <v>45300</v>
          </cell>
          <cell r="Q5">
            <v>7014443</v>
          </cell>
          <cell r="R5">
            <v>83238057</v>
          </cell>
          <cell r="S5" t="str">
            <v>Ochenta y tres millones doscientos treinta y ocho mil cincuenta y siete pesos</v>
          </cell>
          <cell r="T5" t="str">
            <v>1 PERSONA NATURAL</v>
          </cell>
          <cell r="U5" t="str">
            <v>3 CÉDULA DE CIUDADANÍA</v>
          </cell>
          <cell r="V5">
            <v>1016009639</v>
          </cell>
          <cell r="W5">
            <v>6</v>
          </cell>
          <cell r="X5" t="str">
            <v>N-A</v>
          </cell>
          <cell r="Y5" t="str">
            <v>11 NO SE DILIGENCIA INFORMACIÓN PARA ESTE FORMULARIO EN ESTE PERÍODO DE REPORTE</v>
          </cell>
          <cell r="Z5" t="str">
            <v>FEMENINO</v>
          </cell>
          <cell r="AA5" t="str">
            <v>CUNDINAMARCA</v>
          </cell>
          <cell r="AB5" t="str">
            <v>BOGOTA</v>
          </cell>
          <cell r="AC5" t="str">
            <v>YENNY</v>
          </cell>
          <cell r="AD5" t="str">
            <v>MILENA</v>
          </cell>
          <cell r="AE5" t="str">
            <v>AREVALO</v>
          </cell>
          <cell r="AF5" t="str">
            <v>SILVA</v>
          </cell>
          <cell r="AG5" t="str">
            <v>SI</v>
          </cell>
          <cell r="AH5" t="str">
            <v>1 PÓLIZA</v>
          </cell>
          <cell r="AI5" t="str">
            <v>12 SEGUROS DEL ESTADO</v>
          </cell>
          <cell r="AJ5" t="str">
            <v>2 CUMPLIMIENTO</v>
          </cell>
          <cell r="AK5">
            <v>45300</v>
          </cell>
          <cell r="AL5" t="str">
            <v>21-46-101079939</v>
          </cell>
          <cell r="AM5" t="str">
            <v>SAF-SUBDIRECCION ADMINISTRATIVA Y FINANCIERA</v>
          </cell>
          <cell r="AN5" t="str">
            <v>GRUPO DE CONTRATOS</v>
          </cell>
          <cell r="AO5" t="str">
            <v>GRUPO DE GESTIÓN FINANCIERA</v>
          </cell>
          <cell r="AP5" t="str">
            <v>2 SUPERVISOR</v>
          </cell>
          <cell r="AQ5" t="str">
            <v>3 CÉDULA DE CIUDADANÍA</v>
          </cell>
          <cell r="AR5">
            <v>52384904</v>
          </cell>
          <cell r="AS5" t="str">
            <v>MILENA CRUZ SANDOVAL</v>
          </cell>
          <cell r="AT5">
            <v>352</v>
          </cell>
          <cell r="AU5" t="str">
            <v>3 NO PACTADOS</v>
          </cell>
          <cell r="AV5" t="str">
            <v>4 NO SE HA ADICIONADO NI EN VALOR y EN TIEMPO</v>
          </cell>
          <cell r="AW5">
            <v>0</v>
          </cell>
          <cell r="AX5">
            <v>0</v>
          </cell>
          <cell r="BB5">
            <v>45300</v>
          </cell>
          <cell r="BC5">
            <v>45296</v>
          </cell>
          <cell r="BD5">
            <v>45300</v>
          </cell>
          <cell r="BE5">
            <v>45656</v>
          </cell>
          <cell r="BO5" t="str">
            <v>2024420501000004E</v>
          </cell>
          <cell r="BP5">
            <v>83238057</v>
          </cell>
          <cell r="BQ5" t="str">
            <v>HILDA MARCELA GARCIA NUÑEZ</v>
          </cell>
          <cell r="BR5" t="str">
            <v>https://www.secop.gov.co/CO1BusinessLine/Tendering/BuyerWorkArea/Index?docUniqueIdentifier=CO1.BDOS.5393439</v>
          </cell>
          <cell r="BS5" t="str">
            <v>VIGENTE</v>
          </cell>
          <cell r="BU5" t="str">
            <v>https://community.secop.gov.co/Public/Tendering/OpportunityDetail/Index?noticeUID=CO1.NTC.5405045&amp;isFromPublicArea=True&amp;isModal=False</v>
          </cell>
          <cell r="BV5" t="str">
            <v>yenny.arevalo</v>
          </cell>
          <cell r="BW5" t="str">
            <v>@parquesnacionales.gov.co</v>
          </cell>
          <cell r="BX5" t="str">
            <v>yenny.arevalo@parquesnacionales.gov.co</v>
          </cell>
          <cell r="BY5" t="str">
            <v>ADMINISTRADORA DE EMPRESAS</v>
          </cell>
          <cell r="BZ5" t="str">
            <v>BANCOLOMBIA</v>
          </cell>
          <cell r="CA5" t="str">
            <v>AHORROS</v>
          </cell>
          <cell r="CB5" t="str">
            <v>57448882472</v>
          </cell>
          <cell r="CC5" t="str">
            <v>07/05/1988</v>
          </cell>
          <cell r="CD5" t="str">
            <v>NO</v>
          </cell>
        </row>
        <row r="6">
          <cell r="A6" t="str">
            <v>CD-NC-005-2024</v>
          </cell>
          <cell r="B6" t="str">
            <v>2 NACION</v>
          </cell>
          <cell r="C6" t="str">
            <v>NC-CPS-005-2024</v>
          </cell>
          <cell r="D6" t="str">
            <v>CARLOS AUGUSTO LORA SILVA</v>
          </cell>
          <cell r="E6">
            <v>45300</v>
          </cell>
          <cell r="F6" t="str">
            <v>NC10-P3299060-008 Prestación de servicios profesionales con plena autonomía técnica y administrativa para apoyar al Grupo de Gestión Financiera en el registro, control y seguimiento del recaudo de los ingresos y recaudo de la entidad en el marco del fortalecimiento de la capacidad institucional de Parques Nacionales Naturales.</v>
          </cell>
          <cell r="G6" t="str">
            <v>PROFESIONAL</v>
          </cell>
          <cell r="H6" t="str">
            <v>2 CONTRATACIÓN DIRECTA</v>
          </cell>
          <cell r="I6" t="str">
            <v>14 PRESTACIÓN DE SERVICIOS</v>
          </cell>
          <cell r="J6" t="str">
            <v>N/A</v>
          </cell>
          <cell r="K6">
            <v>80111600</v>
          </cell>
          <cell r="L6">
            <v>1724</v>
          </cell>
          <cell r="N6">
            <v>1724</v>
          </cell>
          <cell r="O6">
            <v>45300</v>
          </cell>
          <cell r="Q6">
            <v>6347912</v>
          </cell>
          <cell r="R6">
            <v>75328556</v>
          </cell>
          <cell r="S6" t="str">
            <v>Setenta y cinco millones trescientos veintiocho mil quinientos cincuenta y seis pesos</v>
          </cell>
          <cell r="T6" t="str">
            <v>1 PERSONA NATURAL</v>
          </cell>
          <cell r="U6" t="str">
            <v>3 CÉDULA DE CIUDADANÍA</v>
          </cell>
          <cell r="V6">
            <v>79741505</v>
          </cell>
          <cell r="W6">
            <v>4</v>
          </cell>
          <cell r="X6" t="str">
            <v>N-A</v>
          </cell>
          <cell r="Y6" t="str">
            <v>11 NO SE DILIGENCIA INFORMACIÓN PARA ESTE FORMULARIO EN ESTE PERÍODO DE REPORTE</v>
          </cell>
          <cell r="Z6" t="str">
            <v>MASCULINO</v>
          </cell>
          <cell r="AA6" t="str">
            <v>CUNDINAMARCA</v>
          </cell>
          <cell r="AB6" t="str">
            <v>BOGOTA</v>
          </cell>
          <cell r="AC6" t="str">
            <v>CARLOS</v>
          </cell>
          <cell r="AD6" t="str">
            <v>AUGUSTO</v>
          </cell>
          <cell r="AE6" t="str">
            <v>LORA</v>
          </cell>
          <cell r="AF6" t="str">
            <v>SILVA</v>
          </cell>
          <cell r="AG6" t="str">
            <v>SI</v>
          </cell>
          <cell r="AH6" t="str">
            <v>1 PÓLIZA</v>
          </cell>
          <cell r="AI6" t="str">
            <v>12 SEGUROS DEL ESTADO</v>
          </cell>
          <cell r="AJ6" t="str">
            <v>2 CUMPLIMIENTO</v>
          </cell>
          <cell r="AK6">
            <v>45300</v>
          </cell>
          <cell r="AL6" t="str">
            <v>21-46-101079938</v>
          </cell>
          <cell r="AM6" t="str">
            <v>SAF-SUBDIRECCION ADMINISTRATIVA Y FINANCIERA</v>
          </cell>
          <cell r="AN6" t="str">
            <v>GRUPO DE CONTRATOS</v>
          </cell>
          <cell r="AO6" t="str">
            <v>GRUPO DE GESTIÓN FINANCIERA</v>
          </cell>
          <cell r="AP6" t="str">
            <v>2 SUPERVISOR</v>
          </cell>
          <cell r="AQ6" t="str">
            <v>3 CÉDULA DE CIUDADANÍA</v>
          </cell>
          <cell r="AR6">
            <v>52384904</v>
          </cell>
          <cell r="AS6" t="str">
            <v>MILENA CRUZ SANDOVAL</v>
          </cell>
          <cell r="AT6">
            <v>352</v>
          </cell>
          <cell r="AU6" t="str">
            <v>3 NO PACTADOS</v>
          </cell>
          <cell r="AV6" t="str">
            <v>4 NO SE HA ADICIONADO NI EN VALOR y EN TIEMPO</v>
          </cell>
          <cell r="AW6">
            <v>0</v>
          </cell>
          <cell r="AX6">
            <v>0</v>
          </cell>
          <cell r="BB6">
            <v>45300</v>
          </cell>
          <cell r="BC6">
            <v>45296</v>
          </cell>
          <cell r="BD6">
            <v>45300</v>
          </cell>
          <cell r="BE6">
            <v>45656</v>
          </cell>
          <cell r="BO6" t="str">
            <v>2024420501000005E</v>
          </cell>
          <cell r="BP6">
            <v>75328556</v>
          </cell>
          <cell r="BQ6" t="str">
            <v>LEIDY MARCELA GARAVITO ROMERO</v>
          </cell>
          <cell r="BR6" t="str">
            <v>https://www.secop.gov.co/CO1BusinessLine/Tendering/BuyerWorkArea/Index?docUniqueIdentifier=CO1.BDOS.5393470</v>
          </cell>
          <cell r="BS6" t="str">
            <v>VIGENTE</v>
          </cell>
          <cell r="BU6" t="str">
            <v>https://community.secop.gov.co/Public/Tendering/OpportunityDetail/Index?noticeUID=CO1.NTC.5405304&amp;isFromPublicArea=True&amp;isModal=False</v>
          </cell>
          <cell r="BV6" t="str">
            <v>carlos.lora</v>
          </cell>
          <cell r="BW6" t="str">
            <v>@parquesnacionales.gov.co</v>
          </cell>
          <cell r="BX6" t="str">
            <v>carlos.lora@parquesnacionales.gov.co</v>
          </cell>
          <cell r="BY6" t="str">
            <v>ADMINISTRADOR FINANCIERO</v>
          </cell>
          <cell r="BZ6" t="str">
            <v>BANCOLOMBIA</v>
          </cell>
          <cell r="CA6" t="str">
            <v>AHORROS</v>
          </cell>
          <cell r="CB6" t="str">
            <v>20315677113</v>
          </cell>
          <cell r="CC6" t="str">
            <v>01/08/1976</v>
          </cell>
          <cell r="CD6" t="str">
            <v>NO</v>
          </cell>
        </row>
        <row r="7">
          <cell r="A7" t="str">
            <v>CD-NC-006-2024</v>
          </cell>
          <cell r="B7" t="str">
            <v>2 NACION</v>
          </cell>
          <cell r="C7" t="str">
            <v>NC-CPS-006-2024</v>
          </cell>
          <cell r="D7" t="str">
            <v>IVONNE FORERO LOPEZ</v>
          </cell>
          <cell r="E7">
            <v>45300</v>
          </cell>
          <cell r="F7" t="str">
            <v>NC10-P3299060-006 Prestación de servicios profesionales con plena autonomía técnica y administrativa para apoyar al Grupo de Gestión Financiera en la revisión, validación, registro y seguimiento de las obligaciones financieras de la entidad en el marco del fortalecimiento de la capacidad institucional de Parques Nacionales Naturales.</v>
          </cell>
          <cell r="G7" t="str">
            <v>PROFESIONAL</v>
          </cell>
          <cell r="H7" t="str">
            <v>2 CONTRATACIÓN DIRECTA</v>
          </cell>
          <cell r="I7" t="str">
            <v>14 PRESTACIÓN DE SERVICIOS</v>
          </cell>
          <cell r="J7" t="str">
            <v>N/A</v>
          </cell>
          <cell r="K7">
            <v>80111600</v>
          </cell>
          <cell r="L7">
            <v>1624</v>
          </cell>
          <cell r="N7">
            <v>1824</v>
          </cell>
          <cell r="O7">
            <v>45300</v>
          </cell>
          <cell r="Q7">
            <v>7014443</v>
          </cell>
          <cell r="R7">
            <v>83238057</v>
          </cell>
          <cell r="S7" t="str">
            <v>Ochenta y tres millones doscientos treinta y ocho mil cincuenta y siete pesos</v>
          </cell>
          <cell r="T7" t="str">
            <v>1 PERSONA NATURAL</v>
          </cell>
          <cell r="U7" t="str">
            <v>3 CÉDULA DE CIUDADANÍA</v>
          </cell>
          <cell r="V7">
            <v>53100411</v>
          </cell>
          <cell r="W7">
            <v>6</v>
          </cell>
          <cell r="X7" t="str">
            <v>N-A</v>
          </cell>
          <cell r="Y7" t="str">
            <v>11 NO SE DILIGENCIA INFORMACIÓN PARA ESTE FORMULARIO EN ESTE PERÍODO DE REPORTE</v>
          </cell>
          <cell r="Z7" t="str">
            <v>FEMENINO</v>
          </cell>
          <cell r="AA7" t="str">
            <v>CUNDINAMARCA</v>
          </cell>
          <cell r="AB7" t="str">
            <v>BOGOTA</v>
          </cell>
          <cell r="AC7" t="str">
            <v>IVONNE</v>
          </cell>
          <cell r="AE7" t="str">
            <v>FORERO</v>
          </cell>
          <cell r="AF7" t="str">
            <v>LOPEZ</v>
          </cell>
          <cell r="AG7" t="str">
            <v>SI</v>
          </cell>
          <cell r="AH7" t="str">
            <v>1 PÓLIZA</v>
          </cell>
          <cell r="AI7" t="str">
            <v>12 SEGUROS DEL ESTADO</v>
          </cell>
          <cell r="AJ7" t="str">
            <v>2 CUMPLIMIENTO</v>
          </cell>
          <cell r="AK7">
            <v>45300</v>
          </cell>
          <cell r="AL7" t="str">
            <v>21-46-101079940</v>
          </cell>
          <cell r="AM7" t="str">
            <v>SAF-SUBDIRECCION ADMINISTRATIVA Y FINANCIERA</v>
          </cell>
          <cell r="AN7" t="str">
            <v>GRUPO DE CONTRATOS</v>
          </cell>
          <cell r="AO7" t="str">
            <v>GRUPO DE GESTIÓN FINANCIERA</v>
          </cell>
          <cell r="AP7" t="str">
            <v>2 SUPERVISOR</v>
          </cell>
          <cell r="AQ7" t="str">
            <v>3 CÉDULA DE CIUDADANÍA</v>
          </cell>
          <cell r="AR7">
            <v>52384904</v>
          </cell>
          <cell r="AS7" t="str">
            <v>MILENA CRUZ SANDOVAL</v>
          </cell>
          <cell r="AT7">
            <v>352</v>
          </cell>
          <cell r="AU7" t="str">
            <v>3 NO PACTADOS</v>
          </cell>
          <cell r="AV7" t="str">
            <v>4 NO SE HA ADICIONADO NI EN VALOR y EN TIEMPO</v>
          </cell>
          <cell r="AW7">
            <v>0</v>
          </cell>
          <cell r="AX7">
            <v>0</v>
          </cell>
          <cell r="BB7">
            <v>45300</v>
          </cell>
          <cell r="BC7">
            <v>45296</v>
          </cell>
          <cell r="BD7">
            <v>45300</v>
          </cell>
          <cell r="BE7">
            <v>45656</v>
          </cell>
          <cell r="BO7" t="str">
            <v>2024420501000006E</v>
          </cell>
          <cell r="BP7">
            <v>83238057</v>
          </cell>
          <cell r="BQ7" t="str">
            <v>EDNA ROCIO CASTRO</v>
          </cell>
          <cell r="BR7" t="str">
            <v>https://www.secop.gov.co/CO1BusinessLine/Tendering/BuyerWorkArea/Index?docUniqueIdentifier=CO1.BDOS.5393281</v>
          </cell>
          <cell r="BS7" t="str">
            <v>VIGENTE</v>
          </cell>
          <cell r="BU7" t="str">
            <v>https://community.secop.gov.co/Public/Tendering/OpportunityDetail/Index?noticeUID=CO1.NTC.5405233&amp;isFromPublicArea=True&amp;isModal=False</v>
          </cell>
          <cell r="BV7" t="str">
            <v>ivonne.forero</v>
          </cell>
          <cell r="BW7" t="str">
            <v>@parquesnacionales.gov.co</v>
          </cell>
          <cell r="BX7" t="str">
            <v>ivonne.forero@parquesnacionales.gov.co</v>
          </cell>
          <cell r="BY7" t="str">
            <v>ADMINISTRACION Y DIRECCION DE EMPRESAS</v>
          </cell>
          <cell r="BZ7" t="str">
            <v>BANCOLOMBIA</v>
          </cell>
          <cell r="CA7" t="str">
            <v>AHORROS</v>
          </cell>
          <cell r="CB7" t="str">
            <v>91210090814</v>
          </cell>
          <cell r="CC7" t="str">
            <v>19/03/1985</v>
          </cell>
          <cell r="CD7" t="str">
            <v>NO</v>
          </cell>
        </row>
        <row r="8">
          <cell r="A8" t="str">
            <v>CD-NC-007-2024</v>
          </cell>
          <cell r="B8" t="str">
            <v>2 NACION</v>
          </cell>
          <cell r="C8" t="str">
            <v>NC-CPS-007-2024</v>
          </cell>
          <cell r="D8" t="str">
            <v>LUZ JANETH VILLALBA SUAREZ</v>
          </cell>
          <cell r="E8">
            <v>45300</v>
          </cell>
          <cell r="F8" t="str">
            <v>NC10-P3299060-004 Prestación de servicios profesionales con plena autonomía técnica y administrativa para apoyar al Grupo de Contratos jurídicamente en el desarrollo de los trámites y procedimientos relacionados con la gestión contractual de la entidad en el marco del fortalecimiento de la capacidad institucional de parques nacionales naturales.</v>
          </cell>
          <cell r="G8" t="str">
            <v>PROFESIONAL</v>
          </cell>
          <cell r="H8" t="str">
            <v>2 CONTRATACIÓN DIRECTA</v>
          </cell>
          <cell r="I8" t="str">
            <v>14 PRESTACIÓN DE SERVICIOS</v>
          </cell>
          <cell r="J8" t="str">
            <v>N/A</v>
          </cell>
          <cell r="K8">
            <v>80111600</v>
          </cell>
          <cell r="L8">
            <v>2024</v>
          </cell>
          <cell r="N8">
            <v>1924</v>
          </cell>
          <cell r="O8">
            <v>45300</v>
          </cell>
          <cell r="Q8">
            <v>8855572</v>
          </cell>
          <cell r="R8">
            <v>103905378</v>
          </cell>
          <cell r="S8" t="str">
            <v>Ciento tres millones novecientos cinco mil trescientos setenta y ocho pesos</v>
          </cell>
          <cell r="T8" t="str">
            <v>1 PERSONA NATURAL</v>
          </cell>
          <cell r="U8" t="str">
            <v>3 CÉDULA DE CIUDADANÍA</v>
          </cell>
          <cell r="V8">
            <v>51889049</v>
          </cell>
          <cell r="W8">
            <v>1</v>
          </cell>
          <cell r="X8" t="str">
            <v>N-A</v>
          </cell>
          <cell r="Y8" t="str">
            <v>11 NO SE DILIGENCIA INFORMACIÓN PARA ESTE FORMULARIO EN ESTE PERÍODO DE REPORTE</v>
          </cell>
          <cell r="Z8" t="str">
            <v>FEMENINO</v>
          </cell>
          <cell r="AA8" t="str">
            <v>CUNDINAMARCA</v>
          </cell>
          <cell r="AB8" t="str">
            <v>BOGOTA</v>
          </cell>
          <cell r="AC8" t="str">
            <v>LUZ</v>
          </cell>
          <cell r="AD8" t="str">
            <v>JANETH</v>
          </cell>
          <cell r="AE8" t="str">
            <v>VILLALBA</v>
          </cell>
          <cell r="AF8" t="str">
            <v>SUAREZ</v>
          </cell>
          <cell r="AG8" t="str">
            <v>SI</v>
          </cell>
          <cell r="AH8" t="str">
            <v>1 PÓLIZA</v>
          </cell>
          <cell r="AI8" t="str">
            <v>12 SEGUROS DEL ESTADO</v>
          </cell>
          <cell r="AJ8" t="str">
            <v>2 CUMPLIMIENTO</v>
          </cell>
          <cell r="AK8">
            <v>45300</v>
          </cell>
          <cell r="AL8" t="str">
            <v>21-46-101079948</v>
          </cell>
          <cell r="AM8" t="str">
            <v>SAF-SUBDIRECCION ADMINISTRATIVA Y FINANCIERA</v>
          </cell>
          <cell r="AN8" t="str">
            <v>GRUPO DE CONTRATOS</v>
          </cell>
          <cell r="AO8" t="str">
            <v>GRUPO DE CONTRATOS</v>
          </cell>
          <cell r="AP8" t="str">
            <v>2 SUPERVISOR</v>
          </cell>
          <cell r="AQ8" t="str">
            <v>3 CÉDULA DE CIUDADANÍA</v>
          </cell>
          <cell r="AR8">
            <v>1070781143</v>
          </cell>
          <cell r="AS8" t="str">
            <v>LEIDY MARCELA GARAVITO ROMERO</v>
          </cell>
          <cell r="AT8">
            <v>352</v>
          </cell>
          <cell r="AU8" t="str">
            <v>3 NO PACTADOS</v>
          </cell>
          <cell r="AV8" t="str">
            <v>4 NO SE HA ADICIONADO NI EN VALOR y EN TIEMPO</v>
          </cell>
          <cell r="AW8">
            <v>0</v>
          </cell>
          <cell r="AX8">
            <v>-26566716</v>
          </cell>
          <cell r="BB8">
            <v>45300</v>
          </cell>
          <cell r="BC8">
            <v>45297</v>
          </cell>
          <cell r="BD8">
            <v>45300</v>
          </cell>
          <cell r="BE8">
            <v>45565</v>
          </cell>
          <cell r="BF8">
            <v>45565</v>
          </cell>
          <cell r="BO8" t="str">
            <v>2024420501000007E</v>
          </cell>
          <cell r="BP8">
            <v>77338662</v>
          </cell>
          <cell r="BQ8" t="str">
            <v>EDNA ROCIO CASTRO</v>
          </cell>
          <cell r="BR8" t="str">
            <v>https://www.secop.gov.co/CO1BusinessLine/Tendering/BuyerWorkArea/Index?docUniqueIdentifier=CO1.BDOS.5395102</v>
          </cell>
          <cell r="BS8" t="str">
            <v>TERMINADO ANTICIPADAMENTE</v>
          </cell>
          <cell r="BU8" t="str">
            <v>https://community.secop.gov.co/Public/Tendering/OpportunityDetail/Index?noticeUID=CO1.NTC.5406140&amp;isFromPublicArea=True&amp;isModal=False</v>
          </cell>
          <cell r="BV8" t="str">
            <v>luz.villalba</v>
          </cell>
          <cell r="BW8" t="str">
            <v>@parquesnacionales.gov.co</v>
          </cell>
          <cell r="BX8" t="str">
            <v>luz.villalba@parquesnacionales.gov.co</v>
          </cell>
          <cell r="BY8" t="str">
            <v>ABOGADA</v>
          </cell>
          <cell r="BZ8" t="str">
            <v>CAJA SOCIAL</v>
          </cell>
          <cell r="CA8" t="str">
            <v>AHORROS</v>
          </cell>
          <cell r="CB8" t="str">
            <v>24071041016</v>
          </cell>
          <cell r="CC8" t="str">
            <v>19/12/1967</v>
          </cell>
          <cell r="CD8" t="str">
            <v>NO</v>
          </cell>
        </row>
        <row r="9">
          <cell r="A9" t="str">
            <v>CD-NC-008-2024</v>
          </cell>
          <cell r="B9" t="str">
            <v>2 NACION</v>
          </cell>
          <cell r="C9" t="str">
            <v>NC-CPS-008-2024</v>
          </cell>
          <cell r="D9" t="str">
            <v>YURY CAMILA BARRANTES REYES</v>
          </cell>
          <cell r="E9">
            <v>45301</v>
          </cell>
          <cell r="F9" t="str">
            <v>NC10-P3299060-024 Prestar sus servicios profesionales con plena autonomía técnica y administrativa al Grupo de Contratos de la Subdirección Administrativa y Financiera de Parques Nacionales Naturales de Colombia, para apoyar las actividades inherentes a las diferentes etapas contractuales del proyecto de Fortalecimiento a la capacidad institucional de PNNC.</v>
          </cell>
          <cell r="G9" t="str">
            <v>PROFESIONAL</v>
          </cell>
          <cell r="H9" t="str">
            <v>2 CONTRATACIÓN DIRECTA</v>
          </cell>
          <cell r="I9" t="str">
            <v>14 PRESTACIÓN DE SERVICIOS</v>
          </cell>
          <cell r="J9" t="str">
            <v>N/A</v>
          </cell>
          <cell r="K9">
            <v>80111600</v>
          </cell>
          <cell r="L9">
            <v>3124</v>
          </cell>
          <cell r="N9">
            <v>2324</v>
          </cell>
          <cell r="O9">
            <v>45301</v>
          </cell>
          <cell r="Q9">
            <v>7881428</v>
          </cell>
          <cell r="R9">
            <v>92475422</v>
          </cell>
          <cell r="S9" t="str">
            <v>Noventa y dos millones cuatrocientos setenta y cinco mil cuatrocientos veintidos pesos</v>
          </cell>
          <cell r="T9" t="str">
            <v>1 PERSONA NATURAL</v>
          </cell>
          <cell r="U9" t="str">
            <v>3 CÉDULA DE CIUDADANÍA</v>
          </cell>
          <cell r="V9">
            <v>1016071808</v>
          </cell>
          <cell r="W9">
            <v>7</v>
          </cell>
          <cell r="X9" t="str">
            <v>N-A</v>
          </cell>
          <cell r="Y9" t="str">
            <v>11 NO SE DILIGENCIA INFORMACIÓN PARA ESTE FORMULARIO EN ESTE PERÍODO DE REPORTE</v>
          </cell>
          <cell r="Z9" t="str">
            <v>FEMENINO</v>
          </cell>
          <cell r="AA9" t="str">
            <v>CUNDINAMARCA</v>
          </cell>
          <cell r="AB9" t="str">
            <v>BOGOTA</v>
          </cell>
          <cell r="AC9" t="str">
            <v>YURY</v>
          </cell>
          <cell r="AD9" t="str">
            <v>CAMILA</v>
          </cell>
          <cell r="AE9" t="str">
            <v>BARRANTES</v>
          </cell>
          <cell r="AF9" t="str">
            <v>REYES</v>
          </cell>
          <cell r="AG9" t="str">
            <v>SI</v>
          </cell>
          <cell r="AH9" t="str">
            <v>1 PÓLIZA</v>
          </cell>
          <cell r="AI9" t="str">
            <v>12 SEGUROS DEL ESTADO</v>
          </cell>
          <cell r="AJ9" t="str">
            <v>2 CUMPLIMIENTO</v>
          </cell>
          <cell r="AK9">
            <v>45301</v>
          </cell>
          <cell r="AL9" t="str">
            <v>14-46-101103319</v>
          </cell>
          <cell r="AM9" t="str">
            <v>SAF-SUBDIRECCION ADMINISTRATIVA Y FINANCIERA</v>
          </cell>
          <cell r="AN9" t="str">
            <v>GRUPO DE CONTRATOS</v>
          </cell>
          <cell r="AO9" t="str">
            <v>GRUPO DE CONTRATOS</v>
          </cell>
          <cell r="AP9" t="str">
            <v>2 SUPERVISOR</v>
          </cell>
          <cell r="AQ9" t="str">
            <v>3 CÉDULA DE CIUDADANÍA</v>
          </cell>
          <cell r="AR9">
            <v>1070781143</v>
          </cell>
          <cell r="AS9" t="str">
            <v>LEIDY MARCELA GARAVITO ROMERO</v>
          </cell>
          <cell r="AT9">
            <v>351</v>
          </cell>
          <cell r="AU9" t="str">
            <v>3 NO PACTADOS</v>
          </cell>
          <cell r="AV9" t="str">
            <v>4 NO SE HA ADICIONADO NI EN VALOR y EN TIEMPO</v>
          </cell>
          <cell r="AW9">
            <v>0</v>
          </cell>
          <cell r="AX9">
            <v>0</v>
          </cell>
          <cell r="BB9">
            <v>45301</v>
          </cell>
          <cell r="BC9">
            <v>45296</v>
          </cell>
          <cell r="BD9">
            <v>45301</v>
          </cell>
          <cell r="BE9">
            <v>45656</v>
          </cell>
          <cell r="BO9" t="str">
            <v>2024420501000008E</v>
          </cell>
          <cell r="BP9">
            <v>92475422</v>
          </cell>
          <cell r="BQ9" t="str">
            <v>HILDA MARCELA GARCIA NUÑEZ</v>
          </cell>
          <cell r="BR9" t="str">
            <v>https://www.secop.gov.co/CO1BusinessLine/Tendering/BuyerWorkArea/Index?docUniqueIdentifier=CO1.BDOS.5396402</v>
          </cell>
          <cell r="BS9" t="str">
            <v>VIGENTE</v>
          </cell>
          <cell r="BU9" t="str">
            <v>https://community.secop.gov.co/Public/Tendering/OpportunityDetail/Index?noticeUID=CO1.NTC.5410389&amp;isFromPublicArea=True&amp;isModal=False</v>
          </cell>
          <cell r="BV9" t="str">
            <v>yury.barrantes</v>
          </cell>
          <cell r="BW9" t="str">
            <v>@parquesnacionales.gov.co</v>
          </cell>
          <cell r="BX9" t="str">
            <v>yury.barrantes@parquesnacionales.gov.co</v>
          </cell>
          <cell r="BY9" t="str">
            <v>ABOGADA</v>
          </cell>
          <cell r="BZ9" t="str">
            <v>cajA SOCIAL</v>
          </cell>
          <cell r="CA9" t="str">
            <v>AHORROS</v>
          </cell>
          <cell r="CB9" t="str">
            <v>24096447644</v>
          </cell>
          <cell r="CC9" t="str">
            <v>06/12/1994</v>
          </cell>
          <cell r="CD9" t="str">
            <v>NO</v>
          </cell>
        </row>
        <row r="10">
          <cell r="A10" t="str">
            <v>CD-NC-009-2024</v>
          </cell>
          <cell r="B10" t="str">
            <v>2 NACION</v>
          </cell>
          <cell r="C10" t="str">
            <v>NC-CPS-009-2024</v>
          </cell>
          <cell r="D10" t="str">
            <v>KATHERINNE RODRIGUEZ LOZANO</v>
          </cell>
          <cell r="E10">
            <v>45301</v>
          </cell>
          <cell r="F10" t="str">
            <v>NC10-P3299060-012 Prestación de servicios profesionales con plena autonomía técnica y administrativa para apoyar a la Subdirección Administrativa y Financiera transversalmente en los temas de planeación, ejecución, análisis, seguimiento y cierre financiero en el marco del fortalecimiento de la capacidad institucional de Parques Nacionales Naturales</v>
          </cell>
          <cell r="G10" t="str">
            <v>PROFESIONAL</v>
          </cell>
          <cell r="H10" t="str">
            <v>2 CONTRATACIÓN DIRECTA</v>
          </cell>
          <cell r="I10" t="str">
            <v>14 PRESTACIÓN DE SERVICIOS</v>
          </cell>
          <cell r="J10" t="str">
            <v>N/A</v>
          </cell>
          <cell r="K10">
            <v>80111600</v>
          </cell>
          <cell r="L10">
            <v>3024</v>
          </cell>
          <cell r="N10">
            <v>2424</v>
          </cell>
          <cell r="O10">
            <v>45301</v>
          </cell>
          <cell r="Q10">
            <v>7435309</v>
          </cell>
          <cell r="R10">
            <v>86993115</v>
          </cell>
          <cell r="S10" t="str">
            <v>Ochenta y seis millones novecientos noventa y tres mil ciento quince pesos</v>
          </cell>
          <cell r="T10" t="str">
            <v>1 PERSONA NATURAL</v>
          </cell>
          <cell r="U10" t="str">
            <v>3 CÉDULA DE CIUDADANÍA</v>
          </cell>
          <cell r="V10">
            <v>1020799531</v>
          </cell>
          <cell r="W10">
            <v>2</v>
          </cell>
          <cell r="X10" t="str">
            <v>N-A</v>
          </cell>
          <cell r="Y10" t="str">
            <v>11 NO SE DILIGENCIA INFORMACIÓN PARA ESTE FORMULARIO EN ESTE PERÍODO DE REPORTE</v>
          </cell>
          <cell r="Z10" t="str">
            <v>FEMENINO</v>
          </cell>
          <cell r="AA10" t="str">
            <v>CUNDINAMARCA</v>
          </cell>
          <cell r="AB10" t="str">
            <v>BOGOTA</v>
          </cell>
          <cell r="AC10" t="str">
            <v>KATHERINNE</v>
          </cell>
          <cell r="AE10" t="str">
            <v>RODRIGUEZ</v>
          </cell>
          <cell r="AF10" t="str">
            <v>LOZANO</v>
          </cell>
          <cell r="AG10" t="str">
            <v>SI</v>
          </cell>
          <cell r="AH10" t="str">
            <v>1 PÓLIZA</v>
          </cell>
          <cell r="AI10" t="str">
            <v>12 SEGUROS DEL ESTADO</v>
          </cell>
          <cell r="AJ10" t="str">
            <v>2 CUMPLIMIENTO</v>
          </cell>
          <cell r="AK10">
            <v>45301</v>
          </cell>
          <cell r="AL10" t="str">
            <v>11-46-101042521</v>
          </cell>
          <cell r="AM10" t="str">
            <v>SAF-SUBDIRECCION ADMINISTRATIVA Y FINANCIERA</v>
          </cell>
          <cell r="AN10" t="str">
            <v>GRUPO DE CONTRATOS</v>
          </cell>
          <cell r="AO10" t="str">
            <v>SUBDIRECCIÓN ADMINISTRATIVA Y FINANCIERA</v>
          </cell>
          <cell r="AP10" t="str">
            <v>2 SUPERVISOR</v>
          </cell>
          <cell r="AQ10" t="str">
            <v>3 CÉDULA DE CIUDADANÍA</v>
          </cell>
          <cell r="AR10">
            <v>51790514</v>
          </cell>
          <cell r="AS10" t="str">
            <v>JULIA ASTRID DEL CASTILLO SABOGAL</v>
          </cell>
          <cell r="AT10">
            <v>351</v>
          </cell>
          <cell r="AU10" t="str">
            <v>3 NO PACTADOS</v>
          </cell>
          <cell r="AV10" t="str">
            <v>4 NO SE HA ADICIONADO NI EN VALOR y EN TIEMPO</v>
          </cell>
          <cell r="AW10">
            <v>0</v>
          </cell>
          <cell r="AX10">
            <v>0</v>
          </cell>
          <cell r="BB10">
            <v>45301</v>
          </cell>
          <cell r="BC10">
            <v>45296</v>
          </cell>
          <cell r="BD10">
            <v>45301</v>
          </cell>
          <cell r="BE10">
            <v>45657</v>
          </cell>
          <cell r="BO10" t="str">
            <v>2024420501000009E</v>
          </cell>
          <cell r="BP10">
            <v>86993115</v>
          </cell>
          <cell r="BQ10" t="str">
            <v>EDNA ROCIO CASTRO</v>
          </cell>
          <cell r="BR10" t="str">
            <v>https://www.secop.gov.co/CO1BusinessLine/Tendering/BuyerWorkArea/Index?docUniqueIdentifier=CO1.BDOS.5399712</v>
          </cell>
          <cell r="BS10" t="str">
            <v>VIGENTE</v>
          </cell>
          <cell r="BU10" t="str">
            <v>https://community.secop.gov.co/Public/Tendering/OpportunityDetail/Index?noticeUID=CO1.NTC.5411642&amp;isFromPublicArea=True&amp;isModal=False</v>
          </cell>
          <cell r="BV10" t="str">
            <v>katherinne.rodriguez</v>
          </cell>
          <cell r="BW10" t="str">
            <v>@parquesnacionales.gov.co</v>
          </cell>
          <cell r="BX10" t="str">
            <v>katherinne.rodriguez@parquesnacionales.gov.co</v>
          </cell>
          <cell r="BY10" t="str">
            <v>ECONOMISTA</v>
          </cell>
          <cell r="BZ10" t="str">
            <v>DAVIVIENDA</v>
          </cell>
          <cell r="CA10" t="str">
            <v>AHORROS</v>
          </cell>
          <cell r="CB10" t="str">
            <v>007000731278</v>
          </cell>
          <cell r="CC10" t="str">
            <v>29/11/1994</v>
          </cell>
          <cell r="CD10" t="str">
            <v>NO</v>
          </cell>
        </row>
        <row r="11">
          <cell r="A11" t="str">
            <v>CD-NC-010-2024</v>
          </cell>
          <cell r="B11" t="str">
            <v>2 NACION</v>
          </cell>
          <cell r="C11" t="str">
            <v>NC-CPS-010-2024</v>
          </cell>
          <cell r="D11" t="str">
            <v>ERIKA PAOLA ROBAYO CASTILLO</v>
          </cell>
          <cell r="E11">
            <v>45301</v>
          </cell>
          <cell r="F11" t="str">
            <v>NC10-P3299060-011 Prestación de servicios profesionales con plena autonomía técnica y administrativa para apoyar a la Subdirección Administrativa y Financiera en la formulación, implementación, mejora, seguimiento y evaluación de los procesos de la dependencia que hacen parte del sistema integrado de gestión, de acuerdo con las directrices del MIPG establecido por la entidad en el marco del fortalecimiento de la capacidad institucional de Parques Nacionales Naturales.</v>
          </cell>
          <cell r="G11" t="str">
            <v>PROFESIONAL</v>
          </cell>
          <cell r="H11" t="str">
            <v>2 CONTRATACIÓN DIRECTA</v>
          </cell>
          <cell r="I11" t="str">
            <v>14 PRESTACIÓN DE SERVICIOS</v>
          </cell>
          <cell r="J11" t="str">
            <v>N/A</v>
          </cell>
          <cell r="K11">
            <v>80111600</v>
          </cell>
          <cell r="L11">
            <v>2724</v>
          </cell>
          <cell r="N11">
            <v>2524</v>
          </cell>
          <cell r="O11">
            <v>45301</v>
          </cell>
          <cell r="Q11">
            <v>7014443</v>
          </cell>
          <cell r="R11">
            <v>82536613</v>
          </cell>
          <cell r="S11" t="str">
            <v>Ochenta y dos millones quinientos treinta y seis mil seiscientos trece pesos</v>
          </cell>
          <cell r="T11" t="str">
            <v>1 PERSONA NATURAL</v>
          </cell>
          <cell r="U11" t="str">
            <v>3 CÉDULA DE CIUDADANÍA</v>
          </cell>
          <cell r="V11">
            <v>1136882539</v>
          </cell>
          <cell r="W11">
            <v>6</v>
          </cell>
          <cell r="X11" t="str">
            <v>N-A</v>
          </cell>
          <cell r="Y11" t="str">
            <v>11 NO SE DILIGENCIA INFORMACIÓN PARA ESTE FORMULARIO EN ESTE PERÍODO DE REPORTE</v>
          </cell>
          <cell r="Z11" t="str">
            <v>FEMENINO</v>
          </cell>
          <cell r="AA11" t="str">
            <v>CUNDINAMARCA</v>
          </cell>
          <cell r="AB11" t="str">
            <v>BOGOTA</v>
          </cell>
          <cell r="AC11" t="str">
            <v>ERIKA</v>
          </cell>
          <cell r="AD11" t="str">
            <v>PAOLA</v>
          </cell>
          <cell r="AE11" t="str">
            <v>ROBAYO</v>
          </cell>
          <cell r="AF11" t="str">
            <v>CASTILLO</v>
          </cell>
          <cell r="AG11" t="str">
            <v>SI</v>
          </cell>
          <cell r="AH11" t="str">
            <v>1 PÓLIZA</v>
          </cell>
          <cell r="AI11" t="str">
            <v>12 SEGUROS DEL ESTADO</v>
          </cell>
          <cell r="AJ11" t="str">
            <v>2 CUMPLIMIENTO</v>
          </cell>
          <cell r="AK11">
            <v>45301</v>
          </cell>
          <cell r="AL11" t="str">
            <v>11-46-101042519</v>
          </cell>
          <cell r="AM11" t="str">
            <v>SAF-SUBDIRECCION ADMINISTRATIVA Y FINANCIERA</v>
          </cell>
          <cell r="AN11" t="str">
            <v>GRUPO DE CONTRATOS</v>
          </cell>
          <cell r="AO11" t="str">
            <v>SUBDIRECCIÓN ADMINISTRATIVA Y FINANCIERA</v>
          </cell>
          <cell r="AP11" t="str">
            <v>2 SUPERVISOR</v>
          </cell>
          <cell r="AQ11" t="str">
            <v>3 CÉDULA DE CIUDADANÍA</v>
          </cell>
          <cell r="AR11">
            <v>51790514</v>
          </cell>
          <cell r="AS11" t="str">
            <v>JULIA ASTRID DEL CASTILLO SABOGAL</v>
          </cell>
          <cell r="AT11">
            <v>351</v>
          </cell>
          <cell r="AU11" t="str">
            <v>3 NO PACTADOS</v>
          </cell>
          <cell r="AV11" t="str">
            <v>4 NO SE HA ADICIONADO NI EN VALOR y EN TIEMPO</v>
          </cell>
          <cell r="AW11">
            <v>0</v>
          </cell>
          <cell r="AX11">
            <v>-52608323</v>
          </cell>
          <cell r="BB11">
            <v>45301</v>
          </cell>
          <cell r="BC11">
            <v>45296</v>
          </cell>
          <cell r="BD11">
            <v>45301</v>
          </cell>
          <cell r="BE11">
            <v>45429</v>
          </cell>
          <cell r="BO11" t="str">
            <v>2024420501000010E</v>
          </cell>
          <cell r="BP11">
            <v>29928290</v>
          </cell>
          <cell r="BQ11" t="str">
            <v>HILDA MARCELA GARCIA NUÑEZ</v>
          </cell>
          <cell r="BR11" t="str">
            <v>https://www.secop.gov.co/CO1BusinessLine/Tendering/BuyerWorkArea/Index?docUniqueIdentifier=CO1.BDOS.5399571</v>
          </cell>
          <cell r="BS11" t="str">
            <v>TERMINADO ANTICIPADAMENTE</v>
          </cell>
          <cell r="BU11" t="str">
            <v>https://community.secop.gov.co/Public/Tendering/OpportunityDetail/Index?noticeUID=CO1.NTC.5411644&amp;isFromPublicArea=True&amp;isModal=False</v>
          </cell>
          <cell r="BV11" t="str">
            <v>erika.robayo</v>
          </cell>
          <cell r="BW11" t="str">
            <v>@parquesnacionales.gov.co</v>
          </cell>
          <cell r="BX11" t="str">
            <v>erika.robayo@parquesnacionales.gov.co</v>
          </cell>
          <cell r="BY11" t="str">
            <v>PROFESIONAL EN NEGOCIOS INTERNACIONALES</v>
          </cell>
          <cell r="BZ11" t="str">
            <v>DAVIVIENDA</v>
          </cell>
          <cell r="CA11" t="str">
            <v>AHORROS</v>
          </cell>
          <cell r="CB11" t="str">
            <v>006181099901</v>
          </cell>
          <cell r="CC11" t="str">
            <v>03/08/1990</v>
          </cell>
          <cell r="CD11" t="str">
            <v>NO</v>
          </cell>
        </row>
        <row r="12">
          <cell r="A12" t="str">
            <v>CD-NC-011-2024</v>
          </cell>
          <cell r="B12" t="str">
            <v>2 NACION</v>
          </cell>
          <cell r="C12" t="str">
            <v>NC-CPS-011-2024</v>
          </cell>
          <cell r="D12" t="str">
            <v>JOSE DEL CARMEN HERRERA TOVAR</v>
          </cell>
          <cell r="E12">
            <v>45301</v>
          </cell>
          <cell r="F12" t="str">
            <v>NC10-P3299060-014 Prestación de servicios profesionales con plena autonomía técnica y administrativa para apoyar al Grupo de Gestión Financiera en las operaciones financieras para la ejecución, gestión, seguimiento y control del presupuesto de la entidad en el marco del fortalecimiento de la capacidad institucional de Parques Nacionales Naturales</v>
          </cell>
          <cell r="G12" t="str">
            <v>PROFESIONAL</v>
          </cell>
          <cell r="H12" t="str">
            <v>2 CONTRATACIÓN DIRECTA</v>
          </cell>
          <cell r="I12" t="str">
            <v>14 PRESTACIÓN DE SERVICIOS</v>
          </cell>
          <cell r="J12" t="str">
            <v>N/A</v>
          </cell>
          <cell r="K12">
            <v>80111600</v>
          </cell>
          <cell r="L12">
            <v>2224</v>
          </cell>
          <cell r="N12">
            <v>2624</v>
          </cell>
          <cell r="O12">
            <v>45301</v>
          </cell>
          <cell r="Q12">
            <v>7881428</v>
          </cell>
          <cell r="R12">
            <v>92212708</v>
          </cell>
          <cell r="S12" t="str">
            <v>Noventa y dos millones doscientos doce mil setecientos ocho pesos</v>
          </cell>
          <cell r="T12" t="str">
            <v>1 PERSONA NATURAL</v>
          </cell>
          <cell r="U12" t="str">
            <v>3 CÉDULA DE CIUDADANÍA</v>
          </cell>
          <cell r="V12">
            <v>10177526</v>
          </cell>
          <cell r="W12">
            <v>9</v>
          </cell>
          <cell r="X12" t="str">
            <v>N-A</v>
          </cell>
          <cell r="Y12" t="str">
            <v>11 NO SE DILIGENCIA INFORMACIÓN PARA ESTE FORMULARIO EN ESTE PERÍODO DE REPORTE</v>
          </cell>
          <cell r="Z12" t="str">
            <v>MASCULINO</v>
          </cell>
          <cell r="AA12" t="str">
            <v>TOLIMA</v>
          </cell>
          <cell r="AB12" t="str">
            <v>PIEDRAS</v>
          </cell>
          <cell r="AC12" t="str">
            <v xml:space="preserve">JOSE </v>
          </cell>
          <cell r="AD12" t="str">
            <v>DEL CARMEN</v>
          </cell>
          <cell r="AE12" t="str">
            <v>HERRERA</v>
          </cell>
          <cell r="AF12" t="str">
            <v>TOVAR</v>
          </cell>
          <cell r="AG12" t="str">
            <v>SI</v>
          </cell>
          <cell r="AH12" t="str">
            <v>1 PÓLIZA</v>
          </cell>
          <cell r="AI12" t="str">
            <v>14 ASEGURADORA SOLIDARIA</v>
          </cell>
          <cell r="AJ12" t="str">
            <v>2 CUMPLIMIENTO</v>
          </cell>
          <cell r="AK12">
            <v>45302</v>
          </cell>
          <cell r="AL12" t="str">
            <v>380 47 994000139749</v>
          </cell>
          <cell r="AM12" t="str">
            <v>SAF-SUBDIRECCION ADMINISTRATIVA Y FINANCIERA</v>
          </cell>
          <cell r="AN12" t="str">
            <v>GRUPO DE CONTRATOS</v>
          </cell>
          <cell r="AO12" t="str">
            <v>GRUPO DE GESTIÓN FINANCIERA</v>
          </cell>
          <cell r="AP12" t="str">
            <v>2 SUPERVISOR</v>
          </cell>
          <cell r="AQ12" t="str">
            <v>3 CÉDULA DE CIUDADANÍA</v>
          </cell>
          <cell r="AR12">
            <v>52384904</v>
          </cell>
          <cell r="AS12" t="str">
            <v>MILENA CRUZ SANDOVAL</v>
          </cell>
          <cell r="AT12">
            <v>351</v>
          </cell>
          <cell r="AU12" t="str">
            <v>3 NO PACTADOS</v>
          </cell>
          <cell r="AV12" t="str">
            <v>4 NO SE HA ADICIONADO NI EN VALOR y EN TIEMPO</v>
          </cell>
          <cell r="AW12">
            <v>0</v>
          </cell>
          <cell r="AX12">
            <v>0</v>
          </cell>
          <cell r="BB12">
            <v>45302</v>
          </cell>
          <cell r="BC12">
            <v>45302</v>
          </cell>
          <cell r="BD12">
            <v>45302</v>
          </cell>
          <cell r="BE12">
            <v>45656</v>
          </cell>
          <cell r="BO12" t="str">
            <v>2024420501000011E</v>
          </cell>
          <cell r="BP12">
            <v>92212708</v>
          </cell>
          <cell r="BQ12" t="str">
            <v>LUZ JANETH VILLALBA SUAREZ</v>
          </cell>
          <cell r="BR12" t="str">
            <v>https://www.secop.gov.co/CO1BusinessLine/Tendering/BuyerWorkArea/Index?docUniqueIdentifier=CO1.BDOS.5400257</v>
          </cell>
          <cell r="BS12" t="str">
            <v>VIGENTE</v>
          </cell>
          <cell r="BU12" t="str">
            <v>https://community.secop.gov.co/Public/Tendering/OpportunityDetail/Index?noticeUID=CO1.NTC.5413033&amp;isFromPublicArea=True&amp;isModal=False</v>
          </cell>
          <cell r="BV12" t="str">
            <v>jose.herrera</v>
          </cell>
          <cell r="BW12" t="str">
            <v>@parquesnacionales.gov.co</v>
          </cell>
          <cell r="BX12" t="str">
            <v>jose.herrera@parquesnacionales.gov.co</v>
          </cell>
          <cell r="BY12" t="str">
            <v>ECONOMISTA</v>
          </cell>
          <cell r="BZ12" t="str">
            <v>DAVIVIENDA</v>
          </cell>
          <cell r="CA12" t="str">
            <v>AHORROS</v>
          </cell>
          <cell r="CB12" t="str">
            <v>0570008970233634</v>
          </cell>
          <cell r="CC12" t="str">
            <v>10/05/1971</v>
          </cell>
          <cell r="CD12" t="str">
            <v>NO</v>
          </cell>
        </row>
        <row r="13">
          <cell r="A13" t="str">
            <v>CD-NC-012-2024</v>
          </cell>
          <cell r="B13" t="str">
            <v>2 NACION</v>
          </cell>
          <cell r="C13" t="str">
            <v>NC-CPS-012-2024</v>
          </cell>
          <cell r="D13" t="str">
            <v>DANIEL FELIPE QUIÑONES MORENO</v>
          </cell>
          <cell r="E13">
            <v>45301</v>
          </cell>
          <cell r="F13" t="str">
            <v>NC10-P3299060-014 Prestación de servicios profesionales con plena autonomía técnica y administrativa para apoyar al Grupo de Gestión Financiera en las operaciones financieras para la ejecución, gestión, seguimiento y control del presupuesto de la entidad en el marco del fortalecimiento de la capacidad institucional de Parques Nacionales Naturales</v>
          </cell>
          <cell r="G13" t="str">
            <v>PROFESIONAL</v>
          </cell>
          <cell r="H13" t="str">
            <v>2 CONTRATACIÓN DIRECTA</v>
          </cell>
          <cell r="I13" t="str">
            <v>14 PRESTACIÓN DE SERVICIOS</v>
          </cell>
          <cell r="J13" t="str">
            <v>N/A</v>
          </cell>
          <cell r="K13">
            <v>80111600</v>
          </cell>
          <cell r="L13">
            <v>2424</v>
          </cell>
          <cell r="N13">
            <v>2724</v>
          </cell>
          <cell r="O13">
            <v>45301</v>
          </cell>
          <cell r="Q13">
            <v>5106004</v>
          </cell>
          <cell r="R13">
            <v>59740247</v>
          </cell>
          <cell r="S13" t="str">
            <v>Cincuenta y nueve millones setecientos cuarenta mil doscientos cuarenta y siete pesos</v>
          </cell>
          <cell r="T13" t="str">
            <v>1 PERSONA NATURAL</v>
          </cell>
          <cell r="U13" t="str">
            <v>3 CÉDULA DE CIUDADANÍA</v>
          </cell>
          <cell r="V13">
            <v>1023955810</v>
          </cell>
          <cell r="W13">
            <v>2</v>
          </cell>
          <cell r="X13" t="str">
            <v>N-A</v>
          </cell>
          <cell r="Y13" t="str">
            <v>11 NO SE DILIGENCIA INFORMACIÓN PARA ESTE FORMULARIO EN ESTE PERÍODO DE REPORTE</v>
          </cell>
          <cell r="Z13" t="str">
            <v>MASCULINO</v>
          </cell>
          <cell r="AA13" t="str">
            <v>CUNDINAMARCA</v>
          </cell>
          <cell r="AB13" t="str">
            <v>BOGOTA</v>
          </cell>
          <cell r="AC13" t="str">
            <v>DANIEL</v>
          </cell>
          <cell r="AD13" t="str">
            <v>FELIPE</v>
          </cell>
          <cell r="AE13" t="str">
            <v>QUIÑONES</v>
          </cell>
          <cell r="AF13" t="str">
            <v>MORENO</v>
          </cell>
          <cell r="AG13" t="str">
            <v>SI</v>
          </cell>
          <cell r="AH13" t="str">
            <v>1 PÓLIZA</v>
          </cell>
          <cell r="AI13" t="str">
            <v>12 SEGUROS DEL ESTADO</v>
          </cell>
          <cell r="AJ13" t="str">
            <v>2 CUMPLIMIENTO</v>
          </cell>
          <cell r="AK13">
            <v>45302</v>
          </cell>
          <cell r="AL13" t="str">
            <v>21-46-101080049</v>
          </cell>
          <cell r="AM13" t="str">
            <v>SAF-SUBDIRECCION ADMINISTRATIVA Y FINANCIERA</v>
          </cell>
          <cell r="AN13" t="str">
            <v>GRUPO DE CONTRATOS</v>
          </cell>
          <cell r="AO13" t="str">
            <v>GRUPO DE GESTIÓN FINANCIERA</v>
          </cell>
          <cell r="AP13" t="str">
            <v>2 SUPERVISOR</v>
          </cell>
          <cell r="AQ13" t="str">
            <v>3 CÉDULA DE CIUDADANÍA</v>
          </cell>
          <cell r="AR13">
            <v>52384904</v>
          </cell>
          <cell r="AS13" t="str">
            <v>MILENA CRUZ SANDOVAL</v>
          </cell>
          <cell r="AT13">
            <v>351</v>
          </cell>
          <cell r="AU13" t="str">
            <v>3 NO PACTADOS</v>
          </cell>
          <cell r="AV13" t="str">
            <v>4 NO SE HA ADICIONADO NI EN VALOR y EN TIEMPO</v>
          </cell>
          <cell r="AW13">
            <v>0</v>
          </cell>
          <cell r="AX13">
            <v>0</v>
          </cell>
          <cell r="BB13">
            <v>45302</v>
          </cell>
          <cell r="BC13">
            <v>45302</v>
          </cell>
          <cell r="BD13">
            <v>45302</v>
          </cell>
          <cell r="BE13">
            <v>45656</v>
          </cell>
          <cell r="BO13" t="str">
            <v>2024420501000012E</v>
          </cell>
          <cell r="BP13">
            <v>59740247</v>
          </cell>
          <cell r="BQ13" t="str">
            <v>LUZ JANETH VILLALBA SUAREZ</v>
          </cell>
          <cell r="BR13" t="str">
            <v>https://www.secop.gov.co/CO1BusinessLine/Tendering/BuyerWorkArea/Index?docUniqueIdentifier=CO1.BDOS.5400395</v>
          </cell>
          <cell r="BS13" t="str">
            <v>VIGENTE</v>
          </cell>
          <cell r="BU13" t="str">
            <v>https://community.secop.gov.co/Public/Tendering/OpportunityDetail/Index?noticeUID=CO1.NTC.5413406&amp;isFromPublicArea=True&amp;isModal=False</v>
          </cell>
          <cell r="BV13" t="str">
            <v>daniel.quinones</v>
          </cell>
          <cell r="BW13" t="str">
            <v>@parquesnacionales.gov.co</v>
          </cell>
          <cell r="BX13" t="str">
            <v>daniel.quinones@parquesnacionales.gov.co</v>
          </cell>
          <cell r="BY13" t="str">
            <v>CONTADOR PUBLICO</v>
          </cell>
          <cell r="BZ13" t="str">
            <v>BOGOTA</v>
          </cell>
          <cell r="CA13" t="str">
            <v>AHORROS</v>
          </cell>
          <cell r="CB13" t="str">
            <v>135178168</v>
          </cell>
          <cell r="CC13" t="str">
            <v>23/11/1996</v>
          </cell>
          <cell r="CD13" t="str">
            <v>NO</v>
          </cell>
        </row>
        <row r="14">
          <cell r="A14" t="str">
            <v>CD-NC-013-2024</v>
          </cell>
          <cell r="B14" t="str">
            <v>2 NACION</v>
          </cell>
          <cell r="C14" t="str">
            <v>NC-CPS-013-2024</v>
          </cell>
          <cell r="D14" t="str">
            <v>BIBIANA ROCIO MARIN TORRES</v>
          </cell>
          <cell r="E14">
            <v>45301</v>
          </cell>
          <cell r="F14" t="str">
            <v>NC10-P3299060-020 Prestación de servicios profesionales con plena autonomía técnica y administrativa para apoyar al Grupo de Gestión Financiera en la verificación de los documentos requeridos, seguimiento y control de la gestión de pago de las cuentas de la entidad en el marco del fortalecimiento de la capacidad institucional de Parques Nacionales Naturales</v>
          </cell>
          <cell r="G14" t="str">
            <v>PROFESIONAL</v>
          </cell>
          <cell r="H14" t="str">
            <v>2 CONTRATACIÓN DIRECTA</v>
          </cell>
          <cell r="I14" t="str">
            <v>14 PRESTACIÓN DE SERVICIOS</v>
          </cell>
          <cell r="J14" t="str">
            <v>N/A</v>
          </cell>
          <cell r="K14">
            <v>80111600</v>
          </cell>
          <cell r="L14">
            <v>2324</v>
          </cell>
          <cell r="N14">
            <v>2824</v>
          </cell>
          <cell r="O14">
            <v>45301</v>
          </cell>
          <cell r="Q14">
            <v>5693195</v>
          </cell>
          <cell r="R14">
            <v>22772780</v>
          </cell>
          <cell r="S14" t="str">
            <v>Veintidos millones setecientos setenta y dos mil setecientos ochenta pesos</v>
          </cell>
          <cell r="T14" t="str">
            <v>1 PERSONA NATURAL</v>
          </cell>
          <cell r="U14" t="str">
            <v>3 CÉDULA DE CIUDADANÍA</v>
          </cell>
          <cell r="V14">
            <v>39534538</v>
          </cell>
          <cell r="W14">
            <v>4</v>
          </cell>
          <cell r="X14" t="str">
            <v>N-A</v>
          </cell>
          <cell r="Y14" t="str">
            <v>11 NO SE DILIGENCIA INFORMACIÓN PARA ESTE FORMULARIO EN ESTE PERÍODO DE REPORTE</v>
          </cell>
          <cell r="Z14" t="str">
            <v>FEMENINO</v>
          </cell>
          <cell r="AA14" t="str">
            <v>CUNDINAMARCA</v>
          </cell>
          <cell r="AB14" t="str">
            <v>BOGOTA</v>
          </cell>
          <cell r="AC14" t="str">
            <v>BIBIANA</v>
          </cell>
          <cell r="AD14" t="str">
            <v>ROCIO</v>
          </cell>
          <cell r="AE14" t="str">
            <v>MARIN</v>
          </cell>
          <cell r="AF14" t="str">
            <v>TORRES</v>
          </cell>
          <cell r="AG14" t="str">
            <v>NO</v>
          </cell>
          <cell r="AH14" t="str">
            <v>6 NO CONSTITUYÓ GARANTÍAS</v>
          </cell>
          <cell r="AI14" t="str">
            <v>N-A</v>
          </cell>
          <cell r="AJ14" t="str">
            <v>N-A</v>
          </cell>
          <cell r="AK14" t="str">
            <v>N-A</v>
          </cell>
          <cell r="AL14" t="str">
            <v>N-A</v>
          </cell>
          <cell r="AM14" t="str">
            <v>SAF-SUBDIRECCION ADMINISTRATIVA Y FINANCIERA</v>
          </cell>
          <cell r="AN14" t="str">
            <v>GRUPO DE CONTRATOS</v>
          </cell>
          <cell r="AO14" t="str">
            <v>GRUPO DE GESTIÓN FINANCIERA</v>
          </cell>
          <cell r="AP14" t="str">
            <v>2 SUPERVISOR</v>
          </cell>
          <cell r="AQ14" t="str">
            <v>3 CÉDULA DE CIUDADANÍA</v>
          </cell>
          <cell r="AR14">
            <v>52384904</v>
          </cell>
          <cell r="AS14" t="str">
            <v>MILENA CRUZ SANDOVAL</v>
          </cell>
          <cell r="AT14">
            <v>120</v>
          </cell>
          <cell r="AU14" t="str">
            <v>3 NO PACTADOS</v>
          </cell>
          <cell r="AV14" t="str">
            <v>3 ADICIÓN EN VALOR y EN TIEMPO</v>
          </cell>
          <cell r="AW14">
            <v>1</v>
          </cell>
          <cell r="AX14">
            <v>11386390</v>
          </cell>
          <cell r="AY14">
            <v>45420</v>
          </cell>
          <cell r="AZ14">
            <v>60</v>
          </cell>
          <cell r="BA14">
            <v>45420</v>
          </cell>
          <cell r="BB14" t="str">
            <v>N/A</v>
          </cell>
          <cell r="BC14">
            <v>45302</v>
          </cell>
          <cell r="BD14">
            <v>45302</v>
          </cell>
          <cell r="BE14">
            <v>45483</v>
          </cell>
          <cell r="BO14" t="str">
            <v>2024420501000013E</v>
          </cell>
          <cell r="BP14">
            <v>34159170</v>
          </cell>
          <cell r="BQ14" t="str">
            <v>HILDA MARCELA GARCIA NUÑEZ</v>
          </cell>
          <cell r="BR14" t="str">
            <v>https://www.secop.gov.co/CO1BusinessLine/Tendering/BuyerWorkArea/Index?docUniqueIdentifier=CO1.BDOS.5401033</v>
          </cell>
          <cell r="BS14" t="str">
            <v>TERMINADO NORMALMENTE</v>
          </cell>
          <cell r="BU14" t="str">
            <v>https://community.secop.gov.co/Public/Tendering/OpportunityDetail/Index?noticeUID=CO1.NTC.5413083&amp;isFromPublicArea=True&amp;isModal=False</v>
          </cell>
          <cell r="BV14" t="str">
            <v>bibiana.marin</v>
          </cell>
          <cell r="BW14" t="str">
            <v>@parquesnacionales.gov.co</v>
          </cell>
          <cell r="BX14" t="str">
            <v>bibiana.marin@parquesnacionales.gov.co</v>
          </cell>
          <cell r="BY14" t="str">
            <v>ADMINISTRADORA PUBLICA</v>
          </cell>
          <cell r="BZ14" t="str">
            <v>FALABELLA</v>
          </cell>
          <cell r="CA14" t="str">
            <v>AHORROS</v>
          </cell>
          <cell r="CB14" t="str">
            <v>111220091652</v>
          </cell>
          <cell r="CC14" t="str">
            <v>11/02/1965</v>
          </cell>
          <cell r="CD14" t="str">
            <v>NO</v>
          </cell>
        </row>
        <row r="15">
          <cell r="A15" t="str">
            <v>CD-NC-014-2024</v>
          </cell>
          <cell r="B15" t="str">
            <v>2 NACION</v>
          </cell>
          <cell r="C15" t="str">
            <v>NC-CPS-014-2024</v>
          </cell>
          <cell r="D15" t="str">
            <v>LILIAN ALEXANDRA HURTADO BUITRAGO</v>
          </cell>
          <cell r="E15">
            <v>45301</v>
          </cell>
          <cell r="F15" t="str">
            <v>NC10-P3299060-009 Prestación de servicios profesionales con plena autonomía técnica y administrativa para apoyar al Grupo de Gestión Humana en la elaboración, implementación, desarrollo, seguimiento y evaluación del Plan Estratégico de Gestión Humana de la entidad en el marco del fortalecimiento de la capacidad institucional de Parques Nacionales Naturales</v>
          </cell>
          <cell r="G15" t="str">
            <v>PROFESIONAL</v>
          </cell>
          <cell r="H15" t="str">
            <v>2 CONTRATACIÓN DIRECTA</v>
          </cell>
          <cell r="I15" t="str">
            <v>14 PRESTACIÓN DE SERVICIOS</v>
          </cell>
          <cell r="J15" t="str">
            <v>N/A</v>
          </cell>
          <cell r="K15">
            <v>80111600</v>
          </cell>
          <cell r="L15">
            <v>2924</v>
          </cell>
          <cell r="N15">
            <v>2924</v>
          </cell>
          <cell r="O15">
            <v>45301</v>
          </cell>
          <cell r="Q15">
            <v>9981565</v>
          </cell>
          <cell r="R15">
            <v>116784311</v>
          </cell>
          <cell r="S15" t="str">
            <v>Ciento dieciséis millones setecientos ochenta y cuatro mil trescientos once pesos</v>
          </cell>
          <cell r="T15" t="str">
            <v>1 PERSONA NATURAL</v>
          </cell>
          <cell r="U15" t="str">
            <v>3 CÉDULA DE CIUDADANÍA</v>
          </cell>
          <cell r="V15">
            <v>52031168</v>
          </cell>
          <cell r="W15">
            <v>0</v>
          </cell>
          <cell r="X15" t="str">
            <v>N-A</v>
          </cell>
          <cell r="Y15" t="str">
            <v>11 NO SE DILIGENCIA INFORMACIÓN PARA ESTE FORMULARIO EN ESTE PERÍODO DE REPORTE</v>
          </cell>
          <cell r="Z15" t="str">
            <v>FEMENINO</v>
          </cell>
          <cell r="AA15" t="str">
            <v>CUNDINAMARCA</v>
          </cell>
          <cell r="AB15" t="str">
            <v>BOGOTA</v>
          </cell>
          <cell r="AC15" t="str">
            <v>LILIAN</v>
          </cell>
          <cell r="AD15" t="str">
            <v>ALEXANDRA</v>
          </cell>
          <cell r="AE15" t="str">
            <v>HURTADO</v>
          </cell>
          <cell r="AF15" t="str">
            <v>BUITRAGO</v>
          </cell>
          <cell r="AG15" t="str">
            <v>SI</v>
          </cell>
          <cell r="AH15" t="str">
            <v>1 PÓLIZA</v>
          </cell>
          <cell r="AI15" t="str">
            <v>12 SEGUROS DEL ESTADO</v>
          </cell>
          <cell r="AJ15" t="str">
            <v>2 CUMPLIMIENTO</v>
          </cell>
          <cell r="AK15">
            <v>45301</v>
          </cell>
          <cell r="AL15" t="str">
            <v>21-46-101080024</v>
          </cell>
          <cell r="AM15" t="str">
            <v>SAF-SUBDIRECCION ADMINISTRATIVA Y FINANCIERA</v>
          </cell>
          <cell r="AN15" t="str">
            <v>GRUPO DE CONTRATOS</v>
          </cell>
          <cell r="AO15" t="str">
            <v>GRUPO DE GESTIÓN HUMANA</v>
          </cell>
          <cell r="AP15" t="str">
            <v>2 SUPERVISOR</v>
          </cell>
          <cell r="AQ15" t="str">
            <v>3 CÉDULA DE CIUDADANÍA</v>
          </cell>
          <cell r="AR15">
            <v>51790514</v>
          </cell>
          <cell r="AS15" t="str">
            <v>JULIA ASTRID DEL CASTILLO SABOGAL</v>
          </cell>
          <cell r="AT15">
            <v>351</v>
          </cell>
          <cell r="AU15" t="str">
            <v>3 NO PACTADOS</v>
          </cell>
          <cell r="AV15" t="str">
            <v>4 NO SE HA ADICIONADO NI EN VALOR y EN TIEMPO</v>
          </cell>
          <cell r="AW15">
            <v>0</v>
          </cell>
          <cell r="AX15">
            <v>0</v>
          </cell>
          <cell r="BB15">
            <v>45301</v>
          </cell>
          <cell r="BC15">
            <v>45296</v>
          </cell>
          <cell r="BD15">
            <v>45301</v>
          </cell>
          <cell r="BE15">
            <v>45656</v>
          </cell>
          <cell r="BO15" t="str">
            <v>2024420501000014E</v>
          </cell>
          <cell r="BP15">
            <v>116784311</v>
          </cell>
          <cell r="BQ15" t="str">
            <v>HILDA MARCELA GARCIA NUÑEZ</v>
          </cell>
          <cell r="BR15" t="str">
            <v>https://www.secop.gov.co/CO1BusinessLine/Tendering/BuyerWorkArea/Index?docUniqueIdentifier=CO1.BDOS.5402063</v>
          </cell>
          <cell r="BS15" t="str">
            <v>VIGENTE</v>
          </cell>
          <cell r="BU15" t="str">
            <v>https://community.secop.gov.co/Public/Tendering/OpportunityDetail/Index?noticeUID=CO1.NTC.5413286&amp;isFromPublicArea=True&amp;isModal=False</v>
          </cell>
          <cell r="BV15" t="str">
            <v>lilian.hurtado</v>
          </cell>
          <cell r="BW15" t="str">
            <v>@parquesnacionales.gov.co</v>
          </cell>
          <cell r="BX15" t="str">
            <v>lilian.hurtado@parquesnacionales.gov.co</v>
          </cell>
          <cell r="BY15" t="str">
            <v>ABOGADA</v>
          </cell>
          <cell r="BZ15" t="str">
            <v>CAJA SOCIAL</v>
          </cell>
          <cell r="CA15" t="str">
            <v>AHORROS</v>
          </cell>
          <cell r="CB15" t="str">
            <v>24510404136</v>
          </cell>
          <cell r="CC15" t="str">
            <v>12/04/1970</v>
          </cell>
          <cell r="CD15" t="str">
            <v>NO</v>
          </cell>
        </row>
        <row r="16">
          <cell r="A16" t="str">
            <v>CD-NC-015-2024</v>
          </cell>
          <cell r="B16" t="str">
            <v>2 NACION</v>
          </cell>
          <cell r="C16" t="str">
            <v>NC-CPS-015-2024</v>
          </cell>
          <cell r="D16" t="str">
            <v>HERLY GARCIA DUARTE</v>
          </cell>
          <cell r="E16">
            <v>45301</v>
          </cell>
          <cell r="F16" t="str">
            <v>NC10-P3299060-015 Prestación de servicios profesionales con plena autonomía técnica y administrativa para apoyar al Grupo de Gestión Financiera en lo relacionado con el sistema contable en los aspectos tributarios y la gestión de recaudo de la entidad en el marco del fortalecimiento de la capacidad institucional de Parques Nacionales Naturales</v>
          </cell>
          <cell r="G16" t="str">
            <v>PROFESIONAL</v>
          </cell>
          <cell r="H16" t="str">
            <v>2 CONTRATACIÓN DIRECTA</v>
          </cell>
          <cell r="I16" t="str">
            <v>14 PRESTACIÓN DE SERVICIOS</v>
          </cell>
          <cell r="J16" t="str">
            <v>N/A</v>
          </cell>
          <cell r="K16">
            <v>80111600</v>
          </cell>
          <cell r="L16">
            <v>2124</v>
          </cell>
          <cell r="N16">
            <v>3024</v>
          </cell>
          <cell r="O16">
            <v>45301</v>
          </cell>
          <cell r="Q16">
            <v>7014443</v>
          </cell>
          <cell r="R16">
            <v>82068983</v>
          </cell>
          <cell r="S16" t="str">
            <v>Ochenta y dos millones sesenta y ocho mil novecientos ochenta y tres pesos</v>
          </cell>
          <cell r="T16" t="str">
            <v>1 PERSONA NATURAL</v>
          </cell>
          <cell r="U16" t="str">
            <v>3 CÉDULA DE CIUDADANÍA</v>
          </cell>
          <cell r="V16">
            <v>52764997</v>
          </cell>
          <cell r="W16">
            <v>5</v>
          </cell>
          <cell r="X16" t="str">
            <v>N-A</v>
          </cell>
          <cell r="Y16" t="str">
            <v>11 NO SE DILIGENCIA INFORMACIÓN PARA ESTE FORMULARIO EN ESTE PERÍODO DE REPORTE</v>
          </cell>
          <cell r="Z16" t="str">
            <v>FEMENINO</v>
          </cell>
          <cell r="AA16" t="str">
            <v>CUNDINAMARCA</v>
          </cell>
          <cell r="AB16" t="str">
            <v>BOGOTA</v>
          </cell>
          <cell r="AC16" t="str">
            <v>HERLY</v>
          </cell>
          <cell r="AE16" t="str">
            <v>GARCIA</v>
          </cell>
          <cell r="AF16" t="str">
            <v>DUARTE</v>
          </cell>
          <cell r="AG16" t="str">
            <v>SI</v>
          </cell>
          <cell r="AH16" t="str">
            <v>1 PÓLIZA</v>
          </cell>
          <cell r="AI16" t="str">
            <v>12 SEGUROS DEL ESTADO</v>
          </cell>
          <cell r="AJ16" t="str">
            <v>2 CUMPLIMIENTO</v>
          </cell>
          <cell r="AK16">
            <v>45301</v>
          </cell>
          <cell r="AL16" t="str">
            <v>21-46-101080027</v>
          </cell>
          <cell r="AM16" t="str">
            <v>SAF-SUBDIRECCION ADMINISTRATIVA Y FINANCIERA</v>
          </cell>
          <cell r="AN16" t="str">
            <v>GRUPO DE CONTRATOS</v>
          </cell>
          <cell r="AO16" t="str">
            <v>GRUPO DE GESTIÓN FINANCIERA</v>
          </cell>
          <cell r="AP16" t="str">
            <v>2 SUPERVISOR</v>
          </cell>
          <cell r="AQ16" t="str">
            <v>3 CÉDULA DE CIUDADANÍA</v>
          </cell>
          <cell r="AR16">
            <v>52384904</v>
          </cell>
          <cell r="AS16" t="str">
            <v>MILENA CRUZ SANDOVAL</v>
          </cell>
          <cell r="AT16">
            <v>351</v>
          </cell>
          <cell r="AU16" t="str">
            <v>3 NO PACTADOS</v>
          </cell>
          <cell r="AV16" t="str">
            <v>4 NO SE HA ADICIONADO NI EN VALOR y EN TIEMPO</v>
          </cell>
          <cell r="AW16">
            <v>0</v>
          </cell>
          <cell r="AX16">
            <v>0</v>
          </cell>
          <cell r="BB16">
            <v>45302</v>
          </cell>
          <cell r="BC16">
            <v>45302</v>
          </cell>
          <cell r="BD16">
            <v>45302</v>
          </cell>
          <cell r="BE16">
            <v>45656</v>
          </cell>
          <cell r="BO16" t="str">
            <v>2024420501000015E</v>
          </cell>
          <cell r="BP16">
            <v>82068983</v>
          </cell>
          <cell r="BQ16" t="str">
            <v>EDNA ROCIO CASTRO</v>
          </cell>
          <cell r="BR16" t="str">
            <v>https://www.secop.gov.co/CO1BusinessLine/Tendering/BuyerWorkArea/Index?docUniqueIdentifier=CO1.BDOS.5401294</v>
          </cell>
          <cell r="BS16" t="str">
            <v>VIGENTE</v>
          </cell>
          <cell r="BU16" t="str">
            <v>https://community.secop.gov.co/Public/Tendering/OpportunityDetail/Index?noticeUID=CO1.NTC.5413904&amp;isFromPublicArea=True&amp;isModal=False</v>
          </cell>
          <cell r="BV16" t="str">
            <v>herly.garcia</v>
          </cell>
          <cell r="BW16" t="str">
            <v>@parquesnacionales.gov.co</v>
          </cell>
          <cell r="BX16" t="str">
            <v>herly.garcia@parquesnacionales.gov.co</v>
          </cell>
          <cell r="BY16" t="str">
            <v>CONTADORA PUBLICO</v>
          </cell>
          <cell r="BZ16" t="str">
            <v>BBVA</v>
          </cell>
          <cell r="CA16" t="str">
            <v>AHORROS</v>
          </cell>
          <cell r="CB16">
            <v>178094801</v>
          </cell>
          <cell r="CC16" t="str">
            <v>24/07/1979</v>
          </cell>
          <cell r="CD16" t="str">
            <v>NO</v>
          </cell>
        </row>
        <row r="17">
          <cell r="A17" t="str">
            <v>CD-NC-016-2024</v>
          </cell>
          <cell r="B17" t="str">
            <v>2 NACION</v>
          </cell>
          <cell r="C17" t="str">
            <v>NC-CPS-016-2024</v>
          </cell>
          <cell r="D17" t="str">
            <v>MARCO TOVAR BARRAGAN</v>
          </cell>
          <cell r="E17">
            <v>45301</v>
          </cell>
          <cell r="F17" t="str">
            <v>NC10-P3299060-005 Prestación de servicios profesionales con plena autonomía técnica y administrativa para apoyar al Grupo de Contratos en la administración de las diferentes plataformas de contratación pública del Estado Colombiano, y en las actividades requeridas para la adecuada gestión de la información contractual de la entidad en el marco del fortalecimiento de la capacidad institucional de Parques Nacionales Naturales.</v>
          </cell>
          <cell r="G17" t="str">
            <v>PROFESIONAL</v>
          </cell>
          <cell r="H17" t="str">
            <v>2 CONTRATACIÓN DIRECTA</v>
          </cell>
          <cell r="I17" t="str">
            <v>14 PRESTACIÓN DE SERVICIOS</v>
          </cell>
          <cell r="J17" t="str">
            <v>N/A</v>
          </cell>
          <cell r="K17">
            <v>80111600</v>
          </cell>
          <cell r="L17">
            <v>4924</v>
          </cell>
          <cell r="N17">
            <v>3124</v>
          </cell>
          <cell r="O17">
            <v>45301</v>
          </cell>
          <cell r="Q17">
            <v>7435309</v>
          </cell>
          <cell r="R17">
            <v>86993115</v>
          </cell>
          <cell r="S17" t="str">
            <v>Ochenta y seis millones novecientos noventa y tres mil ciento quince pesos</v>
          </cell>
          <cell r="T17" t="str">
            <v>1 PERSONA NATURAL</v>
          </cell>
          <cell r="U17" t="str">
            <v>3 CÉDULA DE CIUDADANÍA</v>
          </cell>
          <cell r="V17">
            <v>1022408342</v>
          </cell>
          <cell r="W17">
            <v>8</v>
          </cell>
          <cell r="X17" t="str">
            <v>N-A</v>
          </cell>
          <cell r="Y17" t="str">
            <v>11 NO SE DILIGENCIA INFORMACIÓN PARA ESTE FORMULARIO EN ESTE PERÍODO DE REPORTE</v>
          </cell>
          <cell r="Z17" t="str">
            <v>MASCULINO</v>
          </cell>
          <cell r="AA17" t="str">
            <v>CUNDINAMARCA</v>
          </cell>
          <cell r="AB17" t="str">
            <v>BOGOTA</v>
          </cell>
          <cell r="AC17" t="str">
            <v>MARCO</v>
          </cell>
          <cell r="AE17" t="str">
            <v>TOVAR</v>
          </cell>
          <cell r="AF17" t="str">
            <v>BARRAGAN</v>
          </cell>
          <cell r="AG17" t="str">
            <v>SI</v>
          </cell>
          <cell r="AH17" t="str">
            <v>1 PÓLIZA</v>
          </cell>
          <cell r="AI17" t="str">
            <v>12 SEGUROS DEL ESTADO</v>
          </cell>
          <cell r="AJ17" t="str">
            <v>2 CUMPLIMIENTO</v>
          </cell>
          <cell r="AK17">
            <v>45301</v>
          </cell>
          <cell r="AL17" t="str">
            <v>21-46-101080025</v>
          </cell>
          <cell r="AM17" t="str">
            <v>SAF-SUBDIRECCION ADMINISTRATIVA Y FINANCIERA</v>
          </cell>
          <cell r="AN17" t="str">
            <v>GRUPO DE CONTRATOS</v>
          </cell>
          <cell r="AO17" t="str">
            <v>GRUPO DE CONTRATOS</v>
          </cell>
          <cell r="AP17" t="str">
            <v>2 SUPERVISOR</v>
          </cell>
          <cell r="AQ17" t="str">
            <v>3 CÉDULA DE CIUDADANÍA</v>
          </cell>
          <cell r="AR17">
            <v>1070781143</v>
          </cell>
          <cell r="AS17" t="str">
            <v>LEIDY MARCELA GARAVITO ROMERO</v>
          </cell>
          <cell r="AT17">
            <v>351</v>
          </cell>
          <cell r="AU17" t="str">
            <v>3 NO PACTADOS</v>
          </cell>
          <cell r="AV17" t="str">
            <v>4 NO SE HA ADICIONADO NI EN VALOR y EN TIEMPO</v>
          </cell>
          <cell r="AW17">
            <v>0</v>
          </cell>
          <cell r="AX17">
            <v>0</v>
          </cell>
          <cell r="BB17">
            <v>45301</v>
          </cell>
          <cell r="BC17">
            <v>45296</v>
          </cell>
          <cell r="BD17">
            <v>45301</v>
          </cell>
          <cell r="BE17">
            <v>45656</v>
          </cell>
          <cell r="BO17" t="str">
            <v>2024420501000016E</v>
          </cell>
          <cell r="BP17">
            <v>86993115</v>
          </cell>
          <cell r="BQ17" t="str">
            <v>LEIDY MARCELA GARAVITO ROMERO</v>
          </cell>
          <cell r="BR17" t="str">
            <v>https://www.secop.gov.co/CO1BusinessLine/Tendering/BuyerWorkArea/Index?docUniqueIdentifier=CO1.BDOS.5402429</v>
          </cell>
          <cell r="BS17" t="str">
            <v>VIGENTE</v>
          </cell>
          <cell r="BU17" t="str">
            <v>https://community.secop.gov.co/Public/Tendering/OpportunityDetail/Index?noticeUID=CO1.NTC.5413911&amp;isFromPublicArea=True&amp;isModal=False</v>
          </cell>
          <cell r="BV17" t="str">
            <v>marco.tovar</v>
          </cell>
          <cell r="BW17" t="str">
            <v>@parquesnacionales.gov.co</v>
          </cell>
          <cell r="BX17" t="str">
            <v>marco.tovar@parquesnacionales.gov.co</v>
          </cell>
          <cell r="BY17" t="str">
            <v>ADMINITRADOR PUBLICO</v>
          </cell>
          <cell r="BZ17" t="str">
            <v>DAVIVIENDA</v>
          </cell>
          <cell r="CA17" t="str">
            <v>AHORROS</v>
          </cell>
          <cell r="CB17" t="str">
            <v>1022408342</v>
          </cell>
          <cell r="CC17" t="str">
            <v>05/10/1995</v>
          </cell>
          <cell r="CD17" t="str">
            <v>NO</v>
          </cell>
        </row>
        <row r="18">
          <cell r="A18" t="str">
            <v>CD-NC-017-2024</v>
          </cell>
          <cell r="B18" t="str">
            <v>2 NACION</v>
          </cell>
          <cell r="C18" t="str">
            <v>NC-CPS-017C-2024</v>
          </cell>
          <cell r="D18" t="str">
            <v>PAOLA ANDREA ERAZO CAMARGO</v>
          </cell>
          <cell r="E18">
            <v>45302</v>
          </cell>
          <cell r="F18" t="str">
            <v>NC10-P3299060-021 Prestación de servicios profesionales con plena autonomía técnica y administrativa para apoyar al Grupo de Gestión Financiera en el registro y análisis de los ingresos y recaudo de la entidad en el marco del fortalecimiento de la capacidad institucional de Parques Nacionales Naturales</v>
          </cell>
          <cell r="G18" t="str">
            <v>PROFESIONAL</v>
          </cell>
          <cell r="H18" t="str">
            <v>2 CONTRATACIÓN DIRECTA</v>
          </cell>
          <cell r="I18" t="str">
            <v>14 PRESTACIÓN DE SERVICIOS</v>
          </cell>
          <cell r="J18" t="str">
            <v>N/A</v>
          </cell>
          <cell r="K18">
            <v>80111600</v>
          </cell>
          <cell r="L18">
            <v>2624</v>
          </cell>
          <cell r="N18">
            <v>3224</v>
          </cell>
          <cell r="O18">
            <v>45302</v>
          </cell>
          <cell r="Q18">
            <v>5693195</v>
          </cell>
          <cell r="R18">
            <v>66610382</v>
          </cell>
          <cell r="S18" t="str">
            <v>Sesenta y seis millones seiscientos diez mil trescientos ochenta y dos pesos</v>
          </cell>
          <cell r="T18" t="str">
            <v>1 PERSONA NATURAL</v>
          </cell>
          <cell r="U18" t="str">
            <v>3 CÉDULA DE CIUDADANÍA</v>
          </cell>
          <cell r="V18">
            <v>52794369</v>
          </cell>
          <cell r="W18">
            <v>8</v>
          </cell>
          <cell r="X18" t="str">
            <v>N-A</v>
          </cell>
          <cell r="Y18" t="str">
            <v>11 NO SE DILIGENCIA INFORMACIÓN PARA ESTE FORMULARIO EN ESTE PERÍODO DE REPORTE</v>
          </cell>
          <cell r="Z18" t="str">
            <v>FEMENINO</v>
          </cell>
          <cell r="AA18" t="str">
            <v>ANTIOQUIA</v>
          </cell>
          <cell r="AB18" t="str">
            <v>SAN PEDRO DE LOS MILAGROS</v>
          </cell>
          <cell r="AC18" t="str">
            <v>PAOLA</v>
          </cell>
          <cell r="AD18" t="str">
            <v>ANDREA</v>
          </cell>
          <cell r="AE18" t="str">
            <v>ERAZO</v>
          </cell>
          <cell r="AF18" t="str">
            <v>CAMARGO</v>
          </cell>
          <cell r="AG18" t="str">
            <v>SI</v>
          </cell>
          <cell r="AH18" t="str">
            <v>1 PÓLIZA</v>
          </cell>
          <cell r="AI18" t="str">
            <v>12 SEGUROS DEL ESTADO</v>
          </cell>
          <cell r="AJ18" t="str">
            <v>2 CUMPLIMIENTO</v>
          </cell>
          <cell r="AK18">
            <v>45302</v>
          </cell>
          <cell r="AL18" t="str">
            <v>21-46-101080094</v>
          </cell>
          <cell r="AM18" t="str">
            <v>SAF-SUBDIRECCION ADMINISTRATIVA Y FINANCIERA</v>
          </cell>
          <cell r="AN18" t="str">
            <v>GRUPO DE CONTRATOS</v>
          </cell>
          <cell r="AO18" t="str">
            <v>GRUPO DE GESTIÓN FINANCIERA</v>
          </cell>
          <cell r="AP18" t="str">
            <v>2 SUPERVISOR</v>
          </cell>
          <cell r="AQ18" t="str">
            <v>3 CÉDULA DE CIUDADANÍA</v>
          </cell>
          <cell r="AR18">
            <v>52384904</v>
          </cell>
          <cell r="AS18" t="str">
            <v>MILENA CRUZ SANDOVAL</v>
          </cell>
          <cell r="AT18">
            <v>350</v>
          </cell>
          <cell r="AU18" t="str">
            <v>3 NO PACTADOS</v>
          </cell>
          <cell r="AV18" t="str">
            <v>4 NO SE HA ADICIONADO NI EN VALOR y EN TIEMPO</v>
          </cell>
          <cell r="AW18">
            <v>0</v>
          </cell>
          <cell r="AX18">
            <v>-25809152</v>
          </cell>
          <cell r="BB18">
            <v>45302</v>
          </cell>
          <cell r="BC18">
            <v>45302</v>
          </cell>
          <cell r="BD18">
            <v>45302</v>
          </cell>
          <cell r="BE18">
            <v>45519</v>
          </cell>
          <cell r="BO18" t="str">
            <v>2024420501000017E</v>
          </cell>
          <cell r="BP18">
            <v>40801230</v>
          </cell>
          <cell r="BQ18" t="str">
            <v>HILDA MARCELA GARCIA NUÑEZ</v>
          </cell>
          <cell r="BR18" t="str">
            <v>https://www.secop.gov.co/CO1BusinessLine/Tendering/BuyerWorkArea/Index?docUniqueIdentifier=CO1.BDOS.5404004</v>
          </cell>
          <cell r="BS18" t="str">
            <v>TERMINADO ANTICIPADAMENTE</v>
          </cell>
          <cell r="BU18" t="str">
            <v>https://community.secop.gov.co/Public/Tendering/OpportunityDetail/Index?noticeUID=CO1.NTC.5416588&amp;isFromPublicArea=True&amp;isModal=False</v>
          </cell>
          <cell r="BV18" t="str">
            <v>paola.erazo</v>
          </cell>
          <cell r="BW18" t="str">
            <v>@parquesnacionales.gov.co</v>
          </cell>
          <cell r="BX18" t="str">
            <v>paola.erazo@parquesnacionales.gov.co</v>
          </cell>
          <cell r="BY18" t="str">
            <v>CONTADORA PUBLICA</v>
          </cell>
          <cell r="BZ18" t="str">
            <v>BOGOTA</v>
          </cell>
          <cell r="CA18" t="str">
            <v>AHORROS</v>
          </cell>
          <cell r="CB18" t="str">
            <v>009476177</v>
          </cell>
          <cell r="CC18" t="str">
            <v>08/09/1981</v>
          </cell>
          <cell r="CD18" t="str">
            <v>NO</v>
          </cell>
        </row>
        <row r="19">
          <cell r="A19" t="str">
            <v>CD-NC-017C-2024</v>
          </cell>
          <cell r="B19" t="str">
            <v>2 NACION</v>
          </cell>
          <cell r="C19" t="str">
            <v>NC-CPS-017-2024</v>
          </cell>
          <cell r="D19" t="str">
            <v>JUAN CAMILO CASALLAS ANDRADE</v>
          </cell>
          <cell r="E19">
            <v>45520</v>
          </cell>
          <cell r="F19" t="str">
            <v>NC10-P3299060-021 Prestación de servicios profesionales con plena autonomía técnica y administrativa para apoyar al Grupo de Gestión Financiera en el registro y análisis de los ingresos y recaudo de la entidad en el marco del fortalecimiento de la capacidad institucional de Parques Nacionales Naturales</v>
          </cell>
          <cell r="G19" t="str">
            <v>PROFESIONAL</v>
          </cell>
          <cell r="H19" t="str">
            <v>2 CONTRATACIÓN DIRECTA</v>
          </cell>
          <cell r="I19" t="str">
            <v>14 PRESTACIÓN DE SERVICIOS</v>
          </cell>
          <cell r="J19" t="str">
            <v>N/A</v>
          </cell>
          <cell r="K19">
            <v>80111600</v>
          </cell>
          <cell r="L19">
            <v>2624</v>
          </cell>
          <cell r="N19">
            <v>3224</v>
          </cell>
          <cell r="O19">
            <v>45302</v>
          </cell>
          <cell r="Q19">
            <v>5693195</v>
          </cell>
          <cell r="R19">
            <v>25809152</v>
          </cell>
          <cell r="S19" t="str">
            <v>Sesenta y seis millones seiscientos diez mil trescientos ochenta y dos pesos</v>
          </cell>
          <cell r="T19" t="str">
            <v>1 PERSONA NATURAL</v>
          </cell>
          <cell r="U19" t="str">
            <v>3 CÉDULA DE CIUDADANÍA</v>
          </cell>
          <cell r="V19">
            <v>1073604861</v>
          </cell>
          <cell r="X19" t="str">
            <v>N-A</v>
          </cell>
          <cell r="Y19" t="str">
            <v>11 NO SE DILIGENCIA INFORMACIÓN PARA ESTE FORMULARIO EN ESTE PERÍODO DE REPORTE</v>
          </cell>
          <cell r="Z19" t="str">
            <v>MASCULINO</v>
          </cell>
          <cell r="AA19" t="str">
            <v>CUNDINAMARCA</v>
          </cell>
          <cell r="AB19" t="str">
            <v>PACHO</v>
          </cell>
          <cell r="AC19" t="str">
            <v>JUAN</v>
          </cell>
          <cell r="AD19" t="str">
            <v>CAMILO</v>
          </cell>
          <cell r="AE19" t="str">
            <v>CASALLAS</v>
          </cell>
          <cell r="AF19" t="str">
            <v>ANDRADE</v>
          </cell>
          <cell r="AG19" t="str">
            <v>SI</v>
          </cell>
          <cell r="AH19" t="str">
            <v>1 PÓLIZA</v>
          </cell>
          <cell r="AI19" t="str">
            <v>12 SEGUROS DEL ESTADO</v>
          </cell>
          <cell r="AJ19" t="str">
            <v>2 CUMPLIMIENTO</v>
          </cell>
          <cell r="AK19">
            <v>45302</v>
          </cell>
          <cell r="AL19" t="str">
            <v>21-46-101080094</v>
          </cell>
          <cell r="AM19" t="str">
            <v>SAF-SUBDIRECCION ADMINISTRATIVA Y FINANCIERA</v>
          </cell>
          <cell r="AN19" t="str">
            <v>GRUPO DE CONTRATOS</v>
          </cell>
          <cell r="AO19" t="str">
            <v>GRUPO DE GESTIÓN FINANCIERA</v>
          </cell>
          <cell r="AP19" t="str">
            <v>2 SUPERVISOR</v>
          </cell>
          <cell r="AQ19" t="str">
            <v>3 CÉDULA DE CIUDADANÍA</v>
          </cell>
          <cell r="AR19">
            <v>52384904</v>
          </cell>
          <cell r="AS19" t="str">
            <v>MILENA CRUZ SANDOVAL</v>
          </cell>
          <cell r="AT19">
            <v>135</v>
          </cell>
          <cell r="AU19" t="str">
            <v>3 NO PACTADOS</v>
          </cell>
          <cell r="AV19" t="str">
            <v>4 NO SE HA ADICIONADO NI EN VALOR y EN TIEMPO</v>
          </cell>
          <cell r="AW19">
            <v>0</v>
          </cell>
          <cell r="AX19">
            <v>0</v>
          </cell>
          <cell r="BB19">
            <v>45302</v>
          </cell>
          <cell r="BC19">
            <v>45302</v>
          </cell>
          <cell r="BD19">
            <v>45520</v>
          </cell>
          <cell r="BE19">
            <v>45656</v>
          </cell>
          <cell r="BO19" t="str">
            <v>2024420501000017E</v>
          </cell>
          <cell r="BP19">
            <v>25809152</v>
          </cell>
          <cell r="BQ19" t="str">
            <v>HILDA MARCELA GARCIA NUÑEZ</v>
          </cell>
          <cell r="BR19" t="str">
            <v>https://www.secop.gov.co/CO1BusinessLine/Tendering/BuyerWorkArea/Index?docUniqueIdentifier=CO1.BDOS.5404004</v>
          </cell>
          <cell r="BS19" t="str">
            <v>VIGENTE</v>
          </cell>
          <cell r="BU19" t="str">
            <v>https://community.secop.gov.co/Public/Tendering/OpportunityDetail/Index?noticeUID=CO1.NTC.5416588&amp;isFromPublicArea=True&amp;isModal=False</v>
          </cell>
          <cell r="BW19" t="str">
            <v>@parquesnacionales.gov.co</v>
          </cell>
          <cell r="BX19" t="str">
            <v>@parquesnacionales.gov.co</v>
          </cell>
          <cell r="BY19" t="str">
            <v>CONTADOR PUBLICA</v>
          </cell>
          <cell r="BZ19" t="str">
            <v>BOGOTA</v>
          </cell>
          <cell r="CA19" t="str">
            <v>AHORROS</v>
          </cell>
          <cell r="CB19" t="str">
            <v>081516304</v>
          </cell>
          <cell r="CC19" t="str">
            <v>08/09/1981</v>
          </cell>
          <cell r="CD19" t="str">
            <v>N-A</v>
          </cell>
        </row>
        <row r="20">
          <cell r="A20" t="str">
            <v>CD-NC-018-2024</v>
          </cell>
          <cell r="B20" t="str">
            <v>2 NACION</v>
          </cell>
          <cell r="C20" t="str">
            <v>NC-CPS-018-2024</v>
          </cell>
          <cell r="D20" t="str">
            <v>JOHN EDWARD TORRES PINILLA</v>
          </cell>
          <cell r="E20">
            <v>45303</v>
          </cell>
          <cell r="F20" t="str">
            <v>NC10-P3299060-016 Prestación de servicios profesionales con plena autonomía técnica y administrativa para apoyar al Grupo de Gestión Financiera en la gestión y seguimiento contable, actualización de políticas contables y procedimientos financieros en el marco del fortalecimiento de la capacidad institucional de Parques Nacionales Naturales</v>
          </cell>
          <cell r="G20" t="str">
            <v>PROFESIONAL</v>
          </cell>
          <cell r="H20" t="str">
            <v>2 CONTRATACIÓN DIRECTA</v>
          </cell>
          <cell r="I20" t="str">
            <v>14 PRESTACIÓN DE SERVICIOS</v>
          </cell>
          <cell r="J20" t="str">
            <v>N/A</v>
          </cell>
          <cell r="K20">
            <v>80111600</v>
          </cell>
          <cell r="L20">
            <v>2524</v>
          </cell>
          <cell r="N20">
            <v>3424</v>
          </cell>
          <cell r="O20">
            <v>45303</v>
          </cell>
          <cell r="Q20">
            <v>7435309</v>
          </cell>
          <cell r="R20">
            <v>86993115</v>
          </cell>
          <cell r="S20" t="str">
            <v>Ochenta y seis millones novecientos noventa y tres mil ciento quince pesos</v>
          </cell>
          <cell r="T20" t="str">
            <v>1 PERSONA NATURAL</v>
          </cell>
          <cell r="U20" t="str">
            <v>3 CÉDULA DE CIUDADANÍA</v>
          </cell>
          <cell r="V20">
            <v>7316081</v>
          </cell>
          <cell r="W20">
            <v>1</v>
          </cell>
          <cell r="X20" t="str">
            <v>N-A</v>
          </cell>
          <cell r="Y20" t="str">
            <v>11 NO SE DILIGENCIA INFORMACIÓN PARA ESTE FORMULARIO EN ESTE PERÍODO DE REPORTE</v>
          </cell>
          <cell r="Z20" t="str">
            <v>MASCULINO</v>
          </cell>
          <cell r="AA20" t="str">
            <v>CUNDINAMARCA</v>
          </cell>
          <cell r="AB20" t="str">
            <v>BOGOTA</v>
          </cell>
          <cell r="AC20" t="str">
            <v>JOHN</v>
          </cell>
          <cell r="AD20" t="str">
            <v>EDWARD</v>
          </cell>
          <cell r="AE20" t="str">
            <v>TORRES</v>
          </cell>
          <cell r="AF20" t="str">
            <v>PINILLA</v>
          </cell>
          <cell r="AG20" t="str">
            <v>SI</v>
          </cell>
          <cell r="AH20" t="str">
            <v>1 PÓLIZA</v>
          </cell>
          <cell r="AI20" t="str">
            <v>12 SEGUROS DEL ESTADO</v>
          </cell>
          <cell r="AJ20" t="str">
            <v>2 CUMPLIMIENTO</v>
          </cell>
          <cell r="AK20">
            <v>45303</v>
          </cell>
          <cell r="AL20" t="str">
            <v>21-46-101080157</v>
          </cell>
          <cell r="AM20" t="str">
            <v>SAF-SUBDIRECCION ADMINISTRATIVA Y FINANCIERA</v>
          </cell>
          <cell r="AN20" t="str">
            <v>GRUPO DE CONTRATOS</v>
          </cell>
          <cell r="AO20" t="str">
            <v>GRUPO DE GESTIÓN FINANCIERA</v>
          </cell>
          <cell r="AP20" t="str">
            <v>2 SUPERVISOR</v>
          </cell>
          <cell r="AQ20" t="str">
            <v>3 CÉDULA DE CIUDADANÍA</v>
          </cell>
          <cell r="AR20">
            <v>52384904</v>
          </cell>
          <cell r="AS20" t="str">
            <v>MILENA CRUZ SANDOVAL</v>
          </cell>
          <cell r="AT20">
            <v>350</v>
          </cell>
          <cell r="AU20" t="str">
            <v>3 NO PACTADOS</v>
          </cell>
          <cell r="AV20" t="str">
            <v>4 NO SE HA ADICIONADO NI EN VALOR y EN TIEMPO</v>
          </cell>
          <cell r="AW20">
            <v>0</v>
          </cell>
          <cell r="AX20">
            <v>0</v>
          </cell>
          <cell r="BB20">
            <v>45303</v>
          </cell>
          <cell r="BC20">
            <v>45302</v>
          </cell>
          <cell r="BD20">
            <v>45303</v>
          </cell>
          <cell r="BE20">
            <v>45656</v>
          </cell>
          <cell r="BO20" t="str">
            <v>2024420501000018E</v>
          </cell>
          <cell r="BP20">
            <v>86993115</v>
          </cell>
          <cell r="BQ20" t="str">
            <v>LEIDY MARCELA GARAVITO ROMERO</v>
          </cell>
          <cell r="BR20" t="str">
            <v>https://www.secop.gov.co/CO1BusinessLine/Tendering/BuyerWorkArea/Index?docUniqueIdentifier=CO1.BDOS.5405403</v>
          </cell>
          <cell r="BS20" t="str">
            <v>VIGENTE</v>
          </cell>
          <cell r="BU20" t="str">
            <v>https://community.secop.gov.co/Public/Tendering/OpportunityDetail/Index?noticeUID=CO1.NTC.5416908&amp;isFromPublicArea=True&amp;isModal=False</v>
          </cell>
          <cell r="BV20" t="str">
            <v>john.torres</v>
          </cell>
          <cell r="BW20" t="str">
            <v>@parquesnacionales.gov.co</v>
          </cell>
          <cell r="BX20" t="str">
            <v>john.torres@parquesnacionales.gov.co</v>
          </cell>
          <cell r="BY20" t="str">
            <v>CONTADOR PUBLICO</v>
          </cell>
          <cell r="BZ20" t="str">
            <v>DAVIVIENDA</v>
          </cell>
          <cell r="CA20" t="str">
            <v>AHORROS</v>
          </cell>
          <cell r="CB20" t="str">
            <v>488435002669</v>
          </cell>
          <cell r="CC20" t="str">
            <v>17/04/1979</v>
          </cell>
          <cell r="CD20" t="str">
            <v>NO</v>
          </cell>
        </row>
        <row r="21">
          <cell r="A21" t="str">
            <v>CD-NC-019-2024</v>
          </cell>
          <cell r="B21" t="str">
            <v>2 NACION</v>
          </cell>
          <cell r="C21" t="str">
            <v>NC-CPS-019-2024</v>
          </cell>
          <cell r="D21" t="str">
            <v>LAURA MILENA CAMACHO JARAMILLO</v>
          </cell>
          <cell r="E21">
            <v>45303</v>
          </cell>
          <cell r="F21" t="str">
            <v>NC04-P3299054-001 Prestación de servicios profesionales con plena autonomía técnica y administrativa para apoyar a la oficina asesora de planeación, en la formulación y seguimiento a planes, programas, proyectos, estrategias, acuerdos y alianzas en lo referente a los asuntos internacionales y la cooperación de la entidad con énfasis en asuntos marinos, en el marco del fortalecimiento de la capacidad institucional de parques nacionales naturales de Colombia.</v>
          </cell>
          <cell r="G21" t="str">
            <v>PROFESIONAL</v>
          </cell>
          <cell r="H21" t="str">
            <v>2 CONTRATACIÓN DIRECTA</v>
          </cell>
          <cell r="I21" t="str">
            <v>14 PRESTACIÓN DE SERVICIOS</v>
          </cell>
          <cell r="J21" t="str">
            <v>N/A</v>
          </cell>
          <cell r="K21">
            <v>80111600</v>
          </cell>
          <cell r="L21">
            <v>3724</v>
          </cell>
          <cell r="N21">
            <v>3524</v>
          </cell>
          <cell r="O21">
            <v>45303</v>
          </cell>
          <cell r="Q21">
            <v>7881428</v>
          </cell>
          <cell r="R21">
            <v>91949993</v>
          </cell>
          <cell r="S21" t="str">
            <v>Noventa y un millones novecientos cuarenta y nueve mil novecientos noventa y tres pesos</v>
          </cell>
          <cell r="T21" t="str">
            <v>1 PERSONA NATURAL</v>
          </cell>
          <cell r="U21" t="str">
            <v>3 CÉDULA DE CIUDADANÍA</v>
          </cell>
          <cell r="V21">
            <v>1032402519</v>
          </cell>
          <cell r="W21">
            <v>3</v>
          </cell>
          <cell r="X21" t="str">
            <v>N-A</v>
          </cell>
          <cell r="Y21" t="str">
            <v>11 NO SE DILIGENCIA INFORMACIÓN PARA ESTE FORMULARIO EN ESTE PERÍODO DE REPORTE</v>
          </cell>
          <cell r="Z21" t="str">
            <v>FEMENINO</v>
          </cell>
          <cell r="AA21" t="str">
            <v>CUNDINAMARCA</v>
          </cell>
          <cell r="AB21" t="str">
            <v>BOGOTA</v>
          </cell>
          <cell r="AC21" t="str">
            <v>LAURA</v>
          </cell>
          <cell r="AD21" t="str">
            <v>MILENA</v>
          </cell>
          <cell r="AE21" t="str">
            <v>CAMACHO</v>
          </cell>
          <cell r="AF21" t="str">
            <v>JARAMILLO</v>
          </cell>
          <cell r="AG21" t="str">
            <v>SI</v>
          </cell>
          <cell r="AH21" t="str">
            <v>1 PÓLIZA</v>
          </cell>
          <cell r="AI21" t="str">
            <v>12 SEGUROS DEL ESTADO</v>
          </cell>
          <cell r="AJ21" t="str">
            <v>2 CUMPLIMIENTO</v>
          </cell>
          <cell r="AK21">
            <v>45303</v>
          </cell>
          <cell r="AL21" t="str">
            <v>11-46-101042860</v>
          </cell>
          <cell r="AM21" t="str">
            <v>SAF-SUBDIRECCION ADMINISTRATIVA Y FINANCIERA</v>
          </cell>
          <cell r="AN21" t="str">
            <v>GRUPO DE CONTRATOS</v>
          </cell>
          <cell r="AO21" t="str">
            <v xml:space="preserve">OFICINA ASESORA DE PLANEACIÓN </v>
          </cell>
          <cell r="AP21" t="str">
            <v>2 SUPERVISOR</v>
          </cell>
          <cell r="AQ21" t="str">
            <v>3 CÉDULA DE CIUDADANÍA</v>
          </cell>
          <cell r="AR21">
            <v>80076849</v>
          </cell>
          <cell r="AS21" t="str">
            <v>ANDRES MAURICIO LEON LOPEZ</v>
          </cell>
          <cell r="AT21">
            <v>350</v>
          </cell>
          <cell r="AU21" t="str">
            <v>3 NO PACTADOS</v>
          </cell>
          <cell r="AV21" t="str">
            <v>4 NO SE HA ADICIONADO NI EN VALOR y EN TIEMPO</v>
          </cell>
          <cell r="AW21">
            <v>0</v>
          </cell>
          <cell r="AX21">
            <v>0</v>
          </cell>
          <cell r="BB21">
            <v>45303</v>
          </cell>
          <cell r="BC21">
            <v>45303</v>
          </cell>
          <cell r="BD21">
            <v>45303</v>
          </cell>
          <cell r="BE21">
            <v>45351</v>
          </cell>
          <cell r="BF21">
            <v>45351</v>
          </cell>
          <cell r="BO21" t="str">
            <v>2024420501000019E</v>
          </cell>
          <cell r="BP21">
            <v>91949993</v>
          </cell>
          <cell r="BQ21" t="str">
            <v>EDNA ROCIO CASTRO</v>
          </cell>
          <cell r="BR21" t="str">
            <v>https://www.secop.gov.co/CO1BusinessLine/Tendering/BuyerWorkArea/Index?docUniqueIdentifier=CO1.BDOS.5405427</v>
          </cell>
          <cell r="BS21" t="str">
            <v>TERA-LIQUIDADO</v>
          </cell>
          <cell r="BU21" t="str">
            <v>https://community.secop.gov.co/Public/Tendering/OpportunityDetail/Index?noticeUID=CO1.NTC.5421245&amp;isFromPublicArea=True&amp;isModal=False</v>
          </cell>
          <cell r="BV21" t="str">
            <v>laura.camacho</v>
          </cell>
          <cell r="BW21" t="str">
            <v>@parquesnacionales.gov.co</v>
          </cell>
          <cell r="BX21" t="str">
            <v>laura.camacho@parquesnacionales.gov.co</v>
          </cell>
          <cell r="BY21" t="str">
            <v>BIOLOGA MARINA</v>
          </cell>
          <cell r="BZ21" t="str">
            <v>DAVIVIENDA</v>
          </cell>
          <cell r="CA21" t="str">
            <v>AHORROS</v>
          </cell>
          <cell r="CB21" t="str">
            <v>7270773265</v>
          </cell>
          <cell r="CC21" t="str">
            <v>29/12/1987</v>
          </cell>
          <cell r="CD21" t="str">
            <v>NO</v>
          </cell>
        </row>
        <row r="22">
          <cell r="A22" t="str">
            <v>CD-NC-020-2024</v>
          </cell>
          <cell r="B22" t="str">
            <v>2 NACION</v>
          </cell>
          <cell r="C22" t="str">
            <v>NC-CPS-020-2024</v>
          </cell>
          <cell r="D22" t="str">
            <v>JUAN CAMILO ALARCON JARAMILLO</v>
          </cell>
          <cell r="E22">
            <v>45303</v>
          </cell>
          <cell r="F22" t="str">
            <v>NC04-P3299054-001 Prestación de servicios profesionales con plena autonomía técnica y administrativa para apoyar a la Oficina Asesora de planeación en el desarrollo de estrategias de gestión de la información y del conocimiento, acorde con los lineamientos del modelo integrado de planeación y gestión y en el marco del fortalecimiento de la capacidad institucional de Parques Nacionales Naturales.</v>
          </cell>
          <cell r="G22" t="str">
            <v>PROFESIONAL</v>
          </cell>
          <cell r="H22" t="str">
            <v>2 CONTRATACIÓN DIRECTA</v>
          </cell>
          <cell r="I22" t="str">
            <v>14 PRESTACIÓN DE SERVICIOS</v>
          </cell>
          <cell r="J22" t="str">
            <v>N/A</v>
          </cell>
          <cell r="K22">
            <v>80111600</v>
          </cell>
          <cell r="L22">
            <v>3524</v>
          </cell>
          <cell r="N22">
            <v>3624</v>
          </cell>
          <cell r="O22">
            <v>45303</v>
          </cell>
          <cell r="Q22">
            <v>4200744</v>
          </cell>
          <cell r="R22">
            <v>48868655</v>
          </cell>
          <cell r="S22" t="str">
            <v>Cuarenta y ocho millones ochocientos sesenta y ocho mil seiscientos cincuenta y cinco pesos</v>
          </cell>
          <cell r="T22" t="str">
            <v>1 PERSONA NATURAL</v>
          </cell>
          <cell r="U22" t="str">
            <v>3 CÉDULA DE CIUDADANÍA</v>
          </cell>
          <cell r="V22">
            <v>1233507688</v>
          </cell>
          <cell r="W22">
            <v>0</v>
          </cell>
          <cell r="X22" t="str">
            <v>N-A</v>
          </cell>
          <cell r="Y22" t="str">
            <v>11 NO SE DILIGENCIA INFORMACIÓN PARA ESTE FORMULARIO EN ESTE PERÍODO DE REPORTE</v>
          </cell>
          <cell r="Z22" t="str">
            <v>MASCULINO</v>
          </cell>
          <cell r="AA22" t="str">
            <v>VALLE DEL CAUCA</v>
          </cell>
          <cell r="AB22" t="str">
            <v>CALI</v>
          </cell>
          <cell r="AC22" t="str">
            <v>JUAN</v>
          </cell>
          <cell r="AD22" t="str">
            <v>CAMILO</v>
          </cell>
          <cell r="AE22" t="str">
            <v>ALARCON</v>
          </cell>
          <cell r="AF22" t="str">
            <v>JARAMILLO</v>
          </cell>
          <cell r="AG22" t="str">
            <v>NO</v>
          </cell>
          <cell r="AH22" t="str">
            <v>6 NO CONSTITUYÓ GARANTÍAS</v>
          </cell>
          <cell r="AI22" t="str">
            <v>N-A</v>
          </cell>
          <cell r="AJ22" t="str">
            <v>N-A</v>
          </cell>
          <cell r="AK22" t="str">
            <v>N-A</v>
          </cell>
          <cell r="AL22" t="str">
            <v>N-A</v>
          </cell>
          <cell r="AM22" t="str">
            <v>SAF-SUBDIRECCION ADMINISTRATIVA Y FINANCIERA</v>
          </cell>
          <cell r="AN22" t="str">
            <v>GRUPO DE CONTRATOS</v>
          </cell>
          <cell r="AO22" t="str">
            <v xml:space="preserve">OFICINA ASESORA DE PLANEACIÓN </v>
          </cell>
          <cell r="AP22" t="str">
            <v>2 SUPERVISOR</v>
          </cell>
          <cell r="AQ22" t="str">
            <v>3 CÉDULA DE CIUDADANÍA</v>
          </cell>
          <cell r="AR22">
            <v>80076849</v>
          </cell>
          <cell r="AS22" t="str">
            <v>ANDRES MAURICIO LEON LOPEZ</v>
          </cell>
          <cell r="AT22">
            <v>349</v>
          </cell>
          <cell r="AU22" t="str">
            <v>3 NO PACTADOS</v>
          </cell>
          <cell r="AV22" t="str">
            <v>4 NO SE HA ADICIONADO NI EN VALOR y EN TIEMPO</v>
          </cell>
          <cell r="AW22">
            <v>0</v>
          </cell>
          <cell r="AX22">
            <v>0</v>
          </cell>
          <cell r="BB22" t="str">
            <v>N/A</v>
          </cell>
          <cell r="BC22">
            <v>45303</v>
          </cell>
          <cell r="BD22">
            <v>45303</v>
          </cell>
          <cell r="BE22">
            <v>45656</v>
          </cell>
          <cell r="BO22" t="str">
            <v>2024420501000020E</v>
          </cell>
          <cell r="BP22">
            <v>48868655</v>
          </cell>
          <cell r="BQ22" t="str">
            <v>EDNA ROCIO CASTRO</v>
          </cell>
          <cell r="BR22" t="str">
            <v>https://www.secop.gov.co/CO1BusinessLine/Tendering/BuyerWorkArea/Index?docUniqueIdentifier=CO1.BDOS.5409470</v>
          </cell>
          <cell r="BS22" t="str">
            <v>VIGENTE</v>
          </cell>
          <cell r="BU22" t="str">
            <v>https://community.secop.gov.co/Public/Tendering/OpportunityDetail/Index?noticeUID=CO1.NTC.5425222&amp;isFromPublicArea=True&amp;isModal=False</v>
          </cell>
          <cell r="BV22" t="str">
            <v>juan.alarcon</v>
          </cell>
          <cell r="BW22" t="str">
            <v>@parquesnacionales.gov.co</v>
          </cell>
          <cell r="BX22" t="str">
            <v>juan.alarcon@parquesnacionales.gov.co</v>
          </cell>
          <cell r="BY22" t="str">
            <v>PROFESIONAL EN INGENIERIA MECATRONICA</v>
          </cell>
          <cell r="BZ22" t="str">
            <v>CAJA SOCIAL</v>
          </cell>
          <cell r="CA22" t="str">
            <v>AHORROS</v>
          </cell>
          <cell r="CB22" t="str">
            <v>24082596770</v>
          </cell>
          <cell r="CC22" t="str">
            <v>28/06/1999</v>
          </cell>
          <cell r="CD22" t="str">
            <v>NO</v>
          </cell>
        </row>
        <row r="23">
          <cell r="A23" t="str">
            <v>CD-NC-021-2024</v>
          </cell>
          <cell r="B23" t="str">
            <v>2 NACION</v>
          </cell>
          <cell r="C23" t="str">
            <v>NC-CPS-021-2024</v>
          </cell>
          <cell r="D23" t="str">
            <v>GLORIA ROCIO PEREIRA OVIEDO</v>
          </cell>
          <cell r="E23">
            <v>45303</v>
          </cell>
          <cell r="F23" t="str">
            <v>NC04-P3299060-001 Prestación de servicios profesionales con plena autonomía técnica y administrativa para apoyar a la Oficina Asesora de Planeación en el rediseño, implementación, seguimiento, mejora, orientación técnica y articulación del sistema integrado de gestión basado en el modelo integrado de planeación y gestión - MIPG, en la norma internacional ISO 9001:2015 y demás normas técnicas y legales aplicables a la naturaleza de la organización, en el marco del fortalecimiento de la capacidad</v>
          </cell>
          <cell r="G23" t="str">
            <v>PROFESIONAL</v>
          </cell>
          <cell r="H23" t="str">
            <v>2 CONTRATACIÓN DIRECTA</v>
          </cell>
          <cell r="I23" t="str">
            <v>14 PRESTACIÓN DE SERVICIOS</v>
          </cell>
          <cell r="J23" t="str">
            <v>N/A</v>
          </cell>
          <cell r="K23">
            <v>80111600</v>
          </cell>
          <cell r="L23">
            <v>3824</v>
          </cell>
          <cell r="N23">
            <v>3924</v>
          </cell>
          <cell r="O23">
            <v>45303</v>
          </cell>
          <cell r="Q23">
            <v>11079537</v>
          </cell>
          <cell r="R23">
            <v>128891947</v>
          </cell>
          <cell r="S23" t="str">
            <v>Ciento veintiocho millones ochocientos noventa y un mil novecientos cuarenta y siete pesos</v>
          </cell>
          <cell r="T23" t="str">
            <v>1 PERSONA NATURAL</v>
          </cell>
          <cell r="U23" t="str">
            <v>3 CÉDULA DE CIUDADANÍA</v>
          </cell>
          <cell r="V23">
            <v>35529659</v>
          </cell>
          <cell r="W23">
            <v>2</v>
          </cell>
          <cell r="X23" t="str">
            <v>N-A</v>
          </cell>
          <cell r="Y23" t="str">
            <v>11 NO SE DILIGENCIA INFORMACIÓN PARA ESTE FORMULARIO EN ESTE PERÍODO DE REPORTE</v>
          </cell>
          <cell r="Z23" t="str">
            <v>FEMENINO</v>
          </cell>
          <cell r="AA23" t="str">
            <v>SANTANDER</v>
          </cell>
          <cell r="AB23" t="str">
            <v>BUCARAMANA</v>
          </cell>
          <cell r="AC23" t="str">
            <v>GLORIA</v>
          </cell>
          <cell r="AD23" t="str">
            <v>ROCIO</v>
          </cell>
          <cell r="AE23" t="str">
            <v>PEREIRA</v>
          </cell>
          <cell r="AF23" t="str">
            <v>OVIEDO</v>
          </cell>
          <cell r="AG23" t="str">
            <v>SI</v>
          </cell>
          <cell r="AH23" t="str">
            <v>1 PÓLIZA</v>
          </cell>
          <cell r="AI23" t="str">
            <v>12 SEGUROS DEL ESTADO</v>
          </cell>
          <cell r="AJ23" t="str">
            <v>2 CUMPLIMIENTO</v>
          </cell>
          <cell r="AK23">
            <v>45304</v>
          </cell>
          <cell r="AL23" t="str">
            <v>21-46-101080261</v>
          </cell>
          <cell r="AM23" t="str">
            <v>SAF-SUBDIRECCION ADMINISTRATIVA Y FINANCIERA</v>
          </cell>
          <cell r="AN23" t="str">
            <v>GRUPO DE CONTRATOS</v>
          </cell>
          <cell r="AO23" t="str">
            <v xml:space="preserve">OFICINA ASESORA DE PLANEACIÓN </v>
          </cell>
          <cell r="AP23" t="str">
            <v>2 SUPERVISOR</v>
          </cell>
          <cell r="AQ23" t="str">
            <v>3 CÉDULA DE CIUDADANÍA</v>
          </cell>
          <cell r="AR23">
            <v>80076849</v>
          </cell>
          <cell r="AS23" t="str">
            <v>ANDRES MAURICIO LEON LOPEZ</v>
          </cell>
          <cell r="AT23">
            <v>349</v>
          </cell>
          <cell r="AU23" t="str">
            <v>3 NO PACTADOS</v>
          </cell>
          <cell r="AV23" t="str">
            <v>4 NO SE HA ADICIONADO NI EN VALOR y EN TIEMPO</v>
          </cell>
          <cell r="AW23">
            <v>0</v>
          </cell>
          <cell r="AX23">
            <v>0</v>
          </cell>
          <cell r="BB23">
            <v>45306</v>
          </cell>
          <cell r="BC23">
            <v>45303</v>
          </cell>
          <cell r="BD23">
            <v>45306</v>
          </cell>
          <cell r="BE23">
            <v>45595</v>
          </cell>
          <cell r="BO23" t="str">
            <v>2024420501000021E</v>
          </cell>
          <cell r="BP23">
            <v>128891947</v>
          </cell>
          <cell r="BQ23" t="str">
            <v>LUZ JANETH VILLALBA SUAREZ</v>
          </cell>
          <cell r="BR23" t="str">
            <v>https://www.secop.gov.co/CO1BusinessLine/Tendering/BuyerWorkArea/Index?docUniqueIdentifier=CO1.BDOS.5414063</v>
          </cell>
          <cell r="BS23" t="str">
            <v>TERMINADO ANTICIPADAMENTE</v>
          </cell>
          <cell r="BU23" t="str">
            <v>https://community.secop.gov.co/Public/Tendering/OpportunityDetail/Index?noticeUID=CO1.NTC.5425895&amp;isFromPublicArea=True&amp;isModal=False</v>
          </cell>
          <cell r="BV23" t="str">
            <v>gloria.pereira</v>
          </cell>
          <cell r="BW23" t="str">
            <v>@parquesnacionales.gov.co</v>
          </cell>
          <cell r="BX23" t="str">
            <v>gloria.pereira@parquesnacionales.gov.co</v>
          </cell>
          <cell r="BY23" t="str">
            <v>INGENIERA INDUSTRIAL</v>
          </cell>
          <cell r="BZ23" t="str">
            <v>CAJA SOCIAL</v>
          </cell>
          <cell r="CA23" t="str">
            <v>AHORROS</v>
          </cell>
          <cell r="CB23" t="str">
            <v>24528023932</v>
          </cell>
          <cell r="CC23" t="str">
            <v>28/06/1977</v>
          </cell>
          <cell r="CD23" t="str">
            <v>NO</v>
          </cell>
        </row>
        <row r="24">
          <cell r="A24" t="str">
            <v>CD-NC-022-2024</v>
          </cell>
          <cell r="B24" t="str">
            <v>2 NACION</v>
          </cell>
          <cell r="C24" t="str">
            <v>NC-CPS-022-2024</v>
          </cell>
          <cell r="D24" t="str">
            <v>JULY ANDREA SAENZ RIVERA</v>
          </cell>
          <cell r="E24">
            <v>45303</v>
          </cell>
          <cell r="F24" t="str">
            <v>NC10-P3299060-013 Prestación de servicios profesionales con plena autonomía técnica y administrativa para apoyar a la Subdirección Administrativa y Financiera en el desarrollo de los procesos de la dependencia y los de sus grupos de trabajo, así como apoyar el fortalecimiento a las herramientas de planeación, seguimiento y gestión en el marco del fortalecimiento de la capacidad institucional de Parques Nacionales Naturales.</v>
          </cell>
          <cell r="G24" t="str">
            <v>PROFESIONAL</v>
          </cell>
          <cell r="H24" t="str">
            <v>2 CONTRATACIÓN DIRECTA</v>
          </cell>
          <cell r="I24" t="str">
            <v>14 PRESTACIÓN DE SERVICIOS</v>
          </cell>
          <cell r="J24" t="str">
            <v>N/A</v>
          </cell>
          <cell r="K24">
            <v>80111600</v>
          </cell>
          <cell r="L24">
            <v>2824</v>
          </cell>
          <cell r="N24">
            <v>3724</v>
          </cell>
          <cell r="O24">
            <v>45303</v>
          </cell>
          <cell r="Q24">
            <v>9981565</v>
          </cell>
          <cell r="R24">
            <v>116118873</v>
          </cell>
          <cell r="S24" t="str">
            <v>Ciento dieciséis millones ciento dieciocho mil ochocientos setenta y tres pesos</v>
          </cell>
          <cell r="T24" t="str">
            <v>1 PERSONA NATURAL</v>
          </cell>
          <cell r="U24" t="str">
            <v>3 CÉDULA DE CIUDADANÍA</v>
          </cell>
          <cell r="V24">
            <v>1010165215</v>
          </cell>
          <cell r="W24">
            <v>2</v>
          </cell>
          <cell r="X24" t="str">
            <v>N-A</v>
          </cell>
          <cell r="Y24" t="str">
            <v>11 NO SE DILIGENCIA INFORMACIÓN PARA ESTE FORMULARIO EN ESTE PERÍODO DE REPORTE</v>
          </cell>
          <cell r="Z24" t="str">
            <v>FEMENINO</v>
          </cell>
          <cell r="AA24" t="str">
            <v>CUNDINAMARCA</v>
          </cell>
          <cell r="AB24" t="str">
            <v>BOGOTA</v>
          </cell>
          <cell r="AC24" t="str">
            <v>JULY</v>
          </cell>
          <cell r="AD24" t="str">
            <v>ANDREA</v>
          </cell>
          <cell r="AE24" t="str">
            <v>SAENZ</v>
          </cell>
          <cell r="AF24" t="str">
            <v>RIVERA</v>
          </cell>
          <cell r="AG24" t="str">
            <v>SI</v>
          </cell>
          <cell r="AH24" t="str">
            <v>1 PÓLIZA</v>
          </cell>
          <cell r="AI24" t="str">
            <v>12 SEGUROS DEL ESTADO</v>
          </cell>
          <cell r="AJ24" t="str">
            <v>2 CUMPLIMIENTO</v>
          </cell>
          <cell r="AK24">
            <v>45303</v>
          </cell>
          <cell r="AL24" t="str">
            <v>21-46-101080224</v>
          </cell>
          <cell r="AM24" t="str">
            <v>SAF-SUBDIRECCION ADMINISTRATIVA Y FINANCIERA</v>
          </cell>
          <cell r="AN24" t="str">
            <v>GRUPO DE CONTRATOS</v>
          </cell>
          <cell r="AO24" t="str">
            <v>SUBDIRECCIÓN ADMINISTRATIVA Y FINANCIERA</v>
          </cell>
          <cell r="AP24" t="str">
            <v>2 SUPERVISOR</v>
          </cell>
          <cell r="AQ24" t="str">
            <v>3 CÉDULA DE CIUDADANÍA</v>
          </cell>
          <cell r="AR24">
            <v>51790514</v>
          </cell>
          <cell r="AS24" t="str">
            <v>JULIA ASTRID DEL CASTILLO SABOGAL</v>
          </cell>
          <cell r="AT24">
            <v>349</v>
          </cell>
          <cell r="AU24" t="str">
            <v>3 NO PACTADOS</v>
          </cell>
          <cell r="AV24" t="str">
            <v>4 NO SE HA ADICIONADO NI EN VALOR y EN TIEMPO</v>
          </cell>
          <cell r="AW24">
            <v>0</v>
          </cell>
          <cell r="AX24">
            <v>-79852520</v>
          </cell>
          <cell r="BB24">
            <v>45303</v>
          </cell>
          <cell r="BC24">
            <v>45297</v>
          </cell>
          <cell r="BD24">
            <v>45303</v>
          </cell>
          <cell r="BE24">
            <v>45412</v>
          </cell>
          <cell r="BO24" t="str">
            <v>2024420501000022E</v>
          </cell>
          <cell r="BP24">
            <v>36266353</v>
          </cell>
          <cell r="BQ24" t="str">
            <v>EDNA ROCIO CASTRO</v>
          </cell>
          <cell r="BR24" t="str">
            <v>https://www.secop.gov.co/CO1BusinessLine/Tendering/BuyerWorkArea/Index?docUniqueIdentifier=CO1.BDOS.5411064</v>
          </cell>
          <cell r="BS24" t="str">
            <v>TERMINADO ANTICIPADAMENTE</v>
          </cell>
          <cell r="BU24" t="str">
            <v>https://community.secop.gov.co/Public/Tendering/OpportunityDetail/Index?noticeUID=CO1.NTC.5424349&amp;isFromPublicArea=True&amp;isModal=False</v>
          </cell>
          <cell r="BV24" t="str">
            <v>july.saenz</v>
          </cell>
          <cell r="BW24" t="str">
            <v>@parquesnacionales.gov.co</v>
          </cell>
          <cell r="BX24" t="str">
            <v>july.saenz@parquesnacionales.gov.co</v>
          </cell>
          <cell r="BY24" t="str">
            <v>ABOGADA</v>
          </cell>
          <cell r="BZ24" t="str">
            <v>DAVIVIENDA</v>
          </cell>
          <cell r="CA24" t="str">
            <v>AHORROS</v>
          </cell>
          <cell r="CB24" t="str">
            <v>4668 0001 6258</v>
          </cell>
          <cell r="CC24" t="str">
            <v>21/07/1986</v>
          </cell>
          <cell r="CD24" t="str">
            <v>NO</v>
          </cell>
        </row>
        <row r="25">
          <cell r="A25" t="str">
            <v>CD-NC-023-2024</v>
          </cell>
          <cell r="B25" t="str">
            <v>2 NACION</v>
          </cell>
          <cell r="C25" t="str">
            <v>NC-CPS-023-2024</v>
          </cell>
          <cell r="D25" t="str">
            <v>DIANA MARCELA CARVAJAL PARDO</v>
          </cell>
          <cell r="E25">
            <v>45303</v>
          </cell>
          <cell r="F25" t="str">
            <v>NC04-P3202008-001 Prestar servicios profesionales con plena autonomía técnica y administrativa para apoyar a la oficina asesora de planeación en materia jurídica en el desarrollo del programa de áreas protegidas y diversidad biologia - programa kfw, y demás procesos de análisis normativo que le sean asignados en el marco de la conservación de la diversidad biologia de las áreas protegidas del SINAP nacional</v>
          </cell>
          <cell r="G25" t="str">
            <v>PROFESIONAL</v>
          </cell>
          <cell r="H25" t="str">
            <v>2 CONTRATACIÓN DIRECTA</v>
          </cell>
          <cell r="I25" t="str">
            <v>14 PRESTACIÓN DE SERVICIOS</v>
          </cell>
          <cell r="J25" t="str">
            <v>N/A</v>
          </cell>
          <cell r="K25">
            <v>80111600</v>
          </cell>
          <cell r="L25">
            <v>3424</v>
          </cell>
          <cell r="N25">
            <v>3824</v>
          </cell>
          <cell r="O25">
            <v>45303</v>
          </cell>
          <cell r="Q25">
            <v>7881428</v>
          </cell>
          <cell r="R25">
            <v>92475422</v>
          </cell>
          <cell r="S25" t="str">
            <v>Noventa y dos millones cuatrocientos setenta y cinco mil cuatrocientos veintidos pesos</v>
          </cell>
          <cell r="T25" t="str">
            <v>1 PERSONA NATURAL</v>
          </cell>
          <cell r="U25" t="str">
            <v>3 CÉDULA DE CIUDADANÍA</v>
          </cell>
          <cell r="V25">
            <v>39695643</v>
          </cell>
          <cell r="W25">
            <v>1</v>
          </cell>
          <cell r="X25" t="str">
            <v>N-A</v>
          </cell>
          <cell r="Y25" t="str">
            <v>11 NO SE DILIGENCIA INFORMACIÓN PARA ESTE FORMULARIO EN ESTE PERÍODO DE REPORTE</v>
          </cell>
          <cell r="Z25" t="str">
            <v>FEMENINO</v>
          </cell>
          <cell r="AA25" t="str">
            <v>CUNDINAMARCA</v>
          </cell>
          <cell r="AB25" t="str">
            <v>BOGOTA</v>
          </cell>
          <cell r="AC25" t="str">
            <v>DIANA</v>
          </cell>
          <cell r="AD25" t="str">
            <v>MARCELA</v>
          </cell>
          <cell r="AE25" t="str">
            <v>CARVAJAL</v>
          </cell>
          <cell r="AF25" t="str">
            <v>PARDO</v>
          </cell>
          <cell r="AG25" t="str">
            <v>SI</v>
          </cell>
          <cell r="AH25" t="str">
            <v>1 PÓLIZA</v>
          </cell>
          <cell r="AI25" t="str">
            <v>12 SEGUROS DEL ESTADO</v>
          </cell>
          <cell r="AJ25" t="str">
            <v>2 CUMPLIMIENTO</v>
          </cell>
          <cell r="AK25">
            <v>45303</v>
          </cell>
          <cell r="AL25">
            <v>101103799</v>
          </cell>
          <cell r="AM25" t="str">
            <v>SAF-SUBDIRECCION ADMINISTRATIVA Y FINANCIERA</v>
          </cell>
          <cell r="AN25" t="str">
            <v>GRUPO DE CONTRATOS</v>
          </cell>
          <cell r="AO25" t="str">
            <v xml:space="preserve">OFICINA ASESORA DE PLANEACIÓN </v>
          </cell>
          <cell r="AP25" t="str">
            <v>2 SUPERVISOR</v>
          </cell>
          <cell r="AQ25" t="str">
            <v>3 CÉDULA DE CIUDADANÍA</v>
          </cell>
          <cell r="AR25">
            <v>80076849</v>
          </cell>
          <cell r="AS25" t="str">
            <v>ANDRES MAURICIO LEON LOPEZ</v>
          </cell>
          <cell r="AT25">
            <v>349</v>
          </cell>
          <cell r="AU25" t="str">
            <v>3 NO PACTADOS</v>
          </cell>
          <cell r="AV25" t="str">
            <v>4 NO SE HA ADICIONADO NI EN VALOR y EN TIEMPO</v>
          </cell>
          <cell r="AW25">
            <v>0</v>
          </cell>
          <cell r="AX25">
            <v>0</v>
          </cell>
          <cell r="BB25">
            <v>45303</v>
          </cell>
          <cell r="BC25">
            <v>45303</v>
          </cell>
          <cell r="BD25">
            <v>45303</v>
          </cell>
          <cell r="BE25">
            <v>45656</v>
          </cell>
          <cell r="BO25" t="str">
            <v>2024420501000023E</v>
          </cell>
          <cell r="BP25">
            <v>92475422</v>
          </cell>
          <cell r="BQ25" t="str">
            <v>HILDA MARCELA GARCIA NUÑEZ</v>
          </cell>
          <cell r="BR25" t="str">
            <v>https://www.secop.gov.co/CO1BusinessLine/Tendering/BuyerWorkArea/Index?docUniqueIdentifier=CO1.BDOS.5411630</v>
          </cell>
          <cell r="BS25" t="str">
            <v>VIGENTE</v>
          </cell>
          <cell r="BU25" t="str">
            <v>https://community.secop.gov.co/Public/Tendering/OpportunityDetail/Index?noticeUID=CO1.NTC.5424839&amp;isFromPublicArea=True&amp;isModal=False</v>
          </cell>
          <cell r="BV25" t="str">
            <v>abogadokfw</v>
          </cell>
          <cell r="BW25" t="str">
            <v>@parquesnacionales.gov.co</v>
          </cell>
          <cell r="BX25" t="str">
            <v>abogadokfw@parquesnacionales.gov.co</v>
          </cell>
          <cell r="BY25" t="str">
            <v>ABOGADA</v>
          </cell>
          <cell r="BZ25" t="str">
            <v>BANCOLOMBIA</v>
          </cell>
          <cell r="CA25" t="str">
            <v>AHORROS</v>
          </cell>
          <cell r="CB25" t="str">
            <v>19239424671</v>
          </cell>
          <cell r="CC25" t="str">
            <v>29/09/1966</v>
          </cell>
          <cell r="CD25" t="str">
            <v>NO</v>
          </cell>
        </row>
        <row r="26">
          <cell r="A26" t="str">
            <v>CD-NC-024-2024</v>
          </cell>
          <cell r="B26" t="str">
            <v>2 NACION</v>
          </cell>
          <cell r="C26" t="str">
            <v>NC-CPS-024-2024</v>
          </cell>
          <cell r="D26" t="str">
            <v>HIEFER URIEL FONSECA MORENO</v>
          </cell>
          <cell r="E26">
            <v>45303</v>
          </cell>
          <cell r="F26" t="str">
            <v>NC04-P3299054-001 Prestación de Servicios Profesionales con plena autonomía técnica y administrativa para apoyar a la oficina asesora de planeación en gestión presupuestal y eficiencia del gasto público a nivel central y territorial, así como el seguimiento a la ejecución de los recursos de inversión por las diversas fuentes de financiación, acorde con los lineamientos del modelo integrado de planeación y gestión y en el marco del Fortalecimiento de la capacidad institucional de Parques Nacional</v>
          </cell>
          <cell r="G26" t="str">
            <v>PROFESIONAL</v>
          </cell>
          <cell r="H26" t="str">
            <v>2 CONTRATACIÓN DIRECTA</v>
          </cell>
          <cell r="I26" t="str">
            <v>14 PRESTACIÓN DE SERVICIOS</v>
          </cell>
          <cell r="J26" t="str">
            <v>N/A</v>
          </cell>
          <cell r="K26">
            <v>80111600</v>
          </cell>
          <cell r="L26">
            <v>3624</v>
          </cell>
          <cell r="N26">
            <v>4024</v>
          </cell>
          <cell r="O26">
            <v>45303</v>
          </cell>
          <cell r="Q26">
            <v>9981566</v>
          </cell>
          <cell r="R26">
            <v>116118884</v>
          </cell>
          <cell r="S26" t="str">
            <v>Ciento dieciséis millones ciento dieciocho mil ochocientos ochenta y cuatro pesos</v>
          </cell>
          <cell r="T26" t="str">
            <v>1 PERSONA NATURAL</v>
          </cell>
          <cell r="U26" t="str">
            <v>3 CÉDULA DE CIUDADANÍA</v>
          </cell>
          <cell r="V26">
            <v>79408783</v>
          </cell>
          <cell r="W26">
            <v>9</v>
          </cell>
          <cell r="X26" t="str">
            <v>N-A</v>
          </cell>
          <cell r="Y26" t="str">
            <v>11 NO SE DILIGENCIA INFORMACIÓN PARA ESTE FORMULARIO EN ESTE PERÍODO DE REPORTE</v>
          </cell>
          <cell r="Z26" t="str">
            <v>MASCULINO</v>
          </cell>
          <cell r="AA26" t="str">
            <v>CUNDINAMARCA</v>
          </cell>
          <cell r="AB26" t="str">
            <v>BOGOTA</v>
          </cell>
          <cell r="AC26" t="str">
            <v>HIEFER</v>
          </cell>
          <cell r="AD26" t="str">
            <v>URIEL</v>
          </cell>
          <cell r="AE26" t="str">
            <v>FONSECA</v>
          </cell>
          <cell r="AF26" t="str">
            <v>MORENO</v>
          </cell>
          <cell r="AG26" t="str">
            <v>SI</v>
          </cell>
          <cell r="AH26" t="str">
            <v>1 PÓLIZA</v>
          </cell>
          <cell r="AI26" t="str">
            <v>12 SEGUROS DEL ESTADO</v>
          </cell>
          <cell r="AJ26" t="str">
            <v>2 CUMPLIMIENTO</v>
          </cell>
          <cell r="AK26">
            <v>45303</v>
          </cell>
          <cell r="AL26" t="str">
            <v>21-46-101080235</v>
          </cell>
          <cell r="AM26" t="str">
            <v>SAF-SUBDIRECCION ADMINISTRATIVA Y FINANCIERA</v>
          </cell>
          <cell r="AN26" t="str">
            <v>GRUPO DE CONTRATOS</v>
          </cell>
          <cell r="AO26" t="str">
            <v xml:space="preserve">OFICINA ASESORA DE PLANEACIÓN </v>
          </cell>
          <cell r="AP26" t="str">
            <v>2 SUPERVISOR</v>
          </cell>
          <cell r="AQ26" t="str">
            <v>3 CÉDULA DE CIUDADANÍA</v>
          </cell>
          <cell r="AR26">
            <v>80076849</v>
          </cell>
          <cell r="AS26" t="str">
            <v>ANDRES MAURICIO LEON LOPEZ</v>
          </cell>
          <cell r="AT26">
            <v>349</v>
          </cell>
          <cell r="AU26" t="str">
            <v>3 NO PACTADOS</v>
          </cell>
          <cell r="AV26" t="str">
            <v>4 NO SE HA ADICIONADO NI EN VALOR y EN TIEMPO</v>
          </cell>
          <cell r="AW26">
            <v>0</v>
          </cell>
          <cell r="AX26">
            <v>0</v>
          </cell>
          <cell r="BB26">
            <v>45303</v>
          </cell>
          <cell r="BC26">
            <v>45303</v>
          </cell>
          <cell r="BD26">
            <v>45303</v>
          </cell>
          <cell r="BE26">
            <v>45656</v>
          </cell>
          <cell r="BO26" t="str">
            <v>2024420501000024E</v>
          </cell>
          <cell r="BP26">
            <v>116118884</v>
          </cell>
          <cell r="BQ26" t="str">
            <v>YURY CAMILA BARRANTES</v>
          </cell>
          <cell r="BR26" t="str">
            <v>https://www.secop.gov.co/CO1BusinessLine/Tendering/BuyerWorkArea/Index?docUniqueIdentifier=CO1.BDOS.5411757</v>
          </cell>
          <cell r="BS26" t="str">
            <v>VIGENTE</v>
          </cell>
          <cell r="BU26" t="str">
            <v>https://community.secop.gov.co/Public/Tendering/OpportunityDetail/Index?noticeUID=CO1.NTC.5426454&amp;isFromPublicArea=True&amp;isModal=False</v>
          </cell>
          <cell r="BV26" t="str">
            <v>uriel.fonseca</v>
          </cell>
          <cell r="BW26" t="str">
            <v>@parquesnacionales.gov.co</v>
          </cell>
          <cell r="BX26" t="str">
            <v>uriel.fonseca@parquesnacionales.gov.co</v>
          </cell>
          <cell r="BY26" t="str">
            <v>INGENIERO FINANCIERO</v>
          </cell>
          <cell r="BZ26" t="str">
            <v>BANCOLOMBIA</v>
          </cell>
          <cell r="CA26" t="str">
            <v>AHORROS</v>
          </cell>
          <cell r="CB26" t="str">
            <v>66168341131</v>
          </cell>
          <cell r="CC26" t="str">
            <v>19/10/1966</v>
          </cell>
          <cell r="CD26" t="str">
            <v>NO</v>
          </cell>
        </row>
        <row r="27">
          <cell r="A27" t="str">
            <v>CD-NC-025-2024</v>
          </cell>
          <cell r="B27" t="str">
            <v>2 NACION</v>
          </cell>
          <cell r="C27" t="str">
            <v>NC-CPS-025-2024</v>
          </cell>
          <cell r="D27" t="str">
            <v>CLARA PAOLA CARDENAS SOLANO</v>
          </cell>
          <cell r="E27">
            <v>45306</v>
          </cell>
          <cell r="F27" t="str">
            <v>NC04-P3299060-001 Prestación de servicios profesionales con plena autonomía técnica y administrativa para apoyar a la oficina asesora de planeación, en el desarrollo de los autodiagnósticos, identificación de brechas y el establecimiento de la estrategia para mejorar el nivel de cumplimiento de los lineamientos normativos de las políticas de gestión y desempeño del MIPG, en el marco del fortalecimiento de la capacidad institucional de parques nacionales naturales.</v>
          </cell>
          <cell r="G27" t="str">
            <v>PROFESIONAL</v>
          </cell>
          <cell r="H27" t="str">
            <v>2 CONTRATACIÓN DIRECTA</v>
          </cell>
          <cell r="I27" t="str">
            <v>14 PRESTACIÓN DE SERVICIOS</v>
          </cell>
          <cell r="J27" t="str">
            <v>N/A</v>
          </cell>
          <cell r="K27">
            <v>80111600</v>
          </cell>
          <cell r="L27">
            <v>4424</v>
          </cell>
          <cell r="N27">
            <v>4324</v>
          </cell>
          <cell r="O27">
            <v>45306</v>
          </cell>
          <cell r="Q27">
            <v>7014443</v>
          </cell>
          <cell r="R27">
            <v>81601354</v>
          </cell>
          <cell r="S27" t="str">
            <v>Ochenta y un millones seiscientos un mil trescientos cincuenta y cuatro pesos</v>
          </cell>
          <cell r="T27" t="str">
            <v>1 PERSONA NATURAL</v>
          </cell>
          <cell r="U27" t="str">
            <v>3 CÉDULA DE CIUDADANÍA</v>
          </cell>
          <cell r="V27">
            <v>52708458</v>
          </cell>
          <cell r="W27">
            <v>9</v>
          </cell>
          <cell r="X27" t="str">
            <v>N-A</v>
          </cell>
          <cell r="Y27" t="str">
            <v>11 NO SE DILIGENCIA INFORMACIÓN PARA ESTE FORMULARIO EN ESTE PERÍODO DE REPORTE</v>
          </cell>
          <cell r="Z27" t="str">
            <v>FEMENINO</v>
          </cell>
          <cell r="AA27" t="str">
            <v>CUNDINAMARCA</v>
          </cell>
          <cell r="AB27" t="str">
            <v>BOGOTA</v>
          </cell>
          <cell r="AC27" t="str">
            <v>CLARA</v>
          </cell>
          <cell r="AD27" t="str">
            <v>PAOLA</v>
          </cell>
          <cell r="AE27" t="str">
            <v>CARDENAS</v>
          </cell>
          <cell r="AF27" t="str">
            <v>SOLANO</v>
          </cell>
          <cell r="AG27" t="str">
            <v>SI</v>
          </cell>
          <cell r="AH27" t="str">
            <v>1 PÓLIZA</v>
          </cell>
          <cell r="AI27" t="str">
            <v>12 SEGUROS DEL ESTADO</v>
          </cell>
          <cell r="AJ27" t="str">
            <v>2 CUMPLIMIENTO</v>
          </cell>
          <cell r="AK27">
            <v>45306</v>
          </cell>
          <cell r="AL27" t="str">
            <v>21-46-101080389</v>
          </cell>
          <cell r="AM27" t="str">
            <v>SAF-SUBDIRECCION ADMINISTRATIVA Y FINANCIERA</v>
          </cell>
          <cell r="AN27" t="str">
            <v>GRUPO DE CONTRATOS</v>
          </cell>
          <cell r="AO27" t="str">
            <v xml:space="preserve">OFICINA ASESORA DE PLANEACIÓN </v>
          </cell>
          <cell r="AP27" t="str">
            <v>2 SUPERVISOR</v>
          </cell>
          <cell r="AQ27" t="str">
            <v>3 CÉDULA DE CIUDADANÍA</v>
          </cell>
          <cell r="AR27">
            <v>80076849</v>
          </cell>
          <cell r="AS27" t="str">
            <v>ANDRES MAURICIO LEON LOPEZ</v>
          </cell>
          <cell r="AT27">
            <v>346</v>
          </cell>
          <cell r="AU27" t="str">
            <v>3 NO PACTADOS</v>
          </cell>
          <cell r="AV27" t="str">
            <v>4 NO SE HA ADICIONADO NI EN VALOR y EN TIEMPO</v>
          </cell>
          <cell r="AW27">
            <v>0</v>
          </cell>
          <cell r="AX27">
            <v>0</v>
          </cell>
          <cell r="BB27">
            <v>45306</v>
          </cell>
          <cell r="BC27">
            <v>45303</v>
          </cell>
          <cell r="BD27">
            <v>45306</v>
          </cell>
          <cell r="BE27">
            <v>45656</v>
          </cell>
          <cell r="BO27" t="str">
            <v>2024420501000025E</v>
          </cell>
          <cell r="BP27">
            <v>81601354</v>
          </cell>
          <cell r="BQ27" t="str">
            <v>YURY CAMILA BARRANTES</v>
          </cell>
          <cell r="BR27" t="str">
            <v>https://www.secop.gov.co/CO1BusinessLine/Tendering/BuyerWorkArea/Index?docUniqueIdentifier=CO1.BDOS.5422188</v>
          </cell>
          <cell r="BS27" t="str">
            <v>VIGENTE</v>
          </cell>
          <cell r="BU27" t="str">
            <v>https://community.secop.gov.co/Public/Tendering/OpportunityDetail/Index?noticeUID=CO1.NTC.5433693&amp;isFromPublicArea=True&amp;isModal=False</v>
          </cell>
          <cell r="BV27" t="str">
            <v>clara.cardenas</v>
          </cell>
          <cell r="BW27" t="str">
            <v>@parquesnacionales.gov.co</v>
          </cell>
          <cell r="BX27" t="str">
            <v>clara.cardenas@parquesnacionales.gov.co</v>
          </cell>
          <cell r="BY27" t="str">
            <v>POLITOLOGA</v>
          </cell>
          <cell r="BZ27" t="str">
            <v>BANCOLOMBIA</v>
          </cell>
          <cell r="CA27" t="str">
            <v>AHORROS</v>
          </cell>
          <cell r="CB27" t="str">
            <v>20775735271</v>
          </cell>
          <cell r="CC27" t="str">
            <v>22/05/1980</v>
          </cell>
          <cell r="CD27" t="str">
            <v>NO</v>
          </cell>
        </row>
        <row r="28">
          <cell r="A28" t="str">
            <v>CD-NC-026-2024</v>
          </cell>
          <cell r="B28" t="str">
            <v>2 NACION</v>
          </cell>
          <cell r="C28" t="str">
            <v>NC-CPS-026-2024</v>
          </cell>
          <cell r="D28" t="str">
            <v>LAURA NATALIA PAVA ALFONSO</v>
          </cell>
          <cell r="E28">
            <v>45306</v>
          </cell>
          <cell r="F28" t="str">
            <v>NC07-P3202052-001 Prestar los servicios profesionales con plena autonomía técnica y administrativa para la actualización de los instrumentos relacionados con los planes de gestión del riesgo de desastres de las áreas protegidas administradas por Parques Nacionales Naturales de Colombia a la Oficina Gestión del Riesgo, en el marco de la conservación de la diversidad biológica de las áreas protegidas del SINAP nacional.</v>
          </cell>
          <cell r="G28" t="str">
            <v>PROFESIONAL</v>
          </cell>
          <cell r="H28" t="str">
            <v>2 CONTRATACIÓN DIRECTA</v>
          </cell>
          <cell r="I28" t="str">
            <v>14 PRESTACIÓN DE SERVICIOS</v>
          </cell>
          <cell r="J28" t="str">
            <v>N/A</v>
          </cell>
          <cell r="K28">
            <v>80111600</v>
          </cell>
          <cell r="L28">
            <v>3224</v>
          </cell>
          <cell r="N28">
            <v>4724</v>
          </cell>
          <cell r="O28">
            <v>45306</v>
          </cell>
          <cell r="Q28">
            <v>7014443</v>
          </cell>
          <cell r="R28">
            <v>80666095</v>
          </cell>
          <cell r="S28" t="str">
            <v>Ochenta millones seiscientos sesenta y seis mil noventa y cinco pesos</v>
          </cell>
          <cell r="T28" t="str">
            <v>1 PERSONA NATURAL</v>
          </cell>
          <cell r="U28" t="str">
            <v>3 CÉDULA DE CIUDADANÍA</v>
          </cell>
          <cell r="V28">
            <v>1010203406</v>
          </cell>
          <cell r="W28">
            <v>6</v>
          </cell>
          <cell r="X28" t="str">
            <v>N-A</v>
          </cell>
          <cell r="Y28" t="str">
            <v>11 NO SE DILIGENCIA INFORMACIÓN PARA ESTE FORMULARIO EN ESTE PERÍODO DE REPORTE</v>
          </cell>
          <cell r="Z28" t="str">
            <v>FEMENINO</v>
          </cell>
          <cell r="AA28" t="str">
            <v>BOYACA</v>
          </cell>
          <cell r="AB28" t="str">
            <v>SOGAMOSO</v>
          </cell>
          <cell r="AC28" t="str">
            <v>LAURA</v>
          </cell>
          <cell r="AD28" t="str">
            <v>NATALIA</v>
          </cell>
          <cell r="AE28" t="str">
            <v>PAVA</v>
          </cell>
          <cell r="AF28" t="str">
            <v>ALFONSO</v>
          </cell>
          <cell r="AG28" t="str">
            <v>SI</v>
          </cell>
          <cell r="AH28" t="str">
            <v>1 PÓLIZA</v>
          </cell>
          <cell r="AI28" t="str">
            <v>12 SEGUROS DEL ESTADO</v>
          </cell>
          <cell r="AJ28" t="str">
            <v>2 CUMPLIMIENTO</v>
          </cell>
          <cell r="AK28">
            <v>45306</v>
          </cell>
          <cell r="AL28" t="str">
            <v>21-46-101080431</v>
          </cell>
          <cell r="AM28" t="str">
            <v>SAF-SUBDIRECCION ADMINISTRATIVA Y FINANCIERA</v>
          </cell>
          <cell r="AN28" t="str">
            <v>GRUPO DE CONTRATOS</v>
          </cell>
          <cell r="AO28" t="str">
            <v>OFICINA GESTION DEL RIESGO</v>
          </cell>
          <cell r="AP28" t="str">
            <v>2 SUPERVISOR</v>
          </cell>
          <cell r="AQ28" t="str">
            <v>3 CÉDULA DE CIUDADANÍA</v>
          </cell>
          <cell r="AR28">
            <v>1026272261</v>
          </cell>
          <cell r="AS28" t="str">
            <v>GIPSY VIVIAN ARENAS HERNANDEZ</v>
          </cell>
          <cell r="AT28">
            <v>345</v>
          </cell>
          <cell r="AU28" t="str">
            <v>3 NO PACTADOS</v>
          </cell>
          <cell r="AV28" t="str">
            <v>4 NO SE HA ADICIONADO NI EN VALOR y EN TIEMPO</v>
          </cell>
          <cell r="AW28">
            <v>0</v>
          </cell>
          <cell r="AX28">
            <v>0</v>
          </cell>
          <cell r="BB28">
            <v>45307</v>
          </cell>
          <cell r="BC28">
            <v>45306</v>
          </cell>
          <cell r="BD28">
            <v>45307</v>
          </cell>
          <cell r="BE28">
            <v>45655</v>
          </cell>
          <cell r="BO28" t="str">
            <v>2024420501000026E</v>
          </cell>
          <cell r="BP28">
            <v>80666095</v>
          </cell>
          <cell r="BQ28" t="str">
            <v>EDNA ROCIO CASTRO</v>
          </cell>
          <cell r="BR28" t="str">
            <v>https://www.secop.gov.co/CO1BusinessLine/Tendering/BuyerWorkArea/Index?docUniqueIdentifier=CO1.BDOS.5422526</v>
          </cell>
          <cell r="BS28" t="str">
            <v>TERMINADO NORMALMENTE</v>
          </cell>
          <cell r="BU28" t="str">
            <v>https://community.secop.gov.co/Public/Tendering/OpportunityDetail/Index?noticeUID=CO1.NTC.5434757&amp;isFromPublicArea=True&amp;isModal=False</v>
          </cell>
          <cell r="BV28" t="str">
            <v>laura.pava</v>
          </cell>
          <cell r="BW28" t="str">
            <v>@parquesnacionales.gov.co</v>
          </cell>
          <cell r="BX28" t="str">
            <v>laura.pava@parquesnacionales.gov.co</v>
          </cell>
          <cell r="BY28" t="str">
            <v>GEOLOGA</v>
          </cell>
          <cell r="BZ28" t="str">
            <v>BANCOLOMBIA</v>
          </cell>
          <cell r="CA28" t="str">
            <v>AHORROS</v>
          </cell>
          <cell r="CB28" t="str">
            <v>21923176176</v>
          </cell>
          <cell r="CC28" t="str">
            <v>19/07/1992</v>
          </cell>
          <cell r="CD28" t="str">
            <v>NO</v>
          </cell>
        </row>
        <row r="29">
          <cell r="A29" t="str">
            <v>CD-NC-027-2024</v>
          </cell>
          <cell r="B29" t="str">
            <v>2 NACION</v>
          </cell>
          <cell r="C29" t="str">
            <v>NC-CPS-027-2024</v>
          </cell>
          <cell r="D29" t="str">
            <v>MARLA VANESSA QUINTERO MORENO</v>
          </cell>
          <cell r="E29">
            <v>45306</v>
          </cell>
          <cell r="F29" t="str">
            <v>NC10-P3299060-028 Prestación de servicios profesionales con plena autonomía técnica y administrativa para apoyar al Grupo de Gestión Humana jurídicamente en las actividades requeridas para el desarrollo de los procesos y procedimientos de acuerdo con el Plan Estratégico de Gestión humana de la entidad en el marco del fortalecimiento de la capacidad institucional de Parques Nacionales Naturales.</v>
          </cell>
          <cell r="G29" t="str">
            <v>PROFESIONAL</v>
          </cell>
          <cell r="H29" t="str">
            <v>2 CONTRATACIÓN DIRECTA</v>
          </cell>
          <cell r="I29" t="str">
            <v>14 PRESTACIÓN DE SERVICIOS</v>
          </cell>
          <cell r="J29" t="str">
            <v>N/A</v>
          </cell>
          <cell r="K29">
            <v>80111600</v>
          </cell>
          <cell r="L29">
            <v>6324</v>
          </cell>
          <cell r="N29">
            <v>4424</v>
          </cell>
          <cell r="O29">
            <v>45306</v>
          </cell>
          <cell r="Q29">
            <v>6347912</v>
          </cell>
          <cell r="R29">
            <v>73212585</v>
          </cell>
          <cell r="S29" t="str">
            <v>Setenta y tres millones doscientos doce mil quinientos ochenta y cinco pesos</v>
          </cell>
          <cell r="T29" t="str">
            <v>1 PERSONA NATURAL</v>
          </cell>
          <cell r="U29" t="str">
            <v>3 CÉDULA DE CIUDADANÍA</v>
          </cell>
          <cell r="V29">
            <v>1019107709</v>
          </cell>
          <cell r="W29">
            <v>4</v>
          </cell>
          <cell r="X29" t="str">
            <v>N-A</v>
          </cell>
          <cell r="Y29" t="str">
            <v>11 NO SE DILIGENCIA INFORMACIÓN PARA ESTE FORMULARIO EN ESTE PERÍODO DE REPORTE</v>
          </cell>
          <cell r="Z29" t="str">
            <v>FEMENINO</v>
          </cell>
          <cell r="AA29" t="str">
            <v>CUNDINAMARCA</v>
          </cell>
          <cell r="AB29" t="str">
            <v>BOGOTA</v>
          </cell>
          <cell r="AC29" t="str">
            <v>MARLA</v>
          </cell>
          <cell r="AD29" t="str">
            <v>VANESSA</v>
          </cell>
          <cell r="AE29" t="str">
            <v>QUINTERO</v>
          </cell>
          <cell r="AF29" t="str">
            <v>MORENO</v>
          </cell>
          <cell r="AG29" t="str">
            <v>SI</v>
          </cell>
          <cell r="AH29" t="str">
            <v>1 PÓLIZA</v>
          </cell>
          <cell r="AI29" t="str">
            <v>12 SEGUROS DEL ESTADO</v>
          </cell>
          <cell r="AJ29" t="str">
            <v>2 CUMPLIMIENTO</v>
          </cell>
          <cell r="AK29">
            <v>45306</v>
          </cell>
          <cell r="AL29" t="str">
            <v>21-46-101080415</v>
          </cell>
          <cell r="AM29" t="str">
            <v>SAF-SUBDIRECCION ADMINISTRATIVA Y FINANCIERA</v>
          </cell>
          <cell r="AN29" t="str">
            <v>GRUPO DE CONTRATOS</v>
          </cell>
          <cell r="AO29" t="str">
            <v>GRUPO DE GESTIÓN HUMANA</v>
          </cell>
          <cell r="AP29" t="str">
            <v>2 SUPERVISOR</v>
          </cell>
          <cell r="AQ29" t="str">
            <v>3 CÉDULA DE CIUDADANÍA</v>
          </cell>
          <cell r="AR29">
            <v>51790514</v>
          </cell>
          <cell r="AS29" t="str">
            <v>JULIA ASTRID DEL CASTILLO SABOGAL</v>
          </cell>
          <cell r="AT29">
            <v>346</v>
          </cell>
          <cell r="AU29" t="str">
            <v>3 NO PACTADOS</v>
          </cell>
          <cell r="AV29" t="str">
            <v>4 NO SE HA ADICIONADO NI EN VALOR y EN TIEMPO</v>
          </cell>
          <cell r="AW29">
            <v>0</v>
          </cell>
          <cell r="AX29">
            <v>0</v>
          </cell>
          <cell r="BB29">
            <v>45306</v>
          </cell>
          <cell r="BC29">
            <v>45306</v>
          </cell>
          <cell r="BD29">
            <v>45306</v>
          </cell>
          <cell r="BE29">
            <v>45656</v>
          </cell>
          <cell r="BO29" t="str">
            <v>2024420501000027E</v>
          </cell>
          <cell r="BP29">
            <v>73212585</v>
          </cell>
          <cell r="BQ29" t="str">
            <v>EDNA ROCIO CASTRO</v>
          </cell>
          <cell r="BR29" t="str">
            <v>https://www.secop.gov.co/CO1BusinessLine/Tendering/BuyerWorkArea/Index?docUniqueIdentifier=CO1.BDOS.5422660</v>
          </cell>
          <cell r="BS29" t="str">
            <v>VIGENTE</v>
          </cell>
          <cell r="BU29" t="str">
            <v>https://community.secop.gov.co/Public/Tendering/OpportunityDetail/Index?noticeUID=CO1.NTC.5435741&amp;isFromPublicArea=True&amp;isModal</v>
          </cell>
          <cell r="BV29" t="str">
            <v>marla.quintero</v>
          </cell>
          <cell r="BW29" t="str">
            <v>@parquesnacionales.gov.co</v>
          </cell>
          <cell r="BX29" t="str">
            <v>marla.quintero@parquesnacionales.gov.co</v>
          </cell>
          <cell r="BY29" t="str">
            <v>ABOGADA</v>
          </cell>
          <cell r="BZ29" t="str">
            <v>DAVIVIENDA</v>
          </cell>
          <cell r="CA29" t="str">
            <v>AHORROS</v>
          </cell>
          <cell r="CB29" t="str">
            <v>0550488403671974</v>
          </cell>
          <cell r="CC29" t="str">
            <v>10/05/1995</v>
          </cell>
          <cell r="CD29" t="str">
            <v>NO</v>
          </cell>
        </row>
        <row r="30">
          <cell r="A30" t="str">
            <v>CD-NC-028-2024</v>
          </cell>
          <cell r="B30" t="str">
            <v>2 NACION</v>
          </cell>
          <cell r="C30" t="str">
            <v>NC-CPS-028-2024</v>
          </cell>
          <cell r="D30" t="str">
            <v>MAYCOLT GUILLERMO BUSTOS MALDONADO</v>
          </cell>
          <cell r="E30">
            <v>45306</v>
          </cell>
          <cell r="F30" t="str">
            <v>NC10-P3299060-030 Prestación de servicios de apoyo a la gestión con plena autonomía técnica y administrativa para apoyar al Grupo de Gestión Financiera en las actividades relacionadas con la verificación de los documentos requeridos para la gestión de pagos, y en el seguimiento y control de la gestión de tesorería de la entidad en el marco del fortalecimiento de la capacidad institucional de Parques Nacionales Naturales.</v>
          </cell>
          <cell r="G30" t="str">
            <v>APOYO A LA GESTIÓN</v>
          </cell>
          <cell r="H30" t="str">
            <v>2 CONTRATACIÓN DIRECTA</v>
          </cell>
          <cell r="I30" t="str">
            <v>14 PRESTACIÓN DE SERVICIOS</v>
          </cell>
          <cell r="J30" t="str">
            <v>N/A</v>
          </cell>
          <cell r="K30">
            <v>80111600</v>
          </cell>
          <cell r="L30">
            <v>6224</v>
          </cell>
          <cell r="N30">
            <v>4524</v>
          </cell>
          <cell r="O30">
            <v>45306</v>
          </cell>
          <cell r="Q30">
            <v>3670920</v>
          </cell>
          <cell r="R30">
            <v>7341840</v>
          </cell>
          <cell r="S30" t="str">
            <v>Siete millones trescientos cuarenta y un mil ochocientos cuarenta pesos</v>
          </cell>
          <cell r="T30" t="str">
            <v>1 PERSONA NATURAL</v>
          </cell>
          <cell r="U30" t="str">
            <v>3 CÉDULA DE CIUDADANÍA</v>
          </cell>
          <cell r="V30">
            <v>1073604031</v>
          </cell>
          <cell r="W30">
            <v>8</v>
          </cell>
          <cell r="X30" t="str">
            <v>N-A</v>
          </cell>
          <cell r="Y30" t="str">
            <v>11 NO SE DILIGENCIA INFORMACIÓN PARA ESTE FORMULARIO EN ESTE PERÍODO DE REPORTE</v>
          </cell>
          <cell r="Z30" t="str">
            <v>MASCULINO</v>
          </cell>
          <cell r="AA30" t="str">
            <v>CUNDINAMARCA</v>
          </cell>
          <cell r="AB30" t="str">
            <v>BOGOTA</v>
          </cell>
          <cell r="AC30" t="str">
            <v>MAYCOLT</v>
          </cell>
          <cell r="AD30" t="str">
            <v>GUILLERMO</v>
          </cell>
          <cell r="AE30" t="str">
            <v>BUSTOS</v>
          </cell>
          <cell r="AF30" t="str">
            <v>MALDONADO</v>
          </cell>
          <cell r="AG30" t="str">
            <v>NO</v>
          </cell>
          <cell r="AH30" t="str">
            <v>6 NO CONSTITUYÓ GARANTÍAS</v>
          </cell>
          <cell r="AI30" t="str">
            <v>N-A</v>
          </cell>
          <cell r="AJ30" t="str">
            <v>N-A</v>
          </cell>
          <cell r="AK30" t="str">
            <v>N-A</v>
          </cell>
          <cell r="AL30" t="str">
            <v>N-A</v>
          </cell>
          <cell r="AM30" t="str">
            <v>SAF-SUBDIRECCION ADMINISTRATIVA Y FINANCIERA</v>
          </cell>
          <cell r="AN30" t="str">
            <v>GRUPO DE CONTRATOS</v>
          </cell>
          <cell r="AO30" t="str">
            <v>GRUPO DE GESTIÓN FINANCIERA</v>
          </cell>
          <cell r="AP30" t="str">
            <v>2 SUPERVISOR</v>
          </cell>
          <cell r="AQ30" t="str">
            <v>3 CÉDULA DE CIUDADANÍA</v>
          </cell>
          <cell r="AR30">
            <v>52384904</v>
          </cell>
          <cell r="AS30" t="str">
            <v>MILENA CRUZ SANDOVAL</v>
          </cell>
          <cell r="AT30">
            <v>60</v>
          </cell>
          <cell r="AU30" t="str">
            <v>3 NO PACTADOS</v>
          </cell>
          <cell r="AV30" t="str">
            <v>4 NO SE HA ADICIONADO NI EN VALOR y EN TIEMPO</v>
          </cell>
          <cell r="AW30">
            <v>0</v>
          </cell>
          <cell r="AX30">
            <v>-4649832</v>
          </cell>
          <cell r="BB30" t="str">
            <v>N/A</v>
          </cell>
          <cell r="BC30">
            <v>45307</v>
          </cell>
          <cell r="BD30">
            <v>45307</v>
          </cell>
          <cell r="BE30">
            <v>45329</v>
          </cell>
          <cell r="BF30">
            <v>45329</v>
          </cell>
          <cell r="BO30" t="str">
            <v>2024420501000028E</v>
          </cell>
          <cell r="BP30">
            <v>2692008</v>
          </cell>
          <cell r="BQ30" t="str">
            <v>HILDA MARCELA GARCIA NUÑEZ</v>
          </cell>
          <cell r="BR30" t="str">
            <v>https://www.secop.gov.co/CO1BusinessLine/Tendering/BuyerWorkArea/Index?docUniqueIdentifier=CO1.BDOS.5423572</v>
          </cell>
          <cell r="BS30" t="str">
            <v>TERA-LIQUIDADO</v>
          </cell>
          <cell r="BU30" t="str">
            <v>https://community.secop.gov.co/Public/Tendering/OpportunityDetail/Index?noticeUID=CO1.NTC.5435188&amp;isFromPublicArea=True&amp;isModal=False</v>
          </cell>
          <cell r="BV30" t="str">
            <v>maycolt.bustos</v>
          </cell>
          <cell r="BW30" t="str">
            <v>@parquesnacionales.gov.co</v>
          </cell>
          <cell r="BX30" t="str">
            <v>maycolt.bustos@parquesnacionales.gov.co</v>
          </cell>
          <cell r="BY30" t="str">
            <v>CONTADOR PUBLICO</v>
          </cell>
          <cell r="BZ30" t="str">
            <v>BANCOLOMBIA</v>
          </cell>
          <cell r="CA30" t="str">
            <v>AHORROS</v>
          </cell>
          <cell r="CB30" t="str">
            <v>20395882896</v>
          </cell>
          <cell r="CC30" t="str">
            <v>04/02/1992</v>
          </cell>
          <cell r="CD30" t="str">
            <v>NO</v>
          </cell>
        </row>
        <row r="31">
          <cell r="A31" t="str">
            <v>CD-NC-029-2024</v>
          </cell>
          <cell r="B31" t="str">
            <v>2 NACION</v>
          </cell>
          <cell r="C31" t="str">
            <v>NC-CPS-029-2024</v>
          </cell>
          <cell r="D31" t="str">
            <v>MIGUEL ANGEL RICO RAMIREZ</v>
          </cell>
          <cell r="E31">
            <v>45306</v>
          </cell>
          <cell r="F31" t="str">
            <v>NC10-P3299060-026 Prestación de servicios profesionales con plena autonomía técnica y administrativa para apoyar al Grupo de Atención al Ciudadano en el control, verificación, seguimiento y reporte de las PQRSD recibidas por la entidad, en el marco del fortalecimiento de la capacidad institucional de Parques Nacionales Naturales.</v>
          </cell>
          <cell r="G31" t="str">
            <v>PROFESIONAL</v>
          </cell>
          <cell r="H31" t="str">
            <v>2 CONTRATACIÓN DIRECTA</v>
          </cell>
          <cell r="I31" t="str">
            <v>14 PRESTACIÓN DE SERVICIOS</v>
          </cell>
          <cell r="J31" t="str">
            <v>N/A</v>
          </cell>
          <cell r="K31">
            <v>80111600</v>
          </cell>
          <cell r="L31">
            <v>6124</v>
          </cell>
          <cell r="N31">
            <v>4624</v>
          </cell>
          <cell r="O31">
            <v>45306</v>
          </cell>
          <cell r="Q31">
            <v>5693195</v>
          </cell>
          <cell r="R31">
            <v>65661516</v>
          </cell>
          <cell r="S31" t="str">
            <v>Sesenta y cinco millones seiscientos sesenta y un mil quinientos dieciséis pesos</v>
          </cell>
          <cell r="T31" t="str">
            <v>1 PERSONA NATURAL</v>
          </cell>
          <cell r="U31" t="str">
            <v>3 CÉDULA DE CIUDADANÍA</v>
          </cell>
          <cell r="V31">
            <v>1010173073</v>
          </cell>
          <cell r="W31">
            <v>7</v>
          </cell>
          <cell r="X31" t="str">
            <v>N-A</v>
          </cell>
          <cell r="Y31" t="str">
            <v>11 NO SE DILIGENCIA INFORMACIÓN PARA ESTE FORMULARIO EN ESTE PERÍODO DE REPORTE</v>
          </cell>
          <cell r="Z31" t="str">
            <v>MASCULINO</v>
          </cell>
          <cell r="AA31" t="str">
            <v>CUNDINAMARCA</v>
          </cell>
          <cell r="AB31" t="str">
            <v>BOGOTA</v>
          </cell>
          <cell r="AC31" t="str">
            <v>MIGUEL</v>
          </cell>
          <cell r="AD31" t="str">
            <v>ANGEL</v>
          </cell>
          <cell r="AE31" t="str">
            <v>RICO</v>
          </cell>
          <cell r="AF31" t="str">
            <v>RAMIREZ</v>
          </cell>
          <cell r="AG31" t="str">
            <v>SI</v>
          </cell>
          <cell r="AH31" t="str">
            <v>1 PÓLIZA</v>
          </cell>
          <cell r="AI31" t="str">
            <v>12 SEGUROS DEL ESTADO</v>
          </cell>
          <cell r="AJ31" t="str">
            <v>2 CUMPLIMIENTO</v>
          </cell>
          <cell r="AK31">
            <v>45306</v>
          </cell>
          <cell r="AL31" t="str">
            <v>11-46-101043263</v>
          </cell>
          <cell r="AM31" t="str">
            <v>SAF-SUBDIRECCION ADMINISTRATIVA Y FINANCIERA</v>
          </cell>
          <cell r="AN31" t="str">
            <v>GRUPO DE CONTRATOS</v>
          </cell>
          <cell r="AO31" t="str">
            <v>GRUPO DE ATENCIÓN AL CIUDADANO</v>
          </cell>
          <cell r="AP31" t="str">
            <v>2 SUPERVISOR</v>
          </cell>
          <cell r="AQ31" t="str">
            <v>3 CÉDULA DE CIUDADANÍA</v>
          </cell>
          <cell r="AR31">
            <v>51717059</v>
          </cell>
          <cell r="AS31" t="str">
            <v>LILA CONCEPCION ZABARAIN GUERRA</v>
          </cell>
          <cell r="AT31">
            <v>345</v>
          </cell>
          <cell r="AU31" t="str">
            <v>3 NO PACTADOS</v>
          </cell>
          <cell r="AV31" t="str">
            <v>4 NO SE HA ADICIONADO NI EN VALOR y EN TIEMPO</v>
          </cell>
          <cell r="AW31">
            <v>0</v>
          </cell>
          <cell r="AX31">
            <v>0</v>
          </cell>
          <cell r="BB31">
            <v>45306</v>
          </cell>
          <cell r="BC31">
            <v>45306</v>
          </cell>
          <cell r="BD31">
            <v>45306</v>
          </cell>
          <cell r="BE31">
            <v>45656</v>
          </cell>
          <cell r="BO31" t="str">
            <v>2024420501000029E</v>
          </cell>
          <cell r="BP31">
            <v>65661516</v>
          </cell>
          <cell r="BQ31" t="str">
            <v>LUZ JANETH VILLALBA SUAREZ</v>
          </cell>
          <cell r="BR31" t="str">
            <v>https://www.secop.gov.co/CO1BusinessLine/Tendering/BuyerWorkArea/Index?docUniqueIdentifier=CO1.BDOS.5424164</v>
          </cell>
          <cell r="BS31" t="str">
            <v>VIGENTE</v>
          </cell>
          <cell r="BU31" t="str">
            <v>https://community.secop.gov.co/Public/Tendering/OpportunityDetail/Index?noticeUID=CO1.NTC.5435694&amp;isFromPublicArea=True&amp;isModal=False</v>
          </cell>
          <cell r="BV31" t="str">
            <v>miguel.rico</v>
          </cell>
          <cell r="BW31" t="str">
            <v>@parquesnacionales.gov.co</v>
          </cell>
          <cell r="BX31" t="str">
            <v>miguel.rico@parquesnacionales.gov.co</v>
          </cell>
          <cell r="BY31" t="str">
            <v>COMUNICADOR SOCIAL</v>
          </cell>
          <cell r="BZ31" t="str">
            <v>BANCOLOMBIA</v>
          </cell>
          <cell r="CA31" t="str">
            <v>AHORROS</v>
          </cell>
          <cell r="CB31" t="str">
            <v>89599258206</v>
          </cell>
          <cell r="CC31" t="str">
            <v>14/09/1987</v>
          </cell>
          <cell r="CD31" t="str">
            <v>NO</v>
          </cell>
        </row>
        <row r="32">
          <cell r="A32" t="str">
            <v>CD-NC-030-2024</v>
          </cell>
          <cell r="B32" t="str">
            <v>2 NACION</v>
          </cell>
          <cell r="C32" t="str">
            <v>NC-CPS-030-2024</v>
          </cell>
          <cell r="D32" t="str">
            <v>MARIO ALEJANDRO MORALES LOZADA</v>
          </cell>
          <cell r="E32">
            <v>45306</v>
          </cell>
          <cell r="F32" t="str">
            <v>NC10-P3299060-027 Prestación de servicios de apoyo a la gestión con plena autonomía técnica y administrativa para apoyar al Grupo de Gestión Humana en el desarrollo de las actividades administrativas en el marco del fortalecimiento de la capacidad institucional de Parques Nacionales Naturales.</v>
          </cell>
          <cell r="G32" t="str">
            <v>APOYO A LA GESTIÓN</v>
          </cell>
          <cell r="H32" t="str">
            <v>2 CONTRATACIÓN DIRECTA</v>
          </cell>
          <cell r="I32" t="str">
            <v>14 PRESTACIÓN DE SERVICIOS</v>
          </cell>
          <cell r="J32" t="str">
            <v>N/A</v>
          </cell>
          <cell r="K32">
            <v>80111600</v>
          </cell>
          <cell r="L32">
            <v>6424</v>
          </cell>
          <cell r="N32">
            <v>4824</v>
          </cell>
          <cell r="O32">
            <v>45306</v>
          </cell>
          <cell r="Q32">
            <v>3557602</v>
          </cell>
          <cell r="R32">
            <v>3557602</v>
          </cell>
          <cell r="S32" t="str">
            <v>Tres millones quinientos cincuenta y siete mil seiscientos dos pesos</v>
          </cell>
          <cell r="T32" t="str">
            <v>1 PERSONA NATURAL</v>
          </cell>
          <cell r="U32" t="str">
            <v>3 CÉDULA DE CIUDADANÍA</v>
          </cell>
          <cell r="V32">
            <v>1094931786</v>
          </cell>
          <cell r="W32">
            <v>8</v>
          </cell>
          <cell r="X32" t="str">
            <v>N-A</v>
          </cell>
          <cell r="Y32" t="str">
            <v>11 NO SE DILIGENCIA INFORMACIÓN PARA ESTE FORMULARIO EN ESTE PERÍODO DE REPORTE</v>
          </cell>
          <cell r="Z32" t="str">
            <v>MASCULINO</v>
          </cell>
          <cell r="AA32" t="str">
            <v>TOLIMA</v>
          </cell>
          <cell r="AB32" t="str">
            <v>CHAPARRAL</v>
          </cell>
          <cell r="AC32" t="str">
            <v>MARIO</v>
          </cell>
          <cell r="AD32" t="str">
            <v>ALEJANDRO</v>
          </cell>
          <cell r="AE32" t="str">
            <v>MORALES</v>
          </cell>
          <cell r="AF32" t="str">
            <v>LOZADA</v>
          </cell>
          <cell r="AG32" t="str">
            <v>NO</v>
          </cell>
          <cell r="AH32" t="str">
            <v>6 NO CONSTITUYÓ GARANTÍAS</v>
          </cell>
          <cell r="AI32" t="str">
            <v>N-A</v>
          </cell>
          <cell r="AJ32" t="str">
            <v>N-A</v>
          </cell>
          <cell r="AK32" t="str">
            <v>N-A</v>
          </cell>
          <cell r="AL32" t="str">
            <v>N-A</v>
          </cell>
          <cell r="AM32" t="str">
            <v>SAF-SUBDIRECCION ADMINISTRATIVA Y FINANCIERA</v>
          </cell>
          <cell r="AN32" t="str">
            <v>GRUPO DE CONTRATOS</v>
          </cell>
          <cell r="AO32" t="str">
            <v>GRUPO DE GESTIÓN HUMANA</v>
          </cell>
          <cell r="AP32" t="str">
            <v>2 SUPERVISOR</v>
          </cell>
          <cell r="AQ32" t="str">
            <v>3 CÉDULA DE CIUDADANÍA</v>
          </cell>
          <cell r="AR32">
            <v>51790514</v>
          </cell>
          <cell r="AS32" t="str">
            <v>JULIA ASTRID DEL CASTILLO SABOGAL</v>
          </cell>
          <cell r="AT32">
            <v>30</v>
          </cell>
          <cell r="AU32" t="str">
            <v>3 NO PACTADOS</v>
          </cell>
          <cell r="AV32" t="str">
            <v>4 NO SE HA ADICIONADO NI EN VALOR y EN TIEMPO</v>
          </cell>
          <cell r="AW32">
            <v>0</v>
          </cell>
          <cell r="AX32">
            <v>0</v>
          </cell>
          <cell r="BB32" t="str">
            <v>N/A</v>
          </cell>
          <cell r="BC32">
            <v>45306</v>
          </cell>
          <cell r="BD32">
            <v>45306</v>
          </cell>
          <cell r="BE32">
            <v>45336</v>
          </cell>
          <cell r="BO32" t="str">
            <v>2024420501000030E</v>
          </cell>
          <cell r="BP32">
            <v>3557602</v>
          </cell>
          <cell r="BQ32" t="str">
            <v>LEIDY MARCELA GARAVITO ROMERO</v>
          </cell>
          <cell r="BR32" t="str">
            <v>https://www.secop.gov.co/CO1BusinessLine/Tendering/BuyerWorkArea/Index?docUniqueIdentifier=CO1.BDOS.5426293</v>
          </cell>
          <cell r="BS32" t="str">
            <v>TERMINADO NORMALMENTE</v>
          </cell>
          <cell r="BU32" t="str">
            <v>https://community.secop.gov.co/Public/Tendering/OpportunityDetail/Index?noticeUID=CO1.NTC.5438342&amp;isFromPublicArea=True&amp;isModal=False</v>
          </cell>
          <cell r="BV32" t="str">
            <v>mario.morales</v>
          </cell>
          <cell r="BW32" t="str">
            <v>@parquesnacionales.gov.co</v>
          </cell>
          <cell r="BX32" t="str">
            <v>mario.morales@parquesnacionales.gov.co</v>
          </cell>
          <cell r="BY32" t="str">
            <v>TECNOLOGO EN GESTION ADMINISTRATIVA</v>
          </cell>
          <cell r="BZ32" t="str">
            <v>BOGOTA</v>
          </cell>
          <cell r="CA32" t="str">
            <v>AHORROS</v>
          </cell>
          <cell r="CB32" t="str">
            <v>025125816</v>
          </cell>
          <cell r="CC32" t="str">
            <v>12/12/1992</v>
          </cell>
          <cell r="CD32" t="str">
            <v>NO</v>
          </cell>
        </row>
        <row r="33">
          <cell r="A33" t="str">
            <v>CD-NC-031-2024</v>
          </cell>
          <cell r="B33" t="str">
            <v>2 NACION</v>
          </cell>
          <cell r="C33" t="str">
            <v>NC-CPS-031-2024</v>
          </cell>
          <cell r="D33" t="str">
            <v>ANGELICA MARIA PINTO DUARTE</v>
          </cell>
          <cell r="E33">
            <v>45306</v>
          </cell>
          <cell r="F33" t="str">
            <v>NC10-P3299060-025 Prestación de servicios profesionales con plena autonomía técnica y administrativa para apoyar al Grupo de Atención al Ciudadano en la implementación y seguimiento de las iniciativas en materia de servicio al ciudadano, de acuerdo al modelo de Relacionamiento Estado - Ciudadano y la política pública vigente en el marco del fortalecimiento de la capacidad institucional de Parques Nacionales Naturales.</v>
          </cell>
          <cell r="G33" t="str">
            <v>PROFESIONAL</v>
          </cell>
          <cell r="H33" t="str">
            <v>2 CONTRATACIÓN DIRECTA</v>
          </cell>
          <cell r="I33" t="str">
            <v>14 PRESTACIÓN DE SERVICIOS</v>
          </cell>
          <cell r="J33" t="str">
            <v>N/A</v>
          </cell>
          <cell r="K33">
            <v>80111600</v>
          </cell>
          <cell r="L33">
            <v>6024</v>
          </cell>
          <cell r="N33">
            <v>4924</v>
          </cell>
          <cell r="O33">
            <v>45306</v>
          </cell>
          <cell r="Q33">
            <v>5106004</v>
          </cell>
          <cell r="R33">
            <v>58889246</v>
          </cell>
          <cell r="S33" t="str">
            <v>Cincuenta y ocho millones ochocientos ochenta y nueve mil doscientos cuarenta y seis pesos</v>
          </cell>
          <cell r="T33" t="str">
            <v>1 PERSONA NATURAL</v>
          </cell>
          <cell r="U33" t="str">
            <v>3 CÉDULA DE CIUDADANÍA</v>
          </cell>
          <cell r="V33">
            <v>1110590183</v>
          </cell>
          <cell r="W33">
            <v>1</v>
          </cell>
          <cell r="X33" t="str">
            <v>N-A</v>
          </cell>
          <cell r="Y33" t="str">
            <v>11 NO SE DILIGENCIA INFORMACIÓN PARA ESTE FORMULARIO EN ESTE PERÍODO DE REPORTE</v>
          </cell>
          <cell r="Z33" t="str">
            <v>FEMENINO</v>
          </cell>
          <cell r="AA33" t="str">
            <v>TOLIMA</v>
          </cell>
          <cell r="AB33" t="str">
            <v>IBAGUÉ</v>
          </cell>
          <cell r="AC33" t="str">
            <v>ANGELICA</v>
          </cell>
          <cell r="AD33" t="str">
            <v>MARIA</v>
          </cell>
          <cell r="AE33" t="str">
            <v>PINTO</v>
          </cell>
          <cell r="AF33" t="str">
            <v>DUARTE</v>
          </cell>
          <cell r="AG33" t="str">
            <v>SI</v>
          </cell>
          <cell r="AH33" t="str">
            <v>1 PÓLIZA</v>
          </cell>
          <cell r="AI33" t="str">
            <v>12 SEGUROS DEL ESTADO</v>
          </cell>
          <cell r="AJ33" t="str">
            <v>2 CUMPLIMIENTO</v>
          </cell>
          <cell r="AK33">
            <v>45306</v>
          </cell>
          <cell r="AL33" t="str">
            <v>21-46-101080446</v>
          </cell>
          <cell r="AM33" t="str">
            <v>SAF-SUBDIRECCION ADMINISTRATIVA Y FINANCIERA</v>
          </cell>
          <cell r="AN33" t="str">
            <v>GRUPO DE CONTRATOS</v>
          </cell>
          <cell r="AO33" t="str">
            <v>GRUPO DE ATENCIÓN AL CIUDADANO</v>
          </cell>
          <cell r="AP33" t="str">
            <v>2 SUPERVISOR</v>
          </cell>
          <cell r="AQ33" t="str">
            <v>3 CÉDULA DE CIUDADANÍA</v>
          </cell>
          <cell r="AR33">
            <v>51717059</v>
          </cell>
          <cell r="AS33" t="str">
            <v>LILA CONCEPCION ZABARAIN GUERRA</v>
          </cell>
          <cell r="AT33">
            <v>346</v>
          </cell>
          <cell r="AU33" t="str">
            <v>3 NO PACTADOS</v>
          </cell>
          <cell r="AV33" t="str">
            <v>4 NO SE HA ADICIONADO NI EN VALOR y EN TIEMPO</v>
          </cell>
          <cell r="AW33">
            <v>0</v>
          </cell>
          <cell r="AX33">
            <v>-17700814</v>
          </cell>
          <cell r="BB33">
            <v>45306</v>
          </cell>
          <cell r="BC33">
            <v>45306</v>
          </cell>
          <cell r="BD33">
            <v>45306</v>
          </cell>
          <cell r="BE33">
            <v>45551</v>
          </cell>
          <cell r="BF33">
            <v>45551</v>
          </cell>
          <cell r="BO33" t="str">
            <v>2024420501000031E</v>
          </cell>
          <cell r="BP33">
            <v>41188432</v>
          </cell>
          <cell r="BQ33" t="str">
            <v>YURY CAMILA BARRANTES</v>
          </cell>
          <cell r="BR33" t="str">
            <v>https://www.secop.gov.co/CO1BusinessLine/Tendering/BuyerWorkArea/Index?docUniqueIdentifier=CO1.BDOS.5427604</v>
          </cell>
          <cell r="BS33" t="str">
            <v>TERMINADO ANTICIPADAMENTE</v>
          </cell>
          <cell r="BU33" t="str">
            <v>https://community.secop.gov.co/Public/Tendering/OpportunityDetail/Index?noticeUID=CO1.NTC.5438679&amp;isFromPublicArea=True&amp;isModal=False</v>
          </cell>
          <cell r="BV33" t="str">
            <v>angelica.pinto</v>
          </cell>
          <cell r="BW33" t="str">
            <v>@parquesnacionales.gov.co</v>
          </cell>
          <cell r="BX33" t="str">
            <v>angelica.pinto@parquesnacionales.gov.co</v>
          </cell>
          <cell r="BY33" t="str">
            <v>PSICOLOGA</v>
          </cell>
          <cell r="BZ33" t="str">
            <v>DAVIVIENDA</v>
          </cell>
          <cell r="CA33" t="str">
            <v>AHORROS</v>
          </cell>
          <cell r="CB33" t="str">
            <v>1670107562</v>
          </cell>
          <cell r="CC33" t="str">
            <v>23/04/1998</v>
          </cell>
          <cell r="CD33" t="str">
            <v>NO</v>
          </cell>
        </row>
        <row r="34">
          <cell r="A34" t="str">
            <v>CD-NC-032-2024</v>
          </cell>
          <cell r="B34" t="str">
            <v>2 NACION</v>
          </cell>
          <cell r="C34" t="str">
            <v>NC-CPS-032-2024</v>
          </cell>
          <cell r="D34" t="str">
            <v>MARIA ALEJANDRA LOZANO RODRIGUEZ</v>
          </cell>
          <cell r="E34">
            <v>45307</v>
          </cell>
          <cell r="F34" t="str">
            <v>NC04-P3299054-003 Prestación de servicios profesionales con plena autonomía técnica y administrativa para apoyar a la Oficina Asesora de Planeación en la gestión y seguimiento a planes, programas, proyectos, estrategias, acuerdos y alianzas en lo referente a los asuntos internacionales y la cooperación de la entidad con énfasis en la Unión Europea, en el marco del fortalecimiento de la capacidad institucional de Parques Nacionales Naturales de Colombia.</v>
          </cell>
          <cell r="G34" t="str">
            <v>PROFESIONAL</v>
          </cell>
          <cell r="H34" t="str">
            <v>2 CONTRATACIÓN DIRECTA</v>
          </cell>
          <cell r="I34" t="str">
            <v>14 PRESTACIÓN DE SERVICIOS</v>
          </cell>
          <cell r="J34" t="str">
            <v>N/A</v>
          </cell>
          <cell r="K34">
            <v>80111600</v>
          </cell>
          <cell r="L34">
            <v>5024</v>
          </cell>
          <cell r="N34">
            <v>5124</v>
          </cell>
          <cell r="O34">
            <v>45307</v>
          </cell>
          <cell r="Q34">
            <v>6347912</v>
          </cell>
          <cell r="R34">
            <v>73000988</v>
          </cell>
          <cell r="S34" t="str">
            <v>Setenta y tres millones novecientos ochenta y ocho pesos</v>
          </cell>
          <cell r="T34" t="str">
            <v>1 PERSONA NATURAL</v>
          </cell>
          <cell r="U34" t="str">
            <v>3 CÉDULA DE CIUDADANÍA</v>
          </cell>
          <cell r="V34">
            <v>1010215293</v>
          </cell>
          <cell r="W34">
            <v>2</v>
          </cell>
          <cell r="X34" t="str">
            <v>N-A</v>
          </cell>
          <cell r="Y34" t="str">
            <v>11 NO SE DILIGENCIA INFORMACIÓN PARA ESTE FORMULARIO EN ESTE PERÍODO DE REPORTE</v>
          </cell>
          <cell r="Z34" t="str">
            <v>FEMENINO</v>
          </cell>
          <cell r="AA34" t="str">
            <v>CALDAS</v>
          </cell>
          <cell r="AB34" t="str">
            <v>MANIZALES</v>
          </cell>
          <cell r="AC34" t="str">
            <v>MARIA</v>
          </cell>
          <cell r="AD34" t="str">
            <v>ALEJANDRA</v>
          </cell>
          <cell r="AE34" t="str">
            <v>LOZANO</v>
          </cell>
          <cell r="AF34" t="str">
            <v>RODRIGUEZ</v>
          </cell>
          <cell r="AG34" t="str">
            <v>SI</v>
          </cell>
          <cell r="AH34" t="str">
            <v>1 PÓLIZA</v>
          </cell>
          <cell r="AI34" t="str">
            <v>12 SEGUROS DEL ESTADO</v>
          </cell>
          <cell r="AJ34" t="str">
            <v>2 CUMPLIMIENTO</v>
          </cell>
          <cell r="AK34">
            <v>45307</v>
          </cell>
          <cell r="AL34" t="str">
            <v>21-46-101080611</v>
          </cell>
          <cell r="AM34" t="str">
            <v>SAF-SUBDIRECCION ADMINISTRATIVA Y FINANCIERA</v>
          </cell>
          <cell r="AN34" t="str">
            <v>GRUPO DE CONTRATOS</v>
          </cell>
          <cell r="AO34" t="str">
            <v xml:space="preserve">OFICINA ASESORA DE PLANEACIÓN </v>
          </cell>
          <cell r="AP34" t="str">
            <v>2 SUPERVISOR</v>
          </cell>
          <cell r="AQ34" t="str">
            <v>3 CÉDULA DE CIUDADANÍA</v>
          </cell>
          <cell r="AR34">
            <v>80076849</v>
          </cell>
          <cell r="AS34" t="str">
            <v>ANDRES MAURICIO LEON LOPEZ</v>
          </cell>
          <cell r="AT34">
            <v>345</v>
          </cell>
          <cell r="AU34" t="str">
            <v>3 NO PACTADOS</v>
          </cell>
          <cell r="AV34" t="str">
            <v>4 NO SE HA ADICIONADO NI EN VALOR y EN TIEMPO</v>
          </cell>
          <cell r="AW34">
            <v>0</v>
          </cell>
          <cell r="AX34">
            <v>0</v>
          </cell>
          <cell r="BB34">
            <v>45307</v>
          </cell>
          <cell r="BC34">
            <v>45307</v>
          </cell>
          <cell r="BD34">
            <v>45307</v>
          </cell>
          <cell r="BE34">
            <v>45656</v>
          </cell>
          <cell r="BO34" t="str">
            <v>2024420501000032E</v>
          </cell>
          <cell r="BP34">
            <v>73000988</v>
          </cell>
          <cell r="BQ34" t="str">
            <v>YURY CAMILA BARRANTES</v>
          </cell>
          <cell r="BR34" t="str">
            <v>https://www.secop.gov.co/CO1BusinessLine/Tendering/BuyerWorkArea/Index?docUniqueIdentifier=CO1.BDOS.5430145</v>
          </cell>
          <cell r="BS34" t="str">
            <v>VIGENTE</v>
          </cell>
          <cell r="BU34" t="str">
            <v>https://community.secop.gov.co/Public/Tendering/OpportunityDetail/Index?noticeUID=CO1.NTC.5443642&amp;isFromPublicArea=True&amp;isModal=False</v>
          </cell>
          <cell r="BV34" t="str">
            <v>maria.lozano</v>
          </cell>
          <cell r="BW34" t="str">
            <v>@parquesnacionales.gov.co</v>
          </cell>
          <cell r="BX34" t="str">
            <v>maria.lozano@parquesnacionales.gov.co</v>
          </cell>
          <cell r="BY34" t="str">
            <v>PROFESIONAL EN GOBIERNO Y RELACIONES INTERNACIONALES</v>
          </cell>
          <cell r="BZ34" t="str">
            <v>BANCOLOMBIA</v>
          </cell>
          <cell r="CA34" t="str">
            <v>AHORROS</v>
          </cell>
          <cell r="CB34" t="str">
            <v>94430704286</v>
          </cell>
          <cell r="CC34" t="str">
            <v>23/04/1994</v>
          </cell>
          <cell r="CD34" t="str">
            <v>NO</v>
          </cell>
        </row>
        <row r="35">
          <cell r="A35" t="str">
            <v>CD-NC-033-2024</v>
          </cell>
          <cell r="B35" t="str">
            <v>2 NACION</v>
          </cell>
          <cell r="C35" t="str">
            <v>NC-CPS-033-2024</v>
          </cell>
          <cell r="D35" t="str">
            <v>CHRISTIAN CAMILO DE ZUBIRIA</v>
          </cell>
          <cell r="E35">
            <v>45307</v>
          </cell>
          <cell r="F35" t="str">
            <v>NC12-P3299011-001 NC12-P3299016-001 Prestar los servicios profesionales con plena autonomía técnica y administrativa para apoyar al Grupo de Infraestructura de la Subdirección Administrativa y Financiera en la actualización y verificación de los datos técnicos relacionados con la arquitectura para el mejoramiento de la infraestructura física en los Parques Nacionales Naturales de Colombia y sus áreas protegidas</v>
          </cell>
          <cell r="G35" t="str">
            <v>PROFESIONAL</v>
          </cell>
          <cell r="H35" t="str">
            <v>2 CONTRATACIÓN DIRECTA</v>
          </cell>
          <cell r="I35" t="str">
            <v>14 PRESTACIÓN DE SERVICIOS</v>
          </cell>
          <cell r="J35" t="str">
            <v>N/A</v>
          </cell>
          <cell r="K35">
            <v>80111600</v>
          </cell>
          <cell r="L35">
            <v>6824</v>
          </cell>
          <cell r="N35">
            <v>5224</v>
          </cell>
          <cell r="O35">
            <v>45307</v>
          </cell>
          <cell r="Q35">
            <v>5106004</v>
          </cell>
          <cell r="R35">
            <v>58719046</v>
          </cell>
          <cell r="S35" t="str">
            <v>Cincuenta y ocho millones setecientos diecinueve mil cuarenta y seis pesos</v>
          </cell>
          <cell r="T35" t="str">
            <v>1 PERSONA NATURAL</v>
          </cell>
          <cell r="U35" t="str">
            <v>3 CÉDULA DE CIUDADANÍA</v>
          </cell>
          <cell r="V35">
            <v>1019011989</v>
          </cell>
          <cell r="W35">
            <v>6</v>
          </cell>
          <cell r="X35" t="str">
            <v>N-A</v>
          </cell>
          <cell r="Y35" t="str">
            <v>11 NO SE DILIGENCIA INFORMACIÓN PARA ESTE FORMULARIO EN ESTE PERÍODO DE REPORTE</v>
          </cell>
          <cell r="Z35" t="str">
            <v>MASCULINO</v>
          </cell>
          <cell r="AA35" t="str">
            <v>CUNDINAMARCA</v>
          </cell>
          <cell r="AB35" t="str">
            <v>BOGOTÁ</v>
          </cell>
          <cell r="AC35" t="str">
            <v>CHRISTIAN</v>
          </cell>
          <cell r="AD35" t="str">
            <v>CAMILO</v>
          </cell>
          <cell r="AE35" t="str">
            <v>DE</v>
          </cell>
          <cell r="AF35" t="str">
            <v>ZUBIRIA</v>
          </cell>
          <cell r="AG35" t="str">
            <v>SI</v>
          </cell>
          <cell r="AH35" t="str">
            <v>1 PÓLIZA</v>
          </cell>
          <cell r="AI35" t="str">
            <v>12 SEGUROS DEL ESTADO</v>
          </cell>
          <cell r="AJ35" t="str">
            <v>2 CUMPLIMIENTO</v>
          </cell>
          <cell r="AK35">
            <v>45307</v>
          </cell>
          <cell r="AL35" t="str">
            <v>21-46-101080695</v>
          </cell>
          <cell r="AM35" t="str">
            <v>SAF-SUBDIRECCION ADMINISTRATIVA Y FINANCIERA</v>
          </cell>
          <cell r="AN35" t="str">
            <v>GRUPO DE CONTRATOS</v>
          </cell>
          <cell r="AO35" t="str">
            <v>GRUPO DE INFRAESTRUCTURA</v>
          </cell>
          <cell r="AP35" t="str">
            <v>2 SUPERVISOR</v>
          </cell>
          <cell r="AQ35" t="str">
            <v>3 CÉDULA DE CIUDADANÍA</v>
          </cell>
          <cell r="AR35">
            <v>91209676</v>
          </cell>
          <cell r="AS35" t="str">
            <v>CARLOS ALBERTO PINZON  BARCO</v>
          </cell>
          <cell r="AT35">
            <v>345</v>
          </cell>
          <cell r="AU35" t="str">
            <v>3 NO PACTADOS</v>
          </cell>
          <cell r="AV35" t="str">
            <v>4 NO SE HA ADICIONADO NI EN VALOR y EN TIEMPO</v>
          </cell>
          <cell r="AW35">
            <v>0</v>
          </cell>
          <cell r="AX35">
            <v>0</v>
          </cell>
          <cell r="BB35">
            <v>45307</v>
          </cell>
          <cell r="BC35">
            <v>45306</v>
          </cell>
          <cell r="BD35">
            <v>45307</v>
          </cell>
          <cell r="BE35">
            <v>45656</v>
          </cell>
          <cell r="BO35" t="str">
            <v>2024420501000033E</v>
          </cell>
          <cell r="BP35">
            <v>58719046</v>
          </cell>
          <cell r="BQ35" t="str">
            <v>EDNA ROCIO CASTRO</v>
          </cell>
          <cell r="BR35" t="str">
            <v>https://www.secop.gov.co/CO1BusinessLine/Tendering/BuyerWorkArea/Index?docUniqueIdentifier=CO1.BDOS.5430216</v>
          </cell>
          <cell r="BS35" t="str">
            <v>VIGENTE</v>
          </cell>
          <cell r="BU35" t="str">
            <v>https://community.secop.gov.co/Public/Tendering/OpportunityDetail/Index?noticeUID=CO1.NTC.5441189&amp;isFromPublicArea=True&amp;isModal=False</v>
          </cell>
          <cell r="BV35" t="str">
            <v>christian.dezubiria</v>
          </cell>
          <cell r="BW35" t="str">
            <v>@parquesnacionales.gov.co</v>
          </cell>
          <cell r="BX35" t="str">
            <v>christian.dezubiria@parquesnacionales.gov.co</v>
          </cell>
          <cell r="BY35" t="str">
            <v>DISEÑADOR INDUSTRIAL</v>
          </cell>
          <cell r="BZ35" t="str">
            <v>BANCOLOMBIA</v>
          </cell>
          <cell r="CA35" t="str">
            <v>AHORROS</v>
          </cell>
          <cell r="CB35" t="str">
            <v>66200000205</v>
          </cell>
          <cell r="CC35" t="str">
            <v>04/12/1986</v>
          </cell>
          <cell r="CD35" t="str">
            <v>NO</v>
          </cell>
        </row>
        <row r="36">
          <cell r="A36" t="str">
            <v>CD-NC-034-2024</v>
          </cell>
          <cell r="B36" t="str">
            <v>2 NACION</v>
          </cell>
          <cell r="C36" t="str">
            <v>NC-CPS-034-2024</v>
          </cell>
          <cell r="D36" t="str">
            <v>ROBIN DAVID ROZO AVENDAÑO</v>
          </cell>
          <cell r="E36">
            <v>45307</v>
          </cell>
          <cell r="F36" t="str">
            <v>NC10-P3299060-030 Prestación de servicios profesionales con plena autonomía técnica y administrativa para apoyar al Grupo de Gestión Humana en la elaboración, implementación, desarrollo, seguimiento y evaluación de los procesos y procedimientos de acuerdo con el Plan Estratégico de Gestión humana de la entidad en el marco del fortalecimiento de la capacidad institucional de Parques Nacionales Naturales.</v>
          </cell>
          <cell r="G36" t="str">
            <v>PROFESIONAL</v>
          </cell>
          <cell r="H36" t="str">
            <v>2 CONTRATACIÓN DIRECTA</v>
          </cell>
          <cell r="I36" t="str">
            <v>14 PRESTACIÓN DE SERVICIOS</v>
          </cell>
          <cell r="J36" t="str">
            <v>N/A</v>
          </cell>
          <cell r="K36">
            <v>80111600</v>
          </cell>
          <cell r="L36">
            <v>6624</v>
          </cell>
          <cell r="N36">
            <v>5324</v>
          </cell>
          <cell r="O36">
            <v>45307</v>
          </cell>
          <cell r="Q36">
            <v>7014443</v>
          </cell>
          <cell r="R36">
            <v>80899909</v>
          </cell>
          <cell r="S36" t="str">
            <v>Ochenta millones ochocientos noventa y nueve mil novecientos nueve pesos</v>
          </cell>
          <cell r="T36" t="str">
            <v>1 PERSONA NATURAL</v>
          </cell>
          <cell r="U36" t="str">
            <v>3 CÉDULA DE CIUDADANÍA</v>
          </cell>
          <cell r="V36">
            <v>1013594446</v>
          </cell>
          <cell r="W36">
            <v>8</v>
          </cell>
          <cell r="X36" t="str">
            <v>N-A</v>
          </cell>
          <cell r="Y36" t="str">
            <v>11 NO SE DILIGENCIA INFORMACIÓN PARA ESTE FORMULARIO EN ESTE PERÍODO DE REPORTE</v>
          </cell>
          <cell r="Z36" t="str">
            <v>MASCULINO</v>
          </cell>
          <cell r="AA36" t="str">
            <v>CUNDINAMARCA</v>
          </cell>
          <cell r="AB36" t="str">
            <v>BOGOTÁ</v>
          </cell>
          <cell r="AC36" t="str">
            <v>ROBIN</v>
          </cell>
          <cell r="AD36" t="str">
            <v>DAVID</v>
          </cell>
          <cell r="AE36" t="str">
            <v>ROZO</v>
          </cell>
          <cell r="AF36" t="str">
            <v>AVENDAÑO</v>
          </cell>
          <cell r="AG36" t="str">
            <v>SI</v>
          </cell>
          <cell r="AH36" t="str">
            <v>1 PÓLIZA</v>
          </cell>
          <cell r="AI36" t="str">
            <v>12 SEGUROS DEL ESTADO</v>
          </cell>
          <cell r="AJ36" t="str">
            <v>2 CUMPLIMIENTO</v>
          </cell>
          <cell r="AK36">
            <v>45307</v>
          </cell>
          <cell r="AL36" t="str">
            <v>21-46-101080701</v>
          </cell>
          <cell r="AM36" t="str">
            <v>SAF-SUBDIRECCION ADMINISTRATIVA Y FINANCIERA</v>
          </cell>
          <cell r="AN36" t="str">
            <v>GRUPO DE CONTRATOS</v>
          </cell>
          <cell r="AO36" t="str">
            <v>GRUPO DE GESTIÓN HUMANA</v>
          </cell>
          <cell r="AP36" t="str">
            <v>2 SUPERVISOR</v>
          </cell>
          <cell r="AQ36" t="str">
            <v>3 CÉDULA DE CIUDADANÍA</v>
          </cell>
          <cell r="AR36">
            <v>51790514</v>
          </cell>
          <cell r="AS36" t="str">
            <v>JULIA ASTRID DEL CASTILLO SABOGAL</v>
          </cell>
          <cell r="AT36">
            <v>345</v>
          </cell>
          <cell r="AU36" t="str">
            <v>3 NO PACTADOS</v>
          </cell>
          <cell r="AV36" t="str">
            <v>4 NO SE HA ADICIONADO NI EN VALOR y EN TIEMPO</v>
          </cell>
          <cell r="AW36">
            <v>0</v>
          </cell>
          <cell r="AX36">
            <v>0</v>
          </cell>
          <cell r="BB36">
            <v>45307</v>
          </cell>
          <cell r="BC36">
            <v>45306</v>
          </cell>
          <cell r="BD36">
            <v>45307</v>
          </cell>
          <cell r="BE36">
            <v>45657</v>
          </cell>
          <cell r="BO36" t="str">
            <v>2024420501000034E</v>
          </cell>
          <cell r="BP36">
            <v>80899909</v>
          </cell>
          <cell r="BQ36" t="str">
            <v>HILDA MARCELA GARCIA NUÑEZ</v>
          </cell>
          <cell r="BR36" t="str">
            <v>https://www.secop.gov.co/CO1BusinessLine/Tendering/BuyerWorkArea/Index?docUniqueIdentifier=CO1.BDOS.5431724</v>
          </cell>
          <cell r="BS36" t="str">
            <v>VIGENTE</v>
          </cell>
          <cell r="BU36" t="str">
            <v>https://community.secop.gov.co/Public/Tendering/OpportunityDetail/Index?noticeUID=CO1.NTC.5445445&amp;isFromPublicArea=True&amp;isModal=False</v>
          </cell>
          <cell r="BV36" t="str">
            <v>robin.rozo</v>
          </cell>
          <cell r="BW36" t="str">
            <v>@parquesnacionales.gov.co</v>
          </cell>
          <cell r="BX36" t="str">
            <v>robin.rozo@parquesnacionales.gov.co</v>
          </cell>
          <cell r="BY36" t="str">
            <v>INGENIERO INDUSTRIAL</v>
          </cell>
          <cell r="BZ36" t="str">
            <v>SCOTIABANK COLPATRIA</v>
          </cell>
          <cell r="CA36" t="str">
            <v>AHORROS</v>
          </cell>
          <cell r="CB36" t="str">
            <v>1003753898</v>
          </cell>
          <cell r="CC36" t="str">
            <v>24/01/1989</v>
          </cell>
          <cell r="CD36" t="str">
            <v>NO</v>
          </cell>
        </row>
        <row r="37">
          <cell r="A37" t="str">
            <v>CD-NC-035-2024</v>
          </cell>
          <cell r="B37" t="str">
            <v>2 NACION</v>
          </cell>
          <cell r="C37" t="str">
            <v>NC-CPS-035-2024</v>
          </cell>
          <cell r="D37" t="str">
            <v>BEATRIZ ANDREA ALVAREZ VELEZ</v>
          </cell>
          <cell r="E37">
            <v>45307</v>
          </cell>
          <cell r="F37" t="str">
            <v>NC10-P3299060-029 Prestación de servicios profesionales con plena autonomía técnica y administrativa para apoyar al Grupo de Gestión Humana en la implementación, desarrollo, seguimiento y evaluación del Plan Anual de Trabajo en Seguridad y Salud en el Trabajo del Plan Estratégico de Gestión Humana de la entidad, especialmente en los asuntos relacionados con clima laboral y el programa de riesgo psicosocial; en el marco del fortalecimiento de la capacidad institucional de Parques Nacionales</v>
          </cell>
          <cell r="G37" t="str">
            <v>PROFESIONAL</v>
          </cell>
          <cell r="H37" t="str">
            <v>2 CONTRATACIÓN DIRECTA</v>
          </cell>
          <cell r="I37" t="str">
            <v>14 PRESTACIÓN DE SERVICIOS</v>
          </cell>
          <cell r="J37" t="str">
            <v>N/A</v>
          </cell>
          <cell r="K37">
            <v>80111600</v>
          </cell>
          <cell r="L37">
            <v>6524</v>
          </cell>
          <cell r="N37">
            <v>5424</v>
          </cell>
          <cell r="O37">
            <v>45307</v>
          </cell>
          <cell r="Q37">
            <v>6347912</v>
          </cell>
          <cell r="R37">
            <v>73212585</v>
          </cell>
          <cell r="S37" t="str">
            <v>Setenta y tres millones doscientos doce mil quinientos ochenta y cinco pesos</v>
          </cell>
          <cell r="T37" t="str">
            <v>1 PERSONA NATURAL</v>
          </cell>
          <cell r="U37" t="str">
            <v>3 CÉDULA DE CIUDADANÍA</v>
          </cell>
          <cell r="V37">
            <v>52693688</v>
          </cell>
          <cell r="W37">
            <v>9</v>
          </cell>
          <cell r="X37" t="str">
            <v>N-A</v>
          </cell>
          <cell r="Y37" t="str">
            <v>11 NO SE DILIGENCIA INFORMACIÓN PARA ESTE FORMULARIO EN ESTE PERÍODO DE REPORTE</v>
          </cell>
          <cell r="Z37" t="str">
            <v>FEMENINO</v>
          </cell>
          <cell r="AA37" t="str">
            <v>VENEZUELA</v>
          </cell>
          <cell r="AC37" t="str">
            <v>BEATRIZ</v>
          </cell>
          <cell r="AD37" t="str">
            <v>ANDREA</v>
          </cell>
          <cell r="AE37" t="str">
            <v>ALVAREZ</v>
          </cell>
          <cell r="AF37" t="str">
            <v>VELEZ</v>
          </cell>
          <cell r="AG37" t="str">
            <v>SI</v>
          </cell>
          <cell r="AH37" t="str">
            <v>1 PÓLIZA</v>
          </cell>
          <cell r="AI37" t="str">
            <v>12 SEGUROS DEL ESTADO</v>
          </cell>
          <cell r="AJ37" t="str">
            <v>2 CUMPLIMIENTO</v>
          </cell>
          <cell r="AK37">
            <v>45307</v>
          </cell>
          <cell r="AL37" t="str">
            <v>21-46-101080693</v>
          </cell>
          <cell r="AM37" t="str">
            <v>SAF-SUBDIRECCION ADMINISTRATIVA Y FINANCIERA</v>
          </cell>
          <cell r="AN37" t="str">
            <v>GRUPO DE CONTRATOS</v>
          </cell>
          <cell r="AO37" t="str">
            <v>GRUPO DE GESTIÓN HUMANA</v>
          </cell>
          <cell r="AP37" t="str">
            <v>2 SUPERVISOR</v>
          </cell>
          <cell r="AQ37" t="str">
            <v>3 CÉDULA DE CIUDADANÍA</v>
          </cell>
          <cell r="AR37">
            <v>51790514</v>
          </cell>
          <cell r="AS37" t="str">
            <v>JULIA ASTRID DEL CASTILLO SABOGAL</v>
          </cell>
          <cell r="AT37">
            <v>345</v>
          </cell>
          <cell r="AU37" t="str">
            <v>3 NO PACTADOS</v>
          </cell>
          <cell r="AV37" t="str">
            <v>4 NO SE HA ADICIONADO NI EN VALOR y EN TIEMPO</v>
          </cell>
          <cell r="AW37">
            <v>0</v>
          </cell>
          <cell r="AX37">
            <v>0</v>
          </cell>
          <cell r="BB37">
            <v>45307</v>
          </cell>
          <cell r="BC37">
            <v>45306</v>
          </cell>
          <cell r="BD37">
            <v>45307</v>
          </cell>
          <cell r="BE37">
            <v>45657</v>
          </cell>
          <cell r="BO37" t="str">
            <v>2024420501000035E</v>
          </cell>
          <cell r="BP37">
            <v>73212585</v>
          </cell>
          <cell r="BQ37" t="str">
            <v>HILDA MARCELA GARCIA NUÑEZ</v>
          </cell>
          <cell r="BR37" t="str">
            <v>https://www.secop.gov.co/CO1BusinessLine/Tendering/BuyerWorkArea/Index?docUniqueIdentifier=CO1.BDOS.5431770</v>
          </cell>
          <cell r="BS37" t="str">
            <v>VIGENTE</v>
          </cell>
          <cell r="BU37" t="str">
            <v>https://community.secop.gov.co/Public/Tendering/OpportunityDetail/Index?noticeUID=CO1.NTC.5445486&amp;isFromPublicArea=True&amp;isModal=False</v>
          </cell>
          <cell r="BV37" t="str">
            <v>psicolos.central</v>
          </cell>
          <cell r="BW37" t="str">
            <v>@parquesnacionales.gov.co</v>
          </cell>
          <cell r="BX37" t="str">
            <v>psicolos.central@parquesnacionales.gov.co</v>
          </cell>
          <cell r="BY37" t="str">
            <v>PSICOLOGA</v>
          </cell>
          <cell r="BZ37" t="str">
            <v>DAVIVIENDA</v>
          </cell>
          <cell r="CA37" t="str">
            <v>AHORROS</v>
          </cell>
          <cell r="CB37" t="str">
            <v>001570102754</v>
          </cell>
          <cell r="CC37" t="str">
            <v>06/11/1979</v>
          </cell>
          <cell r="CD37" t="str">
            <v>NO</v>
          </cell>
        </row>
        <row r="38">
          <cell r="A38" t="str">
            <v>CD-NC-036-2024</v>
          </cell>
          <cell r="B38" t="str">
            <v>2 NACION</v>
          </cell>
          <cell r="C38" t="str">
            <v>NC-CPS-036-2024</v>
          </cell>
          <cell r="D38" t="str">
            <v>CAMILA ESPERANZA SALAZAR FORERO</v>
          </cell>
          <cell r="E38">
            <v>45307</v>
          </cell>
          <cell r="F38" t="str">
            <v>NC04-P3299054-004 - Prestación servicios profesionales con plena autonomía técnica y administrativa para apoyar a la Oficina Asesora de Planeación en la gestión e implementación de planes, programas, proyectos, estrategias, acuerdos y alianzas en lo referente a los asuntos internacionales y la cooperación de la entidad con énfasis en el apoyo a los asuntos marinos y la cooperación multilateral, en el marco del fortalecimiento de la capacidad institucional de Parques Nacionales Naturales de Colom</v>
          </cell>
          <cell r="G38" t="str">
            <v>PROFESIONAL</v>
          </cell>
          <cell r="H38" t="str">
            <v>2 CONTRATACIÓN DIRECTA</v>
          </cell>
          <cell r="I38" t="str">
            <v>14 PRESTACIÓN DE SERVICIOS</v>
          </cell>
          <cell r="J38" t="str">
            <v>N/A</v>
          </cell>
          <cell r="K38">
            <v>80111600</v>
          </cell>
          <cell r="L38">
            <v>5224</v>
          </cell>
          <cell r="N38">
            <v>5524</v>
          </cell>
          <cell r="O38">
            <v>45307</v>
          </cell>
          <cell r="Q38">
            <v>6347913</v>
          </cell>
          <cell r="R38">
            <v>73001000</v>
          </cell>
          <cell r="S38" t="str">
            <v>Setenta y tres millones mil pesos</v>
          </cell>
          <cell r="T38" t="str">
            <v>1 PERSONA NATURAL</v>
          </cell>
          <cell r="U38" t="str">
            <v>3 CÉDULA DE CIUDADANÍA</v>
          </cell>
          <cell r="V38">
            <v>1023912867</v>
          </cell>
          <cell r="W38">
            <v>7</v>
          </cell>
          <cell r="X38" t="str">
            <v>N-A</v>
          </cell>
          <cell r="Y38" t="str">
            <v>11 NO SE DILIGENCIA INFORMACIÓN PARA ESTE FORMULARIO EN ESTE PERÍODO DE REPORTE</v>
          </cell>
          <cell r="Z38" t="str">
            <v>FEMENINO</v>
          </cell>
          <cell r="AA38" t="str">
            <v>CUNDINAMARCA</v>
          </cell>
          <cell r="AB38" t="str">
            <v>BOGOTÁ</v>
          </cell>
          <cell r="AC38" t="str">
            <v>CAMILA</v>
          </cell>
          <cell r="AD38" t="str">
            <v>ESPERANZA</v>
          </cell>
          <cell r="AE38" t="str">
            <v>SALAZAR</v>
          </cell>
          <cell r="AF38" t="str">
            <v>FORERO</v>
          </cell>
          <cell r="AG38" t="str">
            <v>SI</v>
          </cell>
          <cell r="AH38" t="str">
            <v>1 PÓLIZA</v>
          </cell>
          <cell r="AI38" t="str">
            <v>12 SEGUROS DEL ESTADO</v>
          </cell>
          <cell r="AJ38" t="str">
            <v>2 CUMPLIMIENTO</v>
          </cell>
          <cell r="AK38">
            <v>45307</v>
          </cell>
          <cell r="AL38" t="str">
            <v>21-46-101080689</v>
          </cell>
          <cell r="AM38" t="str">
            <v>SAF-SUBDIRECCION ADMINISTRATIVA Y FINANCIERA</v>
          </cell>
          <cell r="AN38" t="str">
            <v>GRUPO DE CONTRATOS</v>
          </cell>
          <cell r="AO38" t="str">
            <v xml:space="preserve">OFICINA ASESORA DE PLANEACIÓN </v>
          </cell>
          <cell r="AP38" t="str">
            <v>2 SUPERVISOR</v>
          </cell>
          <cell r="AQ38" t="str">
            <v>3 CÉDULA DE CIUDADANÍA</v>
          </cell>
          <cell r="AR38">
            <v>80076849</v>
          </cell>
          <cell r="AS38" t="str">
            <v>ANDRES MAURICIO LEON LOPEZ</v>
          </cell>
          <cell r="AT38">
            <v>345</v>
          </cell>
          <cell r="AU38" t="str">
            <v>3 NO PACTADOS</v>
          </cell>
          <cell r="AV38" t="str">
            <v>4 NO SE HA ADICIONADO NI EN VALOR y EN TIEMPO</v>
          </cell>
          <cell r="AW38">
            <v>0</v>
          </cell>
          <cell r="AX38">
            <v>-50994902</v>
          </cell>
          <cell r="BB38">
            <v>45307</v>
          </cell>
          <cell r="BC38">
            <v>45307</v>
          </cell>
          <cell r="BD38">
            <v>45307</v>
          </cell>
          <cell r="BE38">
            <v>45411</v>
          </cell>
          <cell r="BF38">
            <v>45411</v>
          </cell>
          <cell r="BO38" t="str">
            <v>2024420501000036E</v>
          </cell>
          <cell r="BP38">
            <v>22006098</v>
          </cell>
          <cell r="BQ38" t="str">
            <v>YURY CAMILA BARRANTES</v>
          </cell>
          <cell r="BR38" t="str">
            <v>https://www.secop.gov.co/CO1BusinessLine/Tendering/BuyerWorkArea/Index?docUniqueIdentifier=CO1.BDOS.5435123</v>
          </cell>
          <cell r="BS38" t="str">
            <v>TERA-LIQUIDADO</v>
          </cell>
          <cell r="BU38" t="str">
            <v>https://community.secop.gov.co/Public/Tendering/OpportunityDetail/Index?noticeUID=CO1.NTC.5446618&amp;isFromPublicArea=True&amp;isModal=False</v>
          </cell>
          <cell r="BV38" t="str">
            <v>camila.salazar</v>
          </cell>
          <cell r="BW38" t="str">
            <v>@parquesnacionales.gov.co</v>
          </cell>
          <cell r="BX38" t="str">
            <v>camila.salazar@parquesnacionales.gov.co</v>
          </cell>
          <cell r="BY38" t="str">
            <v>BIOLOGA</v>
          </cell>
          <cell r="BZ38" t="str">
            <v>DAVIVIENDA</v>
          </cell>
          <cell r="CA38" t="str">
            <v>AHORROS</v>
          </cell>
          <cell r="CB38" t="str">
            <v>0077 7033 5680</v>
          </cell>
          <cell r="CC38" t="str">
            <v>31/12/1991</v>
          </cell>
          <cell r="CD38" t="str">
            <v>NO</v>
          </cell>
        </row>
        <row r="39">
          <cell r="A39" t="str">
            <v>CD-NC-037-2024</v>
          </cell>
          <cell r="B39" t="str">
            <v>2 NACION</v>
          </cell>
          <cell r="C39" t="str">
            <v>NC-CPS-037-2024</v>
          </cell>
          <cell r="D39" t="str">
            <v>ANDREA CAROLINA PAEZ MALDONADO</v>
          </cell>
          <cell r="E39">
            <v>45307</v>
          </cell>
          <cell r="F39" t="str">
            <v>NC07-P3202032-001 Prestar los servicios profesionales con plena autonomía técnica y administrativa para apoyar a la Oficina Gestión del Riesgo de Parques Nacionales Naturales de Colombia, en el desarrollo de actividades de planeación estratégica, seguimiento de planes, programas, proyectos e indicadores y gestión presupuestal establecidos por la entidad en el marco de la conservación de la diversidad biológica de las áreas protegidas del SINAP nacional.</v>
          </cell>
          <cell r="G39" t="str">
            <v>PROFESIONAL</v>
          </cell>
          <cell r="H39" t="str">
            <v>2 CONTRATACIÓN DIRECTA</v>
          </cell>
          <cell r="I39" t="str">
            <v>14 PRESTACIÓN DE SERVICIOS</v>
          </cell>
          <cell r="J39" t="str">
            <v>N/A</v>
          </cell>
          <cell r="K39">
            <v>80111600</v>
          </cell>
          <cell r="L39">
            <v>3324</v>
          </cell>
          <cell r="N39">
            <v>5624</v>
          </cell>
          <cell r="O39">
            <v>45307</v>
          </cell>
          <cell r="Q39">
            <v>7881428</v>
          </cell>
          <cell r="R39">
            <v>90636422</v>
          </cell>
          <cell r="S39" t="str">
            <v>Noventa millones seiscientos treinta y seis mil cuatrocientos veintidos pesos</v>
          </cell>
          <cell r="T39" t="str">
            <v>1 PERSONA NATURAL</v>
          </cell>
          <cell r="U39" t="str">
            <v>3 CÉDULA DE CIUDADANÍA</v>
          </cell>
          <cell r="V39">
            <v>52885169</v>
          </cell>
          <cell r="W39">
            <v>2</v>
          </cell>
          <cell r="X39" t="str">
            <v>N-A</v>
          </cell>
          <cell r="Y39" t="str">
            <v>11 NO SE DILIGENCIA INFORMACIÓN PARA ESTE FORMULARIO EN ESTE PERÍODO DE REPORTE</v>
          </cell>
          <cell r="Z39" t="str">
            <v>FEMENINO</v>
          </cell>
          <cell r="AA39" t="str">
            <v>CUNDINAMARCA</v>
          </cell>
          <cell r="AB39" t="str">
            <v>BOGOTÁ</v>
          </cell>
          <cell r="AC39" t="str">
            <v>ANDREA</v>
          </cell>
          <cell r="AD39" t="str">
            <v>CAROLINA</v>
          </cell>
          <cell r="AE39" t="str">
            <v>PAEZ</v>
          </cell>
          <cell r="AF39" t="str">
            <v>MALDONADO</v>
          </cell>
          <cell r="AG39" t="str">
            <v>SI</v>
          </cell>
          <cell r="AH39" t="str">
            <v>1 PÓLIZA</v>
          </cell>
          <cell r="AI39" t="str">
            <v>12 SEGUROS DEL ESTADO</v>
          </cell>
          <cell r="AJ39" t="str">
            <v>2 CUMPLIMIENTO</v>
          </cell>
          <cell r="AK39">
            <v>45307</v>
          </cell>
          <cell r="AL39" t="str">
            <v>21-46-101080698</v>
          </cell>
          <cell r="AM39" t="str">
            <v>SAF-SUBDIRECCION ADMINISTRATIVA Y FINANCIERA</v>
          </cell>
          <cell r="AN39" t="str">
            <v>GRUPO DE CONTRATOS</v>
          </cell>
          <cell r="AO39" t="str">
            <v>OFICINA GESTION DEL RIESGO</v>
          </cell>
          <cell r="AP39" t="str">
            <v>2 SUPERVISOR</v>
          </cell>
          <cell r="AQ39" t="str">
            <v>3 CÉDULA DE CIUDADANÍA</v>
          </cell>
          <cell r="AR39">
            <v>1026272261</v>
          </cell>
          <cell r="AS39" t="str">
            <v>GIPSY VIVIAN ARENAS HERNANDEZ</v>
          </cell>
          <cell r="AT39">
            <v>345</v>
          </cell>
          <cell r="AU39" t="str">
            <v>3 NO PACTADOS</v>
          </cell>
          <cell r="AV39" t="str">
            <v>4 NO SE HA ADICIONADO NI EN VALOR y EN TIEMPO</v>
          </cell>
          <cell r="AW39">
            <v>0</v>
          </cell>
          <cell r="AX39">
            <v>0</v>
          </cell>
          <cell r="BB39">
            <v>45307</v>
          </cell>
          <cell r="BC39">
            <v>45303</v>
          </cell>
          <cell r="BD39">
            <v>45307</v>
          </cell>
          <cell r="BE39">
            <v>45656</v>
          </cell>
          <cell r="BO39" t="str">
            <v>2024420501000037E</v>
          </cell>
          <cell r="BP39">
            <v>90636422</v>
          </cell>
          <cell r="BQ39" t="str">
            <v>YURY CAMILA BARRANTES</v>
          </cell>
          <cell r="BR39" t="str">
            <v>https://www.secop.gov.co/CO1BusinessLine/Tendering/BuyerWorkArea/Index?docUniqueIdentifier=CO1.BDOS.5424316</v>
          </cell>
          <cell r="BS39" t="str">
            <v>VIGENTE</v>
          </cell>
          <cell r="BU39" t="str">
            <v>https://community.secop.gov.co/Public/Tendering/OpportunityDetail/Index?noticeUID=CO1.NTC.5447213&amp;isFromPublicArea=True&amp;isModal=False</v>
          </cell>
          <cell r="BV39" t="str">
            <v>andrea.paez</v>
          </cell>
          <cell r="BW39" t="str">
            <v>@parquesnacionales.gov.co</v>
          </cell>
          <cell r="BX39" t="str">
            <v>andrea.paez@parquesnacionales.gov.co</v>
          </cell>
          <cell r="BY39" t="str">
            <v>INGENIERA AMBIENTAL Y SANITARIA</v>
          </cell>
          <cell r="BZ39" t="str">
            <v>DAVIVIENDA</v>
          </cell>
          <cell r="CA39" t="str">
            <v>AHORROS</v>
          </cell>
          <cell r="CB39" t="str">
            <v>0550008600698966</v>
          </cell>
          <cell r="CC39" t="str">
            <v>06/12/1981</v>
          </cell>
          <cell r="CD39" t="str">
            <v>NO</v>
          </cell>
        </row>
        <row r="40">
          <cell r="A40" t="str">
            <v>CD-NC-038-2024</v>
          </cell>
          <cell r="B40" t="str">
            <v>2 NACION</v>
          </cell>
          <cell r="C40" t="str">
            <v>NC-CPS-038-2024</v>
          </cell>
          <cell r="D40" t="str">
            <v>JEFFERSON DEVIA CESPEDES</v>
          </cell>
          <cell r="E40">
            <v>45308</v>
          </cell>
          <cell r="F40" t="str">
            <v>NC12-P3299011-002 NC12-P3299016-002 Prestar los servicios profesionales con plena autonomía técnica y administrativa para apoyar al Grupo de Infraestructura de la Subdirección Administrativa y Financiera en la proyección y verificación de las cantidades de obras y presupuestos de los proyectos requeridos para el mejoramiento de la infraestructura física en los Parques Nacionales Naturales de Colombia y sus áreas protegidas.</v>
          </cell>
          <cell r="G40" t="str">
            <v>PROFESIONAL</v>
          </cell>
          <cell r="H40" t="str">
            <v>2 CONTRATACIÓN DIRECTA</v>
          </cell>
          <cell r="I40" t="str">
            <v>14 PRESTACIÓN DE SERVICIOS</v>
          </cell>
          <cell r="J40" t="str">
            <v>N/A</v>
          </cell>
          <cell r="K40">
            <v>80111600</v>
          </cell>
          <cell r="L40">
            <v>6924</v>
          </cell>
          <cell r="N40">
            <v>5724</v>
          </cell>
          <cell r="O40">
            <v>45308</v>
          </cell>
          <cell r="Q40">
            <v>5693195</v>
          </cell>
          <cell r="R40">
            <v>5693195</v>
          </cell>
          <cell r="S40" t="str">
            <v>Cinco millones seiscientos noventa y tres mil ciento noventa y cinco pesos</v>
          </cell>
          <cell r="T40" t="str">
            <v>1 PERSONA NATURAL</v>
          </cell>
          <cell r="U40" t="str">
            <v>3 CÉDULA DE CIUDADANÍA</v>
          </cell>
          <cell r="V40">
            <v>1024558508</v>
          </cell>
          <cell r="W40">
            <v>3</v>
          </cell>
          <cell r="X40" t="str">
            <v>N-A</v>
          </cell>
          <cell r="Y40" t="str">
            <v>11 NO SE DILIGENCIA INFORMACIÓN PARA ESTE FORMULARIO EN ESTE PERÍODO DE REPORTE</v>
          </cell>
          <cell r="Z40" t="str">
            <v>MASCULINO</v>
          </cell>
          <cell r="AA40" t="str">
            <v>CUNDINAMARCA</v>
          </cell>
          <cell r="AB40" t="str">
            <v>BOGOTÁ</v>
          </cell>
          <cell r="AC40" t="str">
            <v>JEFFERSON</v>
          </cell>
          <cell r="AE40" t="str">
            <v>DEVIA</v>
          </cell>
          <cell r="AF40" t="str">
            <v>CESPEDES</v>
          </cell>
          <cell r="AG40" t="str">
            <v>NO</v>
          </cell>
          <cell r="AH40" t="str">
            <v>6 NO CONSTITUYÓ GARANTÍAS</v>
          </cell>
          <cell r="AI40" t="str">
            <v>N-A</v>
          </cell>
          <cell r="AJ40" t="str">
            <v>N-A</v>
          </cell>
          <cell r="AK40" t="str">
            <v>N-A</v>
          </cell>
          <cell r="AL40" t="str">
            <v>N-A</v>
          </cell>
          <cell r="AM40" t="str">
            <v>SAF-SUBDIRECCION ADMINISTRATIVA Y FINANCIERA</v>
          </cell>
          <cell r="AN40" t="str">
            <v>GRUPO DE CONTRATOS</v>
          </cell>
          <cell r="AO40" t="str">
            <v>GRUPO DE INFRAESTRUCTURA</v>
          </cell>
          <cell r="AP40" t="str">
            <v>2 SUPERVISOR</v>
          </cell>
          <cell r="AQ40" t="str">
            <v>3 CÉDULA DE CIUDADANÍA</v>
          </cell>
          <cell r="AR40">
            <v>91209676</v>
          </cell>
          <cell r="AS40" t="str">
            <v>CARLOS ALBERTO PINZON  BARCO</v>
          </cell>
          <cell r="AT40">
            <v>30</v>
          </cell>
          <cell r="AU40" t="str">
            <v>3 NO PACTADOS</v>
          </cell>
          <cell r="AV40" t="str">
            <v>4 NO SE HA ADICIONADO NI EN VALOR y EN TIEMPO</v>
          </cell>
          <cell r="AW40">
            <v>0</v>
          </cell>
          <cell r="AX40">
            <v>-3036371</v>
          </cell>
          <cell r="BB40" t="str">
            <v>N/A</v>
          </cell>
          <cell r="BC40">
            <v>45308</v>
          </cell>
          <cell r="BD40">
            <v>45308</v>
          </cell>
          <cell r="BE40">
            <v>45321</v>
          </cell>
          <cell r="BF40">
            <v>45321</v>
          </cell>
          <cell r="BO40" t="str">
            <v>2024420501000038E</v>
          </cell>
          <cell r="BP40">
            <v>2656824</v>
          </cell>
          <cell r="BQ40" t="str">
            <v>EDNA ROCIO CASTRO</v>
          </cell>
          <cell r="BR40" t="str">
            <v>https://www.secop.gov.co/CO1BusinessLine/Tendering/BuyerWorkArea/Index?docUniqueIdentifier=CO1.BDOS.5438321</v>
          </cell>
          <cell r="BS40" t="str">
            <v>TERA-LIQUIDADO</v>
          </cell>
          <cell r="BU40" t="str">
            <v>https://community.secop.gov.co/Public/Tendering/OpportunityDetail/Index?noticeUID=CO1.NTC.5451553&amp;isFromPublicArea=True&amp;isModal=False</v>
          </cell>
          <cell r="BV40" t="str">
            <v>jefferson.devia</v>
          </cell>
          <cell r="BW40" t="str">
            <v>@parquesnacionales.gov.co</v>
          </cell>
          <cell r="BX40" t="str">
            <v>jefferson.devia@parquesnacionales.gov.co</v>
          </cell>
          <cell r="BY40" t="str">
            <v>INGENIERO CIVIL</v>
          </cell>
          <cell r="BZ40" t="str">
            <v>POPULAR</v>
          </cell>
          <cell r="CA40" t="str">
            <v>AHORROS</v>
          </cell>
          <cell r="CB40" t="str">
            <v>500-80313121-9</v>
          </cell>
          <cell r="CC40" t="str">
            <v>25/11/1994</v>
          </cell>
          <cell r="CD40" t="str">
            <v>NO</v>
          </cell>
        </row>
        <row r="41">
          <cell r="A41" t="str">
            <v>CD-NC-039-2024</v>
          </cell>
          <cell r="B41" t="str">
            <v>2 NACION</v>
          </cell>
          <cell r="C41" t="str">
            <v>NC-CPS-039C-2024</v>
          </cell>
          <cell r="D41" t="str">
            <v>LEIDY DIANA TRIANA RODRIGUEZ</v>
          </cell>
          <cell r="E41">
            <v>45308</v>
          </cell>
          <cell r="F41" t="str">
            <v>NC06-P3299060-003 Prestación de servicios de apoyo a la gestión con plena autonomía técnica y administrativa para adelantar las actividades relacionadas con notificaciones, comunicaciones, fotocopia de expedientes y demás tareas relacionadas con las actuaciones producidas dentro de los expedientes disciplinarios por la Oficina de Control Disciplinario Interno, así como organizar las evidencias necesarias para el reporte de las metas PAA y matrices del Sistema de Gestión de Calidad, en el marco del Proyecto de Fortalecimiento Institucional de Parques Nacionales Naturales de Colombia.</v>
          </cell>
          <cell r="G41" t="str">
            <v>APOYO A LA GESTIÓN</v>
          </cell>
          <cell r="H41" t="str">
            <v>2 CONTRATACIÓN DIRECTA</v>
          </cell>
          <cell r="I41" t="str">
            <v>14 PRESTACIÓN DE SERVICIOS</v>
          </cell>
          <cell r="J41" t="str">
            <v>N/A</v>
          </cell>
          <cell r="K41">
            <v>80111600</v>
          </cell>
          <cell r="L41">
            <v>6724</v>
          </cell>
          <cell r="N41">
            <v>5824</v>
          </cell>
          <cell r="O41">
            <v>45308</v>
          </cell>
          <cell r="Q41">
            <v>3226851</v>
          </cell>
          <cell r="R41">
            <v>37001225</v>
          </cell>
          <cell r="S41" t="str">
            <v>Treinta y siete millones mil doscientos veinticinco pesos</v>
          </cell>
          <cell r="T41" t="str">
            <v>1 PERSONA NATURAL</v>
          </cell>
          <cell r="U41" t="str">
            <v>3 CÉDULA DE CIUDADANÍA</v>
          </cell>
          <cell r="V41">
            <v>1077975588</v>
          </cell>
          <cell r="W41">
            <v>3</v>
          </cell>
          <cell r="X41" t="str">
            <v>N-A</v>
          </cell>
          <cell r="Y41" t="str">
            <v>11 NO SE DILIGENCIA INFORMACIÓN PARA ESTE FORMULARIO EN ESTE PERÍODO DE REPORTE</v>
          </cell>
          <cell r="Z41" t="str">
            <v>FEMENINO</v>
          </cell>
          <cell r="AA41" t="str">
            <v>CUNDINAMARCA</v>
          </cell>
          <cell r="AB41" t="str">
            <v>VILLETA</v>
          </cell>
          <cell r="AC41" t="str">
            <v>LEIDY</v>
          </cell>
          <cell r="AD41" t="str">
            <v>DIANA</v>
          </cell>
          <cell r="AE41" t="str">
            <v>TRIANA</v>
          </cell>
          <cell r="AF41" t="str">
            <v>RODRIGUEZ</v>
          </cell>
          <cell r="AG41" t="str">
            <v>NO</v>
          </cell>
          <cell r="AH41" t="str">
            <v>6 NO CONSTITUYÓ GARANTÍAS</v>
          </cell>
          <cell r="AI41" t="str">
            <v>N-A</v>
          </cell>
          <cell r="AJ41" t="str">
            <v>N-A</v>
          </cell>
          <cell r="AK41" t="str">
            <v>N-A</v>
          </cell>
          <cell r="AL41" t="str">
            <v>N-A</v>
          </cell>
          <cell r="AM41" t="str">
            <v>SAF-SUBDIRECCION ADMINISTRATIVA Y FINANCIERA</v>
          </cell>
          <cell r="AN41" t="str">
            <v>GRUPO DE CONTRATOS</v>
          </cell>
          <cell r="AO41" t="str">
            <v>OFICINA DE CONTROL DISCIPLINARIO INTERNO</v>
          </cell>
          <cell r="AP41" t="str">
            <v>2 SUPERVISOR</v>
          </cell>
          <cell r="AQ41" t="str">
            <v>3 CÉDULA DE CIUDADANÍA</v>
          </cell>
          <cell r="AR41">
            <v>51715044</v>
          </cell>
          <cell r="AS41" t="str">
            <v>MARIA DEL PILAR RODRIGUEZ MATEUS</v>
          </cell>
          <cell r="AT41">
            <v>344</v>
          </cell>
          <cell r="AU41" t="str">
            <v>3 NO PACTADOS</v>
          </cell>
          <cell r="AV41" t="str">
            <v>4 NO SE HA ADICIONADO NI EN VALOR y EN TIEMPO</v>
          </cell>
          <cell r="AW41">
            <v>0</v>
          </cell>
          <cell r="AX41">
            <v>0</v>
          </cell>
          <cell r="BB41" t="str">
            <v>N/A</v>
          </cell>
          <cell r="BC41">
            <v>45308</v>
          </cell>
          <cell r="BD41">
            <v>45308</v>
          </cell>
          <cell r="BE41">
            <v>45509</v>
          </cell>
          <cell r="BO41" t="str">
            <v>2024420501000039E</v>
          </cell>
          <cell r="BP41">
            <v>37001225</v>
          </cell>
          <cell r="BQ41" t="str">
            <v>LUZ JANETH VILLALBA SUAREZ</v>
          </cell>
          <cell r="BR41" t="str">
            <v>https://www.secop.gov.co/CO1BusinessLine/Tendering/BuyerWorkArea/Index?docUniqueIdentifier=CO1.BDOS.5440250</v>
          </cell>
          <cell r="BS41" t="str">
            <v>TERMINADO ANTICIPADAMENTE</v>
          </cell>
          <cell r="BU41" t="str">
            <v>https://community.secop.gov.co/Public/Tendering/OpportunityDetail/Index?noticeUID=CO1.NTC.5452592&amp;isFromPublicArea=True&amp;isModal=False</v>
          </cell>
          <cell r="BV41" t="str">
            <v>leidy.triana</v>
          </cell>
          <cell r="BW41" t="str">
            <v>@parquesnacionales.gov.co</v>
          </cell>
          <cell r="BX41" t="str">
            <v>leidy.triana@parquesnacionales.gov.co</v>
          </cell>
          <cell r="BY41" t="str">
            <v>TECNICO EN SISTEMAS</v>
          </cell>
          <cell r="BZ41" t="str">
            <v>BANCOLOMBIA</v>
          </cell>
          <cell r="CA41" t="str">
            <v>AHORROS</v>
          </cell>
          <cell r="CB41" t="str">
            <v>23700026086</v>
          </cell>
          <cell r="CC41" t="str">
            <v>27/02/1998</v>
          </cell>
          <cell r="CD41" t="str">
            <v>NO</v>
          </cell>
        </row>
        <row r="42">
          <cell r="A42" t="str">
            <v>CD-NC-039-2024</v>
          </cell>
          <cell r="B42" t="str">
            <v>2 NACION</v>
          </cell>
          <cell r="C42" t="str">
            <v>NC-CPS-039-2024</v>
          </cell>
          <cell r="D42" t="str">
            <v>MARIA CAMILA CORDOBA PERAFAN</v>
          </cell>
          <cell r="E42">
            <v>45510</v>
          </cell>
          <cell r="F42" t="str">
            <v>NC06-P3299060-003 Prestación de servicios de apoyo a la gestión con plena autonomía técnica y administrativa para adelantar las actividades relacionadas con notificaciones, comunicaciones, fotocopia de expedientes y demás tareas relacionadas con las actuaciones producidas dentro de los expedientes disciplinarios por la Oficina de Control Disciplinario Interno, así como organizar las evidencias necesarias para el reporte de las metas PAA y matrices del Sistema de Gestión de Calidad, en el marco</v>
          </cell>
          <cell r="G42" t="str">
            <v>APOYO A LA GESTIÓN</v>
          </cell>
          <cell r="H42" t="str">
            <v>2 CONTRATACIÓN DIRECTA</v>
          </cell>
          <cell r="I42" t="str">
            <v>14 PRESTACIÓN DE SERVICIOS</v>
          </cell>
          <cell r="J42" t="str">
            <v>N/A</v>
          </cell>
          <cell r="K42">
            <v>80111600</v>
          </cell>
          <cell r="L42">
            <v>6724</v>
          </cell>
          <cell r="N42">
            <v>5824</v>
          </cell>
          <cell r="O42">
            <v>45308</v>
          </cell>
          <cell r="Q42">
            <v>3226851</v>
          </cell>
          <cell r="R42">
            <v>15596446</v>
          </cell>
          <cell r="S42" t="str">
            <v>quince millones quinientos noventa y seis mil cuatrocientos cuarenta y seis pesos</v>
          </cell>
          <cell r="T42" t="str">
            <v>1 PERSONA NATURAL</v>
          </cell>
          <cell r="U42" t="str">
            <v>3 CÉDULA DE CIUDADANÍA</v>
          </cell>
          <cell r="V42">
            <v>1061790816</v>
          </cell>
          <cell r="W42">
            <v>4</v>
          </cell>
          <cell r="X42" t="str">
            <v>N-A</v>
          </cell>
          <cell r="Y42" t="str">
            <v>11 NO SE DILIGENCIA INFORMACIÓN PARA ESTE FORMULARIO EN ESTE PERÍODO DE REPORTE</v>
          </cell>
          <cell r="Z42" t="str">
            <v>FEMENINO</v>
          </cell>
          <cell r="AA42" t="str">
            <v>CAUCA</v>
          </cell>
          <cell r="AB42" t="str">
            <v>POPAYAN</v>
          </cell>
          <cell r="AC42" t="str">
            <v>MARIA</v>
          </cell>
          <cell r="AD42" t="str">
            <v>CAMILA</v>
          </cell>
          <cell r="AE42" t="str">
            <v>CORDOBA</v>
          </cell>
          <cell r="AF42" t="str">
            <v>PERAFAN</v>
          </cell>
          <cell r="AG42" t="str">
            <v>NO</v>
          </cell>
          <cell r="AH42" t="str">
            <v>6 NO CONSTITUYÓ GARANTÍAS</v>
          </cell>
          <cell r="AI42" t="str">
            <v>N-A</v>
          </cell>
          <cell r="AJ42" t="str">
            <v>N-A</v>
          </cell>
          <cell r="AK42" t="str">
            <v>N-A</v>
          </cell>
          <cell r="AL42" t="str">
            <v>N-A</v>
          </cell>
          <cell r="AM42" t="str">
            <v>SAF-SUBDIRECCION ADMINISTRATIVA Y FINANCIERA</v>
          </cell>
          <cell r="AN42" t="str">
            <v>GRUPO DE CONTRATOS</v>
          </cell>
          <cell r="AO42" t="str">
            <v>OFICINA DE CONTROL DISCIPLINARIO INTERNO</v>
          </cell>
          <cell r="AP42" t="str">
            <v>2 SUPERVISOR</v>
          </cell>
          <cell r="AQ42" t="str">
            <v>3 CÉDULA DE CIUDADANÍA</v>
          </cell>
          <cell r="AR42">
            <v>51715044</v>
          </cell>
          <cell r="AS42" t="str">
            <v>MARIA DEL PILAR RODRIGUEZ MATEUS</v>
          </cell>
          <cell r="AT42">
            <v>145</v>
          </cell>
          <cell r="AU42" t="str">
            <v>3 NO PACTADOS</v>
          </cell>
          <cell r="AV42" t="str">
            <v>4 NO SE HA ADICIONADO NI EN VALOR y EN TIEMPO</v>
          </cell>
          <cell r="AW42">
            <v>0</v>
          </cell>
          <cell r="AX42">
            <v>0</v>
          </cell>
          <cell r="BB42" t="str">
            <v>N/A</v>
          </cell>
          <cell r="BC42">
            <v>45510</v>
          </cell>
          <cell r="BD42">
            <v>45510</v>
          </cell>
          <cell r="BE42">
            <v>45656</v>
          </cell>
          <cell r="BP42">
            <v>15596446</v>
          </cell>
          <cell r="BQ42" t="str">
            <v>LUZ JANETH VILLALBA SUAREZ</v>
          </cell>
          <cell r="BR42" t="str">
            <v>https://www.secop.gov.co/CO1BusinessLine/Tendering/BuyerDossierWorkspace/Index?allWords2Search=CD-NC-039-2024&amp;sortingState=LastModifiedDESC&amp;showAdvancedSearch=True&amp;showAdvancedSearchFields=False&amp;selectedDossier=CO1.BDOS.5440250&amp;selectedRequest=CO1.REQ.5557878&amp;</v>
          </cell>
          <cell r="BS42" t="str">
            <v>VIGENTE</v>
          </cell>
          <cell r="BU42" t="str">
            <v>https://community.secop.gov.co/Public/Tendering/OpportunityDetail/Index?noticeUID=CO1.NTC.5452592&amp;isFromPublicArea=True&amp;isModal=False</v>
          </cell>
          <cell r="BV42" t="str">
            <v>MARIA.CORDOBA</v>
          </cell>
          <cell r="BW42" t="str">
            <v>@parquesnacionales.gov.co</v>
          </cell>
          <cell r="BX42" t="str">
            <v>MARIA.CORDOBA@parquesnacionales.gov.co</v>
          </cell>
          <cell r="BY42" t="str">
            <v>ABOGADO</v>
          </cell>
          <cell r="BZ42" t="str">
            <v>FALABELLA</v>
          </cell>
          <cell r="CA42" t="str">
            <v>AHORROS</v>
          </cell>
          <cell r="CB42" t="str">
            <v>111800079708</v>
          </cell>
          <cell r="CC42" t="str">
            <v>20/05/1996</v>
          </cell>
          <cell r="CD42" t="str">
            <v>N-A</v>
          </cell>
        </row>
        <row r="43">
          <cell r="A43" t="str">
            <v>CD-NC-040-2024</v>
          </cell>
          <cell r="B43" t="str">
            <v>2 NACION</v>
          </cell>
          <cell r="C43" t="str">
            <v>NC-CPS-040C-2024</v>
          </cell>
          <cell r="D43" t="str">
            <v>YURY MERCEDES ARENAS RINCON</v>
          </cell>
          <cell r="E43">
            <v>45308</v>
          </cell>
          <cell r="F43" t="str">
            <v>NC06-P3299060-001 Prestar servicios profesionales especializados con plena autonomía técnica y administrativa a la Oficina de Control Disciplinario Interno en la práctica y evaluación de pruebas, así como en la proyección de actos administrativos dentro de las etapas de indagación previa e investigación de los procesos disciplinarios adelantados en contra de los servidores y exservidores de la entidad, en el marco del Proyecto de Fortalecimiento Institucional de Parques Nacionales Naturales.</v>
          </cell>
          <cell r="G43" t="str">
            <v>PROFESIONAL</v>
          </cell>
          <cell r="H43" t="str">
            <v>2 CONTRATACIÓN DIRECTA</v>
          </cell>
          <cell r="I43" t="str">
            <v>14 PRESTACIÓN DE SERVICIOS</v>
          </cell>
          <cell r="J43" t="str">
            <v>N/A</v>
          </cell>
          <cell r="K43">
            <v>80111600</v>
          </cell>
          <cell r="L43">
            <v>5924</v>
          </cell>
          <cell r="N43">
            <v>5924</v>
          </cell>
          <cell r="O43">
            <v>45308</v>
          </cell>
          <cell r="Q43">
            <v>7435309</v>
          </cell>
          <cell r="R43">
            <v>85258210</v>
          </cell>
          <cell r="S43" t="str">
            <v>Ochenta y cinco millones doscientos cincuenta y ocho mil doscientos diez pesos</v>
          </cell>
          <cell r="T43" t="str">
            <v>1 PERSONA NATURAL</v>
          </cell>
          <cell r="U43" t="str">
            <v>3 CÉDULA DE CIUDADANÍA</v>
          </cell>
          <cell r="V43">
            <v>53154411</v>
          </cell>
          <cell r="W43">
            <v>8</v>
          </cell>
          <cell r="X43" t="str">
            <v>N-A</v>
          </cell>
          <cell r="Y43" t="str">
            <v>11 NO SE DILIGENCIA INFORMACIÓN PARA ESTE FORMULARIO EN ESTE PERÍODO DE REPORTE</v>
          </cell>
          <cell r="Z43" t="str">
            <v>FEMENINO</v>
          </cell>
          <cell r="AA43" t="str">
            <v>CUNDINAMARCA</v>
          </cell>
          <cell r="AB43" t="str">
            <v>BOGOTÁ</v>
          </cell>
          <cell r="AC43" t="str">
            <v>YURY</v>
          </cell>
          <cell r="AD43" t="str">
            <v>MERCEDES</v>
          </cell>
          <cell r="AE43" t="str">
            <v>ARENAS</v>
          </cell>
          <cell r="AF43" t="str">
            <v>RINCON</v>
          </cell>
          <cell r="AG43" t="str">
            <v>SI</v>
          </cell>
          <cell r="AH43" t="str">
            <v>1 PÓLIZA</v>
          </cell>
          <cell r="AI43" t="str">
            <v>12 SEGUROS DEL ESTADO</v>
          </cell>
          <cell r="AJ43" t="str">
            <v>2 CUMPLIMIENTO</v>
          </cell>
          <cell r="AK43">
            <v>45308</v>
          </cell>
          <cell r="AL43" t="str">
            <v>11-46-101043777</v>
          </cell>
          <cell r="AM43" t="str">
            <v>SAF-SUBDIRECCION ADMINISTRATIVA Y FINANCIERA</v>
          </cell>
          <cell r="AN43" t="str">
            <v>GRUPO DE CONTRATOS</v>
          </cell>
          <cell r="AO43" t="str">
            <v>OFICINA DE CONTROL DISCIPLINARIO INTERNO</v>
          </cell>
          <cell r="AP43" t="str">
            <v>2 SUPERVISOR</v>
          </cell>
          <cell r="AQ43" t="str">
            <v>3 CÉDULA DE CIUDADANÍA</v>
          </cell>
          <cell r="AR43">
            <v>51715044</v>
          </cell>
          <cell r="AS43" t="str">
            <v>MARIA DEL PILAR RODRIGUEZ MATEUS</v>
          </cell>
          <cell r="AT43">
            <v>344</v>
          </cell>
          <cell r="AU43" t="str">
            <v>3 NO PACTADOS</v>
          </cell>
          <cell r="AV43" t="str">
            <v>4 NO SE HA ADICIONADO NI EN VALOR y EN TIEMPO</v>
          </cell>
          <cell r="AW43">
            <v>0</v>
          </cell>
          <cell r="AX43">
            <v>0</v>
          </cell>
          <cell r="BB43">
            <v>45308</v>
          </cell>
          <cell r="BC43">
            <v>45309</v>
          </cell>
          <cell r="BD43">
            <v>45308</v>
          </cell>
          <cell r="BE43">
            <v>45509</v>
          </cell>
          <cell r="BO43" t="str">
            <v>2024420501000040E</v>
          </cell>
          <cell r="BP43">
            <v>85258210</v>
          </cell>
          <cell r="BQ43" t="str">
            <v>EDNA ROCIO CASTRO</v>
          </cell>
          <cell r="BR43" t="str">
            <v>https://www.secop.gov.co/CO1BusinessLine/Tendering/BuyerWorkArea/Index?docUniqueIdentifier=CO1.BDOS.5441676</v>
          </cell>
          <cell r="BS43" t="str">
            <v>TERMINADO ANTICIPADAMENTE</v>
          </cell>
          <cell r="BU43" t="str">
            <v>https://community.secop.gov.co/Public/Tendering/OpportunityDetail/Index?noticeUID=CO1.NTC.5454055&amp;isFromPublicArea=True&amp;isModal=False</v>
          </cell>
          <cell r="BV43" t="str">
            <v>YURY.ARENAS</v>
          </cell>
          <cell r="BW43" t="str">
            <v>@parquesnacionales.gov.co</v>
          </cell>
          <cell r="BX43" t="str">
            <v>YURY.ARENAS@parquesnacionales.gov.co</v>
          </cell>
          <cell r="BY43" t="str">
            <v>ABOGADA</v>
          </cell>
          <cell r="BZ43" t="str">
            <v>BANCOLOMBIA</v>
          </cell>
          <cell r="CA43" t="str">
            <v>AHORROS</v>
          </cell>
          <cell r="CB43" t="str">
            <v>102631702</v>
          </cell>
          <cell r="CC43" t="str">
            <v>14/08/1985</v>
          </cell>
          <cell r="CD43" t="str">
            <v>N-A</v>
          </cell>
        </row>
        <row r="44">
          <cell r="A44" t="str">
            <v>CD-NC-040-2024</v>
          </cell>
          <cell r="B44" t="str">
            <v>2 NACION</v>
          </cell>
          <cell r="C44" t="str">
            <v>NC-CPS-040CC-2024</v>
          </cell>
          <cell r="D44" t="str">
            <v>ERIKA JULIETH PULGARÍN CORREA</v>
          </cell>
          <cell r="E44">
            <v>45510</v>
          </cell>
          <cell r="F44" t="str">
            <v>NC06-P3299060-001 Prestar servicios profesionales especializados con plena autonomía técnica y administrativa a la Oficina de Control Disciplinario Interno en la práctica y evaluación de pruebas, así como en la proyección de actos administrativos dentro de las etapas de indagación previa e investigación de los procesos disciplinarios adelantados en contra de los servidores y exservidores de la entidad, en el marco del Proyecto de Fortalecimiento Institucional de Parques Nacionales Naturales.</v>
          </cell>
          <cell r="G44" t="str">
            <v>PROFESIONAL</v>
          </cell>
          <cell r="H44" t="str">
            <v>2 CONTRATACIÓN DIRECTA</v>
          </cell>
          <cell r="I44" t="str">
            <v>14 PRESTACIÓN DE SERVICIOS</v>
          </cell>
          <cell r="J44" t="str">
            <v>N/A</v>
          </cell>
          <cell r="K44">
            <v>80111600</v>
          </cell>
          <cell r="L44">
            <v>5924</v>
          </cell>
          <cell r="N44">
            <v>5924</v>
          </cell>
          <cell r="O44">
            <v>45309</v>
          </cell>
          <cell r="Q44">
            <v>7435309</v>
          </cell>
          <cell r="R44">
            <v>35937327</v>
          </cell>
          <cell r="S44" t="str">
            <v>treinta y cinco millones novecientos treinta y siete mil trescientos veintisiete pesos</v>
          </cell>
          <cell r="T44" t="str">
            <v>1 PERSONA NATURAL</v>
          </cell>
          <cell r="U44" t="str">
            <v>3 CÉDULA DE CIUDADANÍA</v>
          </cell>
          <cell r="V44">
            <v>1069258825</v>
          </cell>
          <cell r="W44">
            <v>1</v>
          </cell>
          <cell r="X44" t="str">
            <v>N-A</v>
          </cell>
          <cell r="Y44" t="str">
            <v>11 NO SE DILIGENCIA INFORMACIÓN PARA ESTE FORMULARIO EN ESTE PERÍODO DE REPORTE</v>
          </cell>
          <cell r="Z44" t="str">
            <v>FEMENINO</v>
          </cell>
          <cell r="AA44" t="str">
            <v>CUNDINAMARCA</v>
          </cell>
          <cell r="AB44" t="str">
            <v>LA PALMA</v>
          </cell>
          <cell r="AC44" t="str">
            <v>ERIKA</v>
          </cell>
          <cell r="AD44" t="str">
            <v>JULIETH</v>
          </cell>
          <cell r="AE44" t="str">
            <v>PULGARÍN</v>
          </cell>
          <cell r="AF44" t="str">
            <v>CORREA</v>
          </cell>
          <cell r="AG44" t="str">
            <v>SI</v>
          </cell>
          <cell r="AH44" t="str">
            <v>1 PÓLIZA</v>
          </cell>
          <cell r="AI44" t="str">
            <v>12 SEGUROS DEL ESTADO</v>
          </cell>
          <cell r="AJ44" t="str">
            <v>2 CUMPLIMIENTO</v>
          </cell>
          <cell r="AK44">
            <v>45510</v>
          </cell>
          <cell r="AL44" t="str">
            <v>11-46-101060337</v>
          </cell>
          <cell r="AM44" t="str">
            <v>SAF-SUBDIRECCION ADMINISTRATIVA Y FINANCIERA</v>
          </cell>
          <cell r="AN44" t="str">
            <v>GRUPO DE CONTRATOS</v>
          </cell>
          <cell r="AO44" t="str">
            <v>OFICINA DE CONTROL DISCIPLINARIO INTERNO</v>
          </cell>
          <cell r="AP44" t="str">
            <v>2 SUPERVISOR</v>
          </cell>
          <cell r="AQ44" t="str">
            <v>3 CÉDULA DE CIUDADANÍA</v>
          </cell>
          <cell r="AR44">
            <v>51715044</v>
          </cell>
          <cell r="AS44" t="str">
            <v>MARIA DEL PILAR RODRIGUEZ MATEUS</v>
          </cell>
          <cell r="AT44">
            <v>145</v>
          </cell>
          <cell r="AU44" t="str">
            <v>3 NO PACTADOS</v>
          </cell>
          <cell r="AV44" t="str">
            <v>4 NO SE HA ADICIONADO NI EN VALOR y EN TIEMPO</v>
          </cell>
          <cell r="AW44">
            <v>0</v>
          </cell>
          <cell r="AX44">
            <v>0</v>
          </cell>
          <cell r="BB44">
            <v>45510</v>
          </cell>
          <cell r="BC44">
            <v>45510</v>
          </cell>
          <cell r="BD44">
            <v>45510</v>
          </cell>
          <cell r="BE44">
            <v>45546</v>
          </cell>
          <cell r="BP44">
            <v>35937327</v>
          </cell>
          <cell r="BQ44" t="str">
            <v>EDNA ROCIO CASTRO</v>
          </cell>
          <cell r="BR44" t="str">
            <v>https://www.secop.gov.co/CO1BusinessLine/Tendering/ProcedureEdit/View?docUniqueIdentifier=CO1.REQ.5559323&amp;prevCtxUrl=https%3a%2f%2fwww.secop.gov.co%2fCO1BusinessLine%2fTendering%2fBuyerDossierWorkspace%2fIndex%3fallWords2Search%3dCD-NC-040-2024%26createDateFrom%3d01%2f01%2f2024+17%3a35%3a00%26createDateTo%3d28%2f08%2f2024+17%3a35%3a00%26filteringState%3d2%26sortingState%3dLastModifiedDESC%26showAdvancedSearch%3dTrue%26showAdvancedSearchFields%3dFalse%26advSrchFolderCode%3dALL%26selectedDossier%3dCO1.BDOS.5441676%26selectedRequest%3dCO1.REQ.5559323%26&amp;prevCtxLbl=Procesos+de+la+Entidad+Estatal</v>
          </cell>
          <cell r="BS44" t="str">
            <v>TERMINADO ANTICIPADAMENTE</v>
          </cell>
          <cell r="BU44" t="str">
            <v>https://community.secop.gov.co/Public/Tendering/OpportunityDetail/Index?noticeUID=CO1.NTC.5454055&amp;isFromPublicArea=True&amp;isModal=False</v>
          </cell>
          <cell r="BV44" t="str">
            <v>ERIKA.PULGARÍN</v>
          </cell>
          <cell r="BW44" t="str">
            <v>@parquesnacionales.gov.co</v>
          </cell>
          <cell r="BX44" t="str">
            <v>ERIKA.PULGARÍN@parquesnacionales.gov.co</v>
          </cell>
          <cell r="BY44" t="str">
            <v>ABOGADA</v>
          </cell>
          <cell r="BZ44" t="str">
            <v>DAVIVIENDA</v>
          </cell>
          <cell r="CA44" t="str">
            <v>AHORROS</v>
          </cell>
          <cell r="CB44" t="str">
            <v>450700075531</v>
          </cell>
          <cell r="CD44" t="str">
            <v>N-A</v>
          </cell>
        </row>
        <row r="45">
          <cell r="A45" t="str">
            <v>CD-NC-040-2024</v>
          </cell>
          <cell r="B45" t="str">
            <v>2 NACION</v>
          </cell>
          <cell r="C45" t="str">
            <v>NC-CPS-040-2024</v>
          </cell>
          <cell r="D45" t="str">
            <v>NUBIA ESPERANZA RODRIGUEZ GUERRA</v>
          </cell>
          <cell r="E45">
            <v>45547</v>
          </cell>
          <cell r="F45" t="str">
            <v xml:space="preserve">NC06-P3299060-001 Prestar servicios profesionales especializados con
plena autonomía técnica y administrativa a la Oficina de Control Disciplinario Interno
en la práctica y evaluación de pruebas, así como en la proyección de actos
administrativos dentro de las etapas de indagación previa e investigación de los
procesos disciplinarios adelantados en contra de los servidores y exservidores de la
entidad, en el marco del Proyecto de Fortalecimiento Institucional de Parques
Nacionales Naturales de Colombia.
</v>
          </cell>
          <cell r="G45" t="str">
            <v>PROFESIONAL</v>
          </cell>
          <cell r="H45" t="str">
            <v>2 CONTRATACIÓN DIRECTA</v>
          </cell>
          <cell r="I45" t="str">
            <v>14 PRESTACIÓN DE SERVICIOS</v>
          </cell>
          <cell r="J45" t="str">
            <v>N/A</v>
          </cell>
          <cell r="K45">
            <v>80111600</v>
          </cell>
          <cell r="L45">
            <v>5924</v>
          </cell>
          <cell r="N45">
            <v>5924</v>
          </cell>
          <cell r="O45">
            <v>40932</v>
          </cell>
          <cell r="Q45">
            <v>7435309</v>
          </cell>
          <cell r="R45">
            <v>27014957</v>
          </cell>
          <cell r="S45" t="str">
            <v>VEINTISIETE MILLONES CATORCE MIL NOVECIENTOS CINCUENTA Y SIETE PESOS</v>
          </cell>
          <cell r="T45" t="str">
            <v>1 PERSONA NATURAL</v>
          </cell>
          <cell r="U45" t="str">
            <v>3 CÉDULA DE CIUDADANÍA</v>
          </cell>
          <cell r="V45">
            <v>52531352</v>
          </cell>
          <cell r="W45">
            <v>5</v>
          </cell>
          <cell r="X45" t="str">
            <v>N-A</v>
          </cell>
          <cell r="Y45" t="str">
            <v>11 NO SE DILIGENCIA INFORMACIÓN PARA ESTE FORMULARIO EN ESTE PERÍODO DE REPORTE</v>
          </cell>
          <cell r="Z45" t="str">
            <v>FEMENINO</v>
          </cell>
          <cell r="AA45" t="str">
            <v>CUNDINAMARCA</v>
          </cell>
          <cell r="AB45" t="str">
            <v>BOGOTÁ</v>
          </cell>
          <cell r="AC45" t="str">
            <v>Nubia</v>
          </cell>
          <cell r="AD45" t="str">
            <v>Esperanza</v>
          </cell>
          <cell r="AE45" t="str">
            <v>Rodruiguez</v>
          </cell>
          <cell r="AF45" t="str">
            <v>Guerra</v>
          </cell>
          <cell r="AG45" t="str">
            <v>SI</v>
          </cell>
          <cell r="AH45" t="str">
            <v>1 PÓLIZA</v>
          </cell>
          <cell r="AI45" t="str">
            <v>12 SEGUROS DEL ESTADO</v>
          </cell>
          <cell r="AJ45" t="str">
            <v>2 CUMPLIMIENTO</v>
          </cell>
          <cell r="AK45">
            <v>45547</v>
          </cell>
          <cell r="AL45" t="str">
            <v>11-46-101063205</v>
          </cell>
          <cell r="AM45" t="str">
            <v>SAF-SUBDIRECCION ADMINISTRATIVA Y FINANCIERA</v>
          </cell>
          <cell r="AN45" t="str">
            <v>GRUPO DE CONTRATOS</v>
          </cell>
          <cell r="AO45" t="str">
            <v>OFICINA DE CONTROL DISCIPLINARIO INTERNO</v>
          </cell>
          <cell r="AP45" t="str">
            <v>2 SUPERVISOR</v>
          </cell>
          <cell r="AQ45" t="str">
            <v>3 CÉDULA DE CIUDADANÍA</v>
          </cell>
          <cell r="AR45">
            <v>51715044</v>
          </cell>
          <cell r="AS45" t="str">
            <v>MARIA DEL PILAR RODRIGUEZ MATEUS</v>
          </cell>
          <cell r="AT45">
            <v>109</v>
          </cell>
          <cell r="AU45" t="str">
            <v>3 NO PACTADOS</v>
          </cell>
          <cell r="AV45" t="str">
            <v>4 NO SE HA ADICIONADO NI EN VALOR y EN TIEMPO</v>
          </cell>
          <cell r="AW45">
            <v>0</v>
          </cell>
          <cell r="BB45">
            <v>45547</v>
          </cell>
          <cell r="BC45">
            <v>45547</v>
          </cell>
          <cell r="BD45">
            <v>45547</v>
          </cell>
          <cell r="BE45">
            <v>45656</v>
          </cell>
          <cell r="BP45">
            <v>27014957</v>
          </cell>
          <cell r="BQ45" t="str">
            <v>EDNA ROCIO CASTRO</v>
          </cell>
          <cell r="BR45" t="str">
            <v>https://www.secop.gov.co/CO1BusinessLine/Tendering/ProcedureEdit/View?docUniqueIdentifier=CO1.REQ.5559323&amp;prevCtxUrl=https%3a%2f%2fwww.secop.gov.co%2fCO1BusinessLine%2fTendering%2fBuyerDossierWorkspace%2fIndex%3fallWords2Search%3dCD-NC-040-2024%26createDateFrom%3d01%2f01%2f2024+14%3a24%3a00%26createDateTo%3d19%2f09%2f2024+14%3a24%3a00%26filteringState%3d2%26sortingState%3dLastModifiedDESC%26showAdvancedSearch%3dTrue%26showAdvancedSearchFields%3dFalse%26advSrchFolderCode%3dALL%26selectedDossier%3dCO1.BDOS.5441676%26selectedRequest%3dCO1.REQ.5559323%26&amp;prevCtxLbl=Procesos+de+la+Entidad+Estatal</v>
          </cell>
          <cell r="BS45" t="str">
            <v>VIGENTE</v>
          </cell>
          <cell r="BU45" t="str">
            <v>https://community.secop.gov.co/Public/Tendering/OpportunityDetail/Index?noticeUID=CO1.NTC.5454055&amp;isFromPublicArea=True&amp;isModal=False</v>
          </cell>
          <cell r="BZ45" t="str">
            <v>DAVIVIENDA</v>
          </cell>
          <cell r="CA45" t="str">
            <v>AHORROS</v>
          </cell>
          <cell r="CB45" t="str">
            <v>0550451800121258</v>
          </cell>
          <cell r="CC45" t="str">
            <v>21/11/1978</v>
          </cell>
          <cell r="CD45" t="str">
            <v>NO</v>
          </cell>
        </row>
        <row r="46">
          <cell r="A46" t="str">
            <v>CD-NC-041-2024</v>
          </cell>
          <cell r="B46" t="str">
            <v>2 NACION</v>
          </cell>
          <cell r="C46" t="str">
            <v>NC-CPS-041-2024</v>
          </cell>
          <cell r="D46" t="str">
            <v>PEDRO ANTONIO PARDO LAGOS</v>
          </cell>
          <cell r="E46">
            <v>45309</v>
          </cell>
          <cell r="F46" t="str">
            <v>NC04-P3299060-004 Prestación de servicios profesionales con plena autonomía técnica y administrativa para apoyar a la Oficina Asesora de Planeación, en la implementación, sostenimiento y mejora de los requisitos técnicos de Calidad aplicables a los procesos de apoyo y de soporte administrativo y financiero de la entidad, de acuerdo con el Modelo Integrado de Planeación y Gestión - MIPG y en el marco del fortalecimiento de la capacidad institucional de Parques Nacionales Naturales</v>
          </cell>
          <cell r="G46" t="str">
            <v>PROFESIONAL</v>
          </cell>
          <cell r="H46" t="str">
            <v>2 CONTRATACIÓN DIRECTA</v>
          </cell>
          <cell r="I46" t="str">
            <v>14 PRESTACIÓN DE SERVICIOS</v>
          </cell>
          <cell r="J46" t="str">
            <v>N/A</v>
          </cell>
          <cell r="K46">
            <v>80111600</v>
          </cell>
          <cell r="L46">
            <v>5424</v>
          </cell>
          <cell r="N46">
            <v>6024</v>
          </cell>
          <cell r="O46">
            <v>45309</v>
          </cell>
          <cell r="Q46">
            <v>7435309</v>
          </cell>
          <cell r="R46">
            <v>85010366</v>
          </cell>
          <cell r="S46" t="str">
            <v>Ochenta y cinco millones diez mil trescientos sesenta y seis pesos</v>
          </cell>
          <cell r="T46" t="str">
            <v>1 PERSONA NATURAL</v>
          </cell>
          <cell r="U46" t="str">
            <v>3 CÉDULA DE CIUDADANÍA</v>
          </cell>
          <cell r="V46">
            <v>1022934659</v>
          </cell>
          <cell r="W46">
            <v>2</v>
          </cell>
          <cell r="X46" t="str">
            <v>N-A</v>
          </cell>
          <cell r="Y46" t="str">
            <v>11 NO SE DILIGENCIA INFORMACIÓN PARA ESTE FORMULARIO EN ESTE PERÍODO DE REPORTE</v>
          </cell>
          <cell r="Z46" t="str">
            <v>MASCULINO</v>
          </cell>
          <cell r="AA46" t="str">
            <v>CUNDINAMARCA</v>
          </cell>
          <cell r="AB46" t="str">
            <v>BOGOTÁ</v>
          </cell>
          <cell r="AC46" t="str">
            <v>PEDRO</v>
          </cell>
          <cell r="AD46" t="str">
            <v>ANTONIO</v>
          </cell>
          <cell r="AE46" t="str">
            <v>PARDO</v>
          </cell>
          <cell r="AF46" t="str">
            <v>LAGOS</v>
          </cell>
          <cell r="AG46" t="str">
            <v>SI</v>
          </cell>
          <cell r="AH46" t="str">
            <v>1 PÓLIZA</v>
          </cell>
          <cell r="AI46" t="str">
            <v>12 SEGUROS DEL ESTADO</v>
          </cell>
          <cell r="AJ46" t="str">
            <v>2 CUMPLIMIENTO</v>
          </cell>
          <cell r="AK46">
            <v>45309</v>
          </cell>
          <cell r="AL46" t="str">
            <v>21-46-101081134</v>
          </cell>
          <cell r="AM46" t="str">
            <v>SAF-SUBDIRECCION ADMINISTRATIVA Y FINANCIERA</v>
          </cell>
          <cell r="AN46" t="str">
            <v>GRUPO DE CONTRATOS</v>
          </cell>
          <cell r="AO46" t="str">
            <v xml:space="preserve">OFICINA ASESORA DE PLANEACIÓN </v>
          </cell>
          <cell r="AP46" t="str">
            <v>2 SUPERVISOR</v>
          </cell>
          <cell r="AQ46" t="str">
            <v>3 CÉDULA DE CIUDADANÍA</v>
          </cell>
          <cell r="AR46">
            <v>80076849</v>
          </cell>
          <cell r="AS46" t="str">
            <v>ANDRES MAURICIO LEON LOPEZ</v>
          </cell>
          <cell r="AT46">
            <v>343</v>
          </cell>
          <cell r="AU46" t="str">
            <v>3 NO PACTADOS</v>
          </cell>
          <cell r="AV46" t="str">
            <v>4 NO SE HA ADICIONADO NI EN VALOR y EN TIEMPO</v>
          </cell>
          <cell r="AW46">
            <v>0</v>
          </cell>
          <cell r="AX46">
            <v>0</v>
          </cell>
          <cell r="BB46">
            <v>45309</v>
          </cell>
          <cell r="BC46">
            <v>45309</v>
          </cell>
          <cell r="BD46">
            <v>45309</v>
          </cell>
          <cell r="BE46">
            <v>45656</v>
          </cell>
          <cell r="BO46" t="str">
            <v>2024420501000041E</v>
          </cell>
          <cell r="BP46">
            <v>85010366</v>
          </cell>
          <cell r="BQ46" t="str">
            <v>YURY CAMILA BARRANTES</v>
          </cell>
          <cell r="BR46" t="str">
            <v>https://www.secop.gov.co/CO1BusinessLine/Tendering/BuyerWorkArea/Index?docUniqueIdentifier=CO1.BDOS.5446118</v>
          </cell>
          <cell r="BS46" t="str">
            <v>VIGENTE</v>
          </cell>
          <cell r="BU46" t="str">
            <v>https://community.secop.gov.co/Public/Tendering/OpportunityDetail/Index?noticeUID=CO1.NTC.5457622&amp;isFromPublicArea=True&amp;isModal=False</v>
          </cell>
          <cell r="BV46" t="str">
            <v>pedro.pardo</v>
          </cell>
          <cell r="BW46" t="str">
            <v>@parquesnacionales.gov.co</v>
          </cell>
          <cell r="BX46" t="str">
            <v>pedro.pardo@parquesnacionales.gov.co</v>
          </cell>
          <cell r="BY46" t="str">
            <v>CONTADOR PUBLICO</v>
          </cell>
          <cell r="BZ46" t="str">
            <v>DAVIVIENDA</v>
          </cell>
          <cell r="CA46" t="str">
            <v>AHORROS</v>
          </cell>
          <cell r="CB46" t="str">
            <v>0570004870323351</v>
          </cell>
          <cell r="CC46" t="str">
            <v>17/03/1987</v>
          </cell>
          <cell r="CD46" t="str">
            <v>NO</v>
          </cell>
        </row>
        <row r="47">
          <cell r="A47" t="str">
            <v>CD-NC-042-2024</v>
          </cell>
          <cell r="B47" t="str">
            <v>2 NACION</v>
          </cell>
          <cell r="C47" t="str">
            <v>NC-CPS-042-2024</v>
          </cell>
          <cell r="D47" t="str">
            <v>MARCELA BORDA RODRIGUEZ</v>
          </cell>
          <cell r="E47">
            <v>45309</v>
          </cell>
          <cell r="F47" t="str">
            <v>NC04-P3299060-003 Prestación de servicios profesionales con plena autonomía técnica y administrativa para apoyar a la Oficina Asesora de Planeación, en la implementación, sostenimiento y mejora de los requisitos técnicos de Calidad aplicables a los procesos misionales de la entidad, de acuerdo con el Modelo Integrado de Planeación y Gestión - MIPG y en el marco del fortalecimiento de la capacidad institucional de Parques Nacionales Naturales.</v>
          </cell>
          <cell r="G47" t="str">
            <v>PROFESIONAL</v>
          </cell>
          <cell r="H47" t="str">
            <v>2 CONTRATACIÓN DIRECTA</v>
          </cell>
          <cell r="I47" t="str">
            <v>14 PRESTACIÓN DE SERVICIOS</v>
          </cell>
          <cell r="J47" t="str">
            <v>N/A</v>
          </cell>
          <cell r="K47">
            <v>80111600</v>
          </cell>
          <cell r="L47">
            <v>4124</v>
          </cell>
          <cell r="N47">
            <v>6124</v>
          </cell>
          <cell r="O47">
            <v>45309</v>
          </cell>
          <cell r="Q47">
            <v>7435309</v>
          </cell>
          <cell r="R47">
            <v>85258210</v>
          </cell>
          <cell r="S47" t="str">
            <v>Ochenta y cinco millones doscientos cincuenta y ocho mil doscientos diez pesos</v>
          </cell>
          <cell r="T47" t="str">
            <v>1 PERSONA NATURAL</v>
          </cell>
          <cell r="U47" t="str">
            <v>3 CÉDULA DE CIUDADANÍA</v>
          </cell>
          <cell r="V47">
            <v>63496769</v>
          </cell>
          <cell r="W47">
            <v>2</v>
          </cell>
          <cell r="X47" t="str">
            <v>N-A</v>
          </cell>
          <cell r="Y47" t="str">
            <v>11 NO SE DILIGENCIA INFORMACIÓN PARA ESTE FORMULARIO EN ESTE PERÍODO DE REPORTE</v>
          </cell>
          <cell r="Z47" t="str">
            <v>FEMENINO</v>
          </cell>
          <cell r="AA47" t="str">
            <v>CUNDINAMARCA</v>
          </cell>
          <cell r="AB47" t="str">
            <v>BOGOTÁ</v>
          </cell>
          <cell r="AC47" t="str">
            <v>MARCELA</v>
          </cell>
          <cell r="AE47" t="str">
            <v>BORDA</v>
          </cell>
          <cell r="AF47" t="str">
            <v>RODRIGUEZ</v>
          </cell>
          <cell r="AG47" t="str">
            <v>SI</v>
          </cell>
          <cell r="AH47" t="str">
            <v>1 PÓLIZA</v>
          </cell>
          <cell r="AI47" t="str">
            <v>12 SEGUROS DEL ESTADO</v>
          </cell>
          <cell r="AJ47" t="str">
            <v>2 CUMPLIMIENTO</v>
          </cell>
          <cell r="AK47">
            <v>45309</v>
          </cell>
          <cell r="AL47" t="str">
            <v>21-46-101081142</v>
          </cell>
          <cell r="AM47" t="str">
            <v>SAF-SUBDIRECCION ADMINISTRATIVA Y FINANCIERA</v>
          </cell>
          <cell r="AN47" t="str">
            <v>GRUPO DE CONTRATOS</v>
          </cell>
          <cell r="AO47" t="str">
            <v xml:space="preserve">OFICINA ASESORA DE PLANEACIÓN </v>
          </cell>
          <cell r="AP47" t="str">
            <v>2 SUPERVISOR</v>
          </cell>
          <cell r="AQ47" t="str">
            <v>3 CÉDULA DE CIUDADANÍA</v>
          </cell>
          <cell r="AR47">
            <v>80076849</v>
          </cell>
          <cell r="AS47" t="str">
            <v>ANDRES MAURICIO LEON LOPEZ</v>
          </cell>
          <cell r="AT47">
            <v>343</v>
          </cell>
          <cell r="AU47" t="str">
            <v>3 NO PACTADOS</v>
          </cell>
          <cell r="AV47" t="str">
            <v>4 NO SE HA ADICIONADO NI EN VALOR y EN TIEMPO</v>
          </cell>
          <cell r="AW47">
            <v>0</v>
          </cell>
          <cell r="AX47">
            <v>0</v>
          </cell>
          <cell r="BB47">
            <v>45309</v>
          </cell>
          <cell r="BC47">
            <v>45309</v>
          </cell>
          <cell r="BD47">
            <v>45309</v>
          </cell>
          <cell r="BE47">
            <v>45656</v>
          </cell>
          <cell r="BO47" t="str">
            <v>2024420501000042E</v>
          </cell>
          <cell r="BP47">
            <v>85258210</v>
          </cell>
          <cell r="BQ47" t="str">
            <v>HILDA MARCELA GARCIA NUÑEZ</v>
          </cell>
          <cell r="BR47" t="str">
            <v>https://www.secop.gov.co/CO1BusinessLine/Tendering/BuyerWorkArea/Index?docUniqueIdentifier=CO1.BDOS.5447381</v>
          </cell>
          <cell r="BS47" t="str">
            <v>VIGENTE</v>
          </cell>
          <cell r="BU47" t="str">
            <v>https://community.secop.gov.co/Public/Tendering/OpportunityDetail/Index?noticeUID=CO1.NTC.5457450&amp;isFromPublicArea=True&amp;isModal=False</v>
          </cell>
          <cell r="BV47" t="str">
            <v>marcela.borda</v>
          </cell>
          <cell r="BW47" t="str">
            <v>@parquesnacionales.gov.co</v>
          </cell>
          <cell r="BX47" t="str">
            <v>marcela.borda@parquesnacionales.gov.co</v>
          </cell>
          <cell r="BY47" t="str">
            <v>ADMINISTRADORA DE EMPRESAS</v>
          </cell>
          <cell r="BZ47" t="str">
            <v>COLPATRIA</v>
          </cell>
          <cell r="CA47" t="str">
            <v>AHORROS</v>
          </cell>
          <cell r="CB47" t="str">
            <v>1332044448</v>
          </cell>
          <cell r="CC47" t="str">
            <v>02/01/1973</v>
          </cell>
          <cell r="CD47" t="str">
            <v>NO</v>
          </cell>
        </row>
        <row r="48">
          <cell r="A48" t="str">
            <v>CD-NC-043-2024</v>
          </cell>
          <cell r="B48" t="str">
            <v>2 NACION</v>
          </cell>
          <cell r="C48" t="str">
            <v>NC-CPS-043-2024</v>
          </cell>
          <cell r="D48" t="str">
            <v>ERIKA YORLEY BUSTOS RUIZ</v>
          </cell>
          <cell r="E48">
            <v>45309</v>
          </cell>
          <cell r="F48" t="str">
            <v>NC 12-P3299011-003 NC 12-P3299016-003 Prestar los servicios profesionales con plena autonomía técnica y administrativa para apoyar al Grupo de Infraestructura de la Subdirección Administrativa y Financiera en la proyección, seguimiento y verificación de las cantidades de obra y presupuestos de los proyectos, así como en la elaboración y estructuración de estudios previos y evaluación técnica en los proceso de contratación que se requieran para el mejoramiento de la infraestructura física en los Parques Nacioanales Naturales de Colombia y sus áreas protegidas</v>
          </cell>
          <cell r="G48" t="str">
            <v>PROFESIONAL</v>
          </cell>
          <cell r="H48" t="str">
            <v>2 CONTRATACIÓN DIRECTA</v>
          </cell>
          <cell r="I48" t="str">
            <v>14 PRESTACIÓN DE SERVICIOS</v>
          </cell>
          <cell r="J48" t="str">
            <v>N/A</v>
          </cell>
          <cell r="K48">
            <v>80111600</v>
          </cell>
          <cell r="L48">
            <v>7524</v>
          </cell>
          <cell r="N48">
            <v>6224</v>
          </cell>
          <cell r="O48">
            <v>45309</v>
          </cell>
          <cell r="Q48">
            <v>7014443</v>
          </cell>
          <cell r="R48">
            <v>80198465</v>
          </cell>
          <cell r="S48" t="str">
            <v>Ochenta millones ciento noventa y ocho mil cuatrocientos sesenta y cinco pesos</v>
          </cell>
          <cell r="T48" t="str">
            <v>1 PERSONA NATURAL</v>
          </cell>
          <cell r="U48" t="str">
            <v>3 CÉDULA DE CIUDADANÍA</v>
          </cell>
          <cell r="V48">
            <v>1018485016</v>
          </cell>
          <cell r="W48">
            <v>5</v>
          </cell>
          <cell r="X48" t="str">
            <v>N-A</v>
          </cell>
          <cell r="Y48" t="str">
            <v>11 NO SE DILIGENCIA INFORMACIÓN PARA ESTE FORMULARIO EN ESTE PERÍODO DE REPORTE</v>
          </cell>
          <cell r="Z48" t="str">
            <v>FEMENINO</v>
          </cell>
          <cell r="AA48" t="str">
            <v>CUNDINAMARCA</v>
          </cell>
          <cell r="AB48" t="str">
            <v>PACHO</v>
          </cell>
          <cell r="AC48" t="str">
            <v>ERIKA</v>
          </cell>
          <cell r="AD48" t="str">
            <v>YORLEY</v>
          </cell>
          <cell r="AE48" t="str">
            <v>BUSTOS</v>
          </cell>
          <cell r="AF48" t="str">
            <v>RUIZ</v>
          </cell>
          <cell r="AG48" t="str">
            <v>SI</v>
          </cell>
          <cell r="AH48" t="str">
            <v>1 PÓLIZA</v>
          </cell>
          <cell r="AI48" t="str">
            <v>12 SEGUROS DEL ESTADO</v>
          </cell>
          <cell r="AJ48" t="str">
            <v>2 CUMPLIMIENTO</v>
          </cell>
          <cell r="AK48">
            <v>45309</v>
          </cell>
          <cell r="AL48" t="str">
            <v>21-46-101081128</v>
          </cell>
          <cell r="AM48" t="str">
            <v>SAF-SUBDIRECCION ADMINISTRATIVA Y FINANCIERA</v>
          </cell>
          <cell r="AN48" t="str">
            <v>GRUPO DE CONTRATOS</v>
          </cell>
          <cell r="AO48" t="str">
            <v>GRUPO DE INFRAESTRUCTURA</v>
          </cell>
          <cell r="AP48" t="str">
            <v>2 SUPERVISOR</v>
          </cell>
          <cell r="AQ48" t="str">
            <v>3 CÉDULA DE CIUDADANÍA</v>
          </cell>
          <cell r="AR48">
            <v>91209676</v>
          </cell>
          <cell r="AS48" t="str">
            <v>CARLOS ALBERTO PINZON  BARCO</v>
          </cell>
          <cell r="AT48">
            <v>342</v>
          </cell>
          <cell r="AU48" t="str">
            <v>3 NO PACTADOS</v>
          </cell>
          <cell r="AV48" t="str">
            <v>4 NO SE HA ADICIONADO NI EN VALOR y EN TIEMPO</v>
          </cell>
          <cell r="AW48">
            <v>0</v>
          </cell>
          <cell r="AX48">
            <v>0</v>
          </cell>
          <cell r="BB48">
            <v>45309</v>
          </cell>
          <cell r="BC48">
            <v>45310</v>
          </cell>
          <cell r="BD48">
            <v>45310</v>
          </cell>
          <cell r="BE48">
            <v>45656</v>
          </cell>
          <cell r="BO48" t="str">
            <v>2024420501000043E</v>
          </cell>
          <cell r="BP48">
            <v>80198465</v>
          </cell>
          <cell r="BQ48" t="str">
            <v>HILDA MARCELA GARCIA NUÑEZ</v>
          </cell>
          <cell r="BR48" t="str">
            <v>https://www.secop.gov.co/CO1BusinessLine/Tendering/BuyerWorkArea/Index?docUniqueIdentifier=CO1.BDOS.5450511</v>
          </cell>
          <cell r="BS48" t="str">
            <v>VIGENTE</v>
          </cell>
          <cell r="BU48" t="str">
            <v>https://community.secop.gov.co/Public/Tendering/OpportunityDetail/Index?noticeUID=CO1.NTC.5461894&amp;isFromPublicArea=True&amp;isModal=False</v>
          </cell>
          <cell r="BV48" t="str">
            <v>erika.bustos</v>
          </cell>
          <cell r="BW48" t="str">
            <v>@parquesnacionales.gov.co</v>
          </cell>
          <cell r="BX48" t="str">
            <v>erika.bustos@parquesnacionales.gov.co</v>
          </cell>
          <cell r="BY48" t="str">
            <v>INGENIERIA CIVIL</v>
          </cell>
          <cell r="BZ48" t="str">
            <v>BANCOLOMBIA</v>
          </cell>
          <cell r="CA48" t="str">
            <v>AHORROS</v>
          </cell>
          <cell r="CB48" t="str">
            <v>22543468855</v>
          </cell>
          <cell r="CC48" t="str">
            <v>20/03/1996</v>
          </cell>
          <cell r="CD48" t="str">
            <v>NO</v>
          </cell>
        </row>
        <row r="49">
          <cell r="A49" t="str">
            <v>CD-NC-044-2024</v>
          </cell>
          <cell r="B49" t="str">
            <v>2 NACION</v>
          </cell>
          <cell r="C49" t="str">
            <v>NC-CPS-044-2024</v>
          </cell>
          <cell r="D49" t="str">
            <v>YULY ANDREA LEON BUSTOS</v>
          </cell>
          <cell r="E49">
            <v>45309</v>
          </cell>
          <cell r="F49" t="str">
            <v>NC10-P3299060-031 Prestación de servicios profesionales con plena autonomía técnica y administrativa al Grupo de Contratos de la Subdirección Administrativa y Financiera de Parques Nacionales Naturales de Colombia, brindando acompañamiento jurídico en la gestión precontractual, contractual y postcontractual en ejecución de las actividades del proyecto de Fortalecimiento a la capacidad institucional de Parques Nacionales Naturales.</v>
          </cell>
          <cell r="G49" t="str">
            <v>PROFESIONAL</v>
          </cell>
          <cell r="H49" t="str">
            <v>2 CONTRATACIÓN DIRECTA</v>
          </cell>
          <cell r="I49" t="str">
            <v>14 PRESTACIÓN DE SERVICIOS</v>
          </cell>
          <cell r="J49" t="str">
            <v>N/A</v>
          </cell>
          <cell r="K49">
            <v>80111600</v>
          </cell>
          <cell r="L49">
            <v>7624</v>
          </cell>
          <cell r="N49">
            <v>6324</v>
          </cell>
          <cell r="O49">
            <v>45309</v>
          </cell>
          <cell r="Q49">
            <v>9564018</v>
          </cell>
          <cell r="R49">
            <v>109667406</v>
          </cell>
          <cell r="S49" t="str">
            <v>Ciento nueve millones seiscientos sesenta y siete mil cuatrocientos seis pesos</v>
          </cell>
          <cell r="T49" t="str">
            <v>1 PERSONA NATURAL</v>
          </cell>
          <cell r="U49" t="str">
            <v>3 CÉDULA DE CIUDADANÍA</v>
          </cell>
          <cell r="V49">
            <v>52933277</v>
          </cell>
          <cell r="W49">
            <v>6</v>
          </cell>
          <cell r="X49" t="str">
            <v>N-A</v>
          </cell>
          <cell r="Y49" t="str">
            <v>11 NO SE DILIGENCIA INFORMACIÓN PARA ESTE FORMULARIO EN ESTE PERÍODO DE REPORTE</v>
          </cell>
          <cell r="Z49" t="str">
            <v>FEMENINO</v>
          </cell>
          <cell r="AA49" t="str">
            <v>CUNDINAMARCA</v>
          </cell>
          <cell r="AB49" t="str">
            <v>EL PEÑON</v>
          </cell>
          <cell r="AC49" t="str">
            <v>YULY</v>
          </cell>
          <cell r="AD49" t="str">
            <v>ANDREA</v>
          </cell>
          <cell r="AE49" t="str">
            <v>LEON</v>
          </cell>
          <cell r="AF49" t="str">
            <v>BUSTOS</v>
          </cell>
          <cell r="AG49" t="str">
            <v>SI</v>
          </cell>
          <cell r="AH49" t="str">
            <v>1 PÓLIZA</v>
          </cell>
          <cell r="AI49" t="str">
            <v>12 SEGUROS DEL ESTADO</v>
          </cell>
          <cell r="AJ49" t="str">
            <v>2 CUMPLIMIENTO</v>
          </cell>
          <cell r="AK49">
            <v>45309</v>
          </cell>
          <cell r="AL49" t="str">
            <v>21-46-101081133</v>
          </cell>
          <cell r="AM49" t="str">
            <v>SAF-SUBDIRECCION ADMINISTRATIVA Y FINANCIERA</v>
          </cell>
          <cell r="AN49" t="str">
            <v>GRUPO DE CONTRATOS</v>
          </cell>
          <cell r="AO49" t="str">
            <v>GRUPO DE CONTRATOS</v>
          </cell>
          <cell r="AP49" t="str">
            <v>2 SUPERVISOR</v>
          </cell>
          <cell r="AQ49" t="str">
            <v>3 CÉDULA DE CIUDADANÍA</v>
          </cell>
          <cell r="AR49">
            <v>1070781143</v>
          </cell>
          <cell r="AS49" t="str">
            <v>LEIDY MARCELA GARAVITO ROMERO</v>
          </cell>
          <cell r="AT49">
            <v>343</v>
          </cell>
          <cell r="AU49" t="str">
            <v>3 NO PACTADOS</v>
          </cell>
          <cell r="AV49" t="str">
            <v>4 NO SE HA ADICIONADO NI EN VALOR y EN TIEMPO</v>
          </cell>
          <cell r="AW49">
            <v>0</v>
          </cell>
          <cell r="AX49">
            <v>0</v>
          </cell>
          <cell r="BB49">
            <v>45309</v>
          </cell>
          <cell r="BC49">
            <v>45306</v>
          </cell>
          <cell r="BD49">
            <v>45309</v>
          </cell>
          <cell r="BE49">
            <v>45656</v>
          </cell>
          <cell r="BO49" t="str">
            <v>2024420501000044E</v>
          </cell>
          <cell r="BP49">
            <v>109667406</v>
          </cell>
          <cell r="BQ49" t="str">
            <v>HILDA MARCELA GARCIA NUÑEZ</v>
          </cell>
          <cell r="BR49" t="str">
            <v>https://www.secop.gov.co/CO1BusinessLine/Tendering/BuyerWorkArea/Index?docUniqueIdentifier=CO1.BDOS.5451118</v>
          </cell>
          <cell r="BS49" t="str">
            <v>VIGENTE</v>
          </cell>
          <cell r="BU49" t="str">
            <v>https://community.secop.gov.co/Public/Tendering/OpportunityDetail/Index?noticeUID=CO1.NTC.5462274&amp;isFromPublicArea=True&amp;isModal=False</v>
          </cell>
          <cell r="BV49" t="str">
            <v>yuly.leon</v>
          </cell>
          <cell r="BW49" t="str">
            <v>@parquesnacionales.gov.co</v>
          </cell>
          <cell r="BX49" t="str">
            <v>yuly.leon@parquesnacionales.gov.co</v>
          </cell>
          <cell r="BY49" t="str">
            <v>ABOGADA</v>
          </cell>
          <cell r="BZ49" t="str">
            <v>BBVA</v>
          </cell>
          <cell r="CA49" t="str">
            <v>AHORROS</v>
          </cell>
          <cell r="CB49" t="str">
            <v>042414839</v>
          </cell>
          <cell r="CC49" t="str">
            <v>24/03/1983</v>
          </cell>
          <cell r="CD49" t="str">
            <v>NO</v>
          </cell>
        </row>
        <row r="50">
          <cell r="A50" t="str">
            <v>CD-NC-045-2024</v>
          </cell>
          <cell r="B50" t="str">
            <v>2 NACION</v>
          </cell>
          <cell r="C50" t="str">
            <v>NC-CPS-045-2024</v>
          </cell>
          <cell r="D50" t="str">
            <v>MIGUEL ANGEL OLARTE REYES</v>
          </cell>
          <cell r="E50">
            <v>45309</v>
          </cell>
          <cell r="F50" t="str">
            <v>NC04-P3299054-002 Prestación de servicios profesionales con plena autonomía técnica y administrativa para apoyar a la oficina asesora de planeación en el análisis financiero y en la formulación y seguimiento a los proyectos de inversión de Parques Nacionales Naturales de Colombia, con énfasis en los procesos administrativos y presupuestales por diversas fuentes, acorde con los lineamientos del modelo integrado de planeación y gestión y en el marco del fortalecimiento de la capacidad instituciona</v>
          </cell>
          <cell r="G50" t="str">
            <v>PROFESIONAL</v>
          </cell>
          <cell r="H50" t="str">
            <v>2 CONTRATACIÓN DIRECTA</v>
          </cell>
          <cell r="I50" t="str">
            <v>14 PRESTACIÓN DE SERVICIOS</v>
          </cell>
          <cell r="J50" t="str">
            <v>N/A</v>
          </cell>
          <cell r="K50">
            <v>80111600</v>
          </cell>
          <cell r="L50">
            <v>4224</v>
          </cell>
          <cell r="N50">
            <v>6424</v>
          </cell>
          <cell r="O50">
            <v>45310</v>
          </cell>
          <cell r="Q50">
            <v>8354314</v>
          </cell>
          <cell r="R50">
            <v>95239180</v>
          </cell>
          <cell r="S50" t="str">
            <v>Noventa y cinco millones doscientos treinta y nueve mil ciento ochenta pesos</v>
          </cell>
          <cell r="T50" t="str">
            <v>1 PERSONA NATURAL</v>
          </cell>
          <cell r="U50" t="str">
            <v>3 CÉDULA DE CIUDADANÍA</v>
          </cell>
          <cell r="V50">
            <v>79877506</v>
          </cell>
          <cell r="W50">
            <v>6</v>
          </cell>
          <cell r="X50" t="str">
            <v>N-A</v>
          </cell>
          <cell r="Y50" t="str">
            <v>11 NO SE DILIGENCIA INFORMACIÓN PARA ESTE FORMULARIO EN ESTE PERÍODO DE REPORTE</v>
          </cell>
          <cell r="Z50" t="str">
            <v>MASCULINO</v>
          </cell>
          <cell r="AA50" t="str">
            <v>CUNDINAMARCA</v>
          </cell>
          <cell r="AB50" t="str">
            <v>BOGOTÁ</v>
          </cell>
          <cell r="AC50" t="str">
            <v>MIGUEL</v>
          </cell>
          <cell r="AD50" t="str">
            <v>ANGEL</v>
          </cell>
          <cell r="AE50" t="str">
            <v>OLARTE</v>
          </cell>
          <cell r="AF50" t="str">
            <v>REYES</v>
          </cell>
          <cell r="AG50" t="str">
            <v>SI</v>
          </cell>
          <cell r="AH50" t="str">
            <v>1 PÓLIZA</v>
          </cell>
          <cell r="AI50" t="str">
            <v>14 ASEGURADORA SOLIDARIA</v>
          </cell>
          <cell r="AJ50" t="str">
            <v>2 CUMPLIMIENTO</v>
          </cell>
          <cell r="AK50">
            <v>45310</v>
          </cell>
          <cell r="AL50" t="str">
            <v>376-47-994000022187</v>
          </cell>
          <cell r="AM50" t="str">
            <v>SAF-SUBDIRECCION ADMINISTRATIVA Y FINANCIERA</v>
          </cell>
          <cell r="AN50" t="str">
            <v>GRUPO DE CONTRATOS</v>
          </cell>
          <cell r="AO50" t="str">
            <v xml:space="preserve">OFICINA ASESORA DE PLANEACIÓN </v>
          </cell>
          <cell r="AP50" t="str">
            <v>2 SUPERVISOR</v>
          </cell>
          <cell r="AQ50" t="str">
            <v>3 CÉDULA DE CIUDADANÍA</v>
          </cell>
          <cell r="AR50">
            <v>80076849</v>
          </cell>
          <cell r="AS50" t="str">
            <v>ANDRES MAURICIO LEON LOPEZ</v>
          </cell>
          <cell r="AT50">
            <v>342</v>
          </cell>
          <cell r="AU50" t="str">
            <v>3 NO PACTADOS</v>
          </cell>
          <cell r="AV50" t="str">
            <v>4 NO SE HA ADICIONADO NI EN VALOR y EN TIEMPO</v>
          </cell>
          <cell r="AW50">
            <v>0</v>
          </cell>
          <cell r="AX50">
            <v>0</v>
          </cell>
          <cell r="BB50">
            <v>45310</v>
          </cell>
          <cell r="BC50">
            <v>45310</v>
          </cell>
          <cell r="BD50">
            <v>45310</v>
          </cell>
          <cell r="BE50">
            <v>45656</v>
          </cell>
          <cell r="BO50" t="str">
            <v>2024420501000045E</v>
          </cell>
          <cell r="BP50">
            <v>95239180</v>
          </cell>
          <cell r="BQ50" t="str">
            <v>YURY CAMILA BARRANTES</v>
          </cell>
          <cell r="BR50" t="str">
            <v>https://www.secop.gov.co/CO1BusinessLine/Tendering/BuyerWorkArea/Index?docUniqueIdentifier=CO1.BDOS.5454049</v>
          </cell>
          <cell r="BS50" t="str">
            <v>VIGENTE</v>
          </cell>
          <cell r="BU50" t="str">
            <v>https://community.secop.gov.co/Public/Tendering/OpportunityDetail/Index?noticeUID=CO1.NTC.5464430&amp;isFromPublicArea=True&amp;isModal=False</v>
          </cell>
          <cell r="BV50" t="str">
            <v>miguel.olarte</v>
          </cell>
          <cell r="BW50" t="str">
            <v>@parquesnacionales.gov.co</v>
          </cell>
          <cell r="BX50" t="str">
            <v>miguel.olarte@parquesnacionales.gov.co</v>
          </cell>
          <cell r="BY50" t="str">
            <v>ADMINISTRADOR DE EMPRESAS</v>
          </cell>
          <cell r="BZ50" t="str">
            <v>BANCOLOMBIA</v>
          </cell>
          <cell r="CA50" t="str">
            <v>AHORROS</v>
          </cell>
          <cell r="CB50" t="str">
            <v>17225380091</v>
          </cell>
          <cell r="CC50" t="str">
            <v>05/01/1978</v>
          </cell>
          <cell r="CD50" t="str">
            <v>NO</v>
          </cell>
        </row>
        <row r="51">
          <cell r="A51" t="str">
            <v>CD-NC-046-2024</v>
          </cell>
          <cell r="B51" t="str">
            <v>2 NACION</v>
          </cell>
          <cell r="C51" t="str">
            <v>NC-CPS-046-2024</v>
          </cell>
          <cell r="D51" t="str">
            <v>KAREN PAOLA SANCHEZ GARCIA</v>
          </cell>
          <cell r="E51">
            <v>45309</v>
          </cell>
          <cell r="F51" t="str">
            <v>NC04-P3202008-003 Prestar servicios de apoyo a la gestión con plena autonomía técnica y administrativa para apoyar a la Oficina Asesora de Planeación en las actividades administrativas del programa de Áreas Protegidas y Diversidad Biológica - programa KfW, especialmente en ecoturismo en el marco de la conservación de la diversidad biológica de las Áreas Protegidas del SINAP Nacional</v>
          </cell>
          <cell r="G51" t="str">
            <v>APOYO A LA GESTIÓN</v>
          </cell>
          <cell r="H51" t="str">
            <v>2 CONTRATACIÓN DIRECTA</v>
          </cell>
          <cell r="I51" t="str">
            <v>14 PRESTACIÓN DE SERVICIOS</v>
          </cell>
          <cell r="J51" t="str">
            <v>N/A</v>
          </cell>
          <cell r="K51">
            <v>80111600</v>
          </cell>
          <cell r="L51">
            <v>5524</v>
          </cell>
          <cell r="N51">
            <v>6524</v>
          </cell>
          <cell r="O51">
            <v>45310</v>
          </cell>
          <cell r="Q51">
            <v>3226850</v>
          </cell>
          <cell r="R51">
            <v>36786090</v>
          </cell>
          <cell r="S51" t="str">
            <v>Treinta y seis millones setecientos ochenta y seis mil noventa pesos</v>
          </cell>
          <cell r="T51" t="str">
            <v>1 PERSONA NATURAL</v>
          </cell>
          <cell r="U51" t="str">
            <v>3 CÉDULA DE CIUDADANÍA</v>
          </cell>
          <cell r="V51">
            <v>1024519301</v>
          </cell>
          <cell r="W51">
            <v>1</v>
          </cell>
          <cell r="X51" t="str">
            <v>N-A</v>
          </cell>
          <cell r="Y51" t="str">
            <v>11 NO SE DILIGENCIA INFORMACIÓN PARA ESTE FORMULARIO EN ESTE PERÍODO DE REPORTE</v>
          </cell>
          <cell r="Z51" t="str">
            <v>FEMENINO</v>
          </cell>
          <cell r="AA51" t="str">
            <v>CUNDINAMARCA</v>
          </cell>
          <cell r="AB51" t="str">
            <v>BOGOTÁ</v>
          </cell>
          <cell r="AC51" t="str">
            <v>KAREN</v>
          </cell>
          <cell r="AD51" t="str">
            <v>PAOLA</v>
          </cell>
          <cell r="AE51" t="str">
            <v>SANCHEZ</v>
          </cell>
          <cell r="AF51" t="str">
            <v>GARCIA</v>
          </cell>
          <cell r="AG51" t="str">
            <v>NO</v>
          </cell>
          <cell r="AH51" t="str">
            <v>6 NO CONSTITUYÓ GARANTÍAS</v>
          </cell>
          <cell r="AI51" t="str">
            <v>N-A</v>
          </cell>
          <cell r="AJ51" t="str">
            <v>N-A</v>
          </cell>
          <cell r="AK51" t="str">
            <v>N-A</v>
          </cell>
          <cell r="AL51" t="str">
            <v>N-A</v>
          </cell>
          <cell r="AM51" t="str">
            <v>SAF-SUBDIRECCION ADMINISTRATIVA Y FINANCIERA</v>
          </cell>
          <cell r="AN51" t="str">
            <v>GRUPO DE CONTRATOS</v>
          </cell>
          <cell r="AO51" t="str">
            <v xml:space="preserve">OFICINA ASESORA DE PLANEACIÓN </v>
          </cell>
          <cell r="AP51" t="str">
            <v>2 SUPERVISOR</v>
          </cell>
          <cell r="AQ51" t="str">
            <v>3 CÉDULA DE CIUDADANÍA</v>
          </cell>
          <cell r="AR51">
            <v>80076849</v>
          </cell>
          <cell r="AS51" t="str">
            <v>ANDRES MAURICIO LEON LOPEZ</v>
          </cell>
          <cell r="AT51">
            <v>342</v>
          </cell>
          <cell r="AU51" t="str">
            <v>3 NO PACTADOS</v>
          </cell>
          <cell r="AV51" t="str">
            <v>4 NO SE HA ADICIONADO NI EN VALOR y EN TIEMPO</v>
          </cell>
          <cell r="AW51">
            <v>0</v>
          </cell>
          <cell r="AX51">
            <v>0</v>
          </cell>
          <cell r="BB51" t="str">
            <v>N/A</v>
          </cell>
          <cell r="BC51">
            <v>45310</v>
          </cell>
          <cell r="BD51">
            <v>45310</v>
          </cell>
          <cell r="BE51">
            <v>45656</v>
          </cell>
          <cell r="BO51" t="str">
            <v>2024420501000046E</v>
          </cell>
          <cell r="BP51">
            <v>36786090</v>
          </cell>
          <cell r="BQ51" t="str">
            <v>MYRIAM JANETH GONZALEZ</v>
          </cell>
          <cell r="BR51" t="str">
            <v>https://www.secop.gov.co/CO1BusinessLine/Tendering/BuyerWorkArea/Index?docUniqueIdentifier=CO1.BDOS.5451247</v>
          </cell>
          <cell r="BS51" t="str">
            <v>VIGENTE</v>
          </cell>
          <cell r="BU51" t="str">
            <v>https://community.secop.gov.co/Public/Tendering/OpportunityDetail/Index?noticeUID=CO1.NTC.5464543&amp;isFromPublicArea=True&amp;isModal=False</v>
          </cell>
          <cell r="BV51" t="str">
            <v>tecnicokfwcentral</v>
          </cell>
          <cell r="BW51" t="str">
            <v>@parquesnacionales.gov.co</v>
          </cell>
          <cell r="BX51" t="str">
            <v>tecnicokfwcentral@parquesnacionales.gov.co</v>
          </cell>
          <cell r="BY51" t="str">
            <v>TECNICO OPERACION TURISTICA Y HOTELERA</v>
          </cell>
          <cell r="BZ51" t="str">
            <v>DAVIVIENDA</v>
          </cell>
          <cell r="CA51" t="str">
            <v>AHORROS</v>
          </cell>
          <cell r="CB51" t="str">
            <v>005570307768</v>
          </cell>
          <cell r="CC51" t="str">
            <v>15/06/1991</v>
          </cell>
          <cell r="CD51" t="str">
            <v>NO</v>
          </cell>
        </row>
        <row r="52">
          <cell r="A52" t="str">
            <v>CD-NC-047-2024</v>
          </cell>
          <cell r="B52" t="str">
            <v>2 NACION</v>
          </cell>
          <cell r="C52" t="str">
            <v>NC-CPS-047-2024</v>
          </cell>
          <cell r="D52" t="str">
            <v>LAURA JULIANA PEÑUELA MOJICA</v>
          </cell>
          <cell r="E52">
            <v>45309</v>
          </cell>
          <cell r="F52" t="str">
            <v>NC04-P3299054-004 Prestación de servicios profesionales con plena autonomía técnica y administrativa para apoyar a la oficina asesora de planeación en la identificación de proyectos con énfasis en desarrollo de territorios sostenibles e innovadores, y el seguimiento a actividades relacionadas con la planeación estratégica de la entidad en el marco del fortalecimiento de la capacidad institucional de Parques Nacionales Naturales.</v>
          </cell>
          <cell r="G52" t="str">
            <v>PROFESIONAL</v>
          </cell>
          <cell r="H52" t="str">
            <v>2 CONTRATACIÓN DIRECTA</v>
          </cell>
          <cell r="I52" t="str">
            <v>14 PRESTACIÓN DE SERVICIOS</v>
          </cell>
          <cell r="J52" t="str">
            <v>N/A</v>
          </cell>
          <cell r="K52">
            <v>80111600</v>
          </cell>
          <cell r="L52">
            <v>7924</v>
          </cell>
          <cell r="N52">
            <v>6624</v>
          </cell>
          <cell r="O52">
            <v>45310</v>
          </cell>
          <cell r="Q52">
            <v>3670921</v>
          </cell>
          <cell r="R52">
            <v>41970863</v>
          </cell>
          <cell r="S52" t="str">
            <v>Cuarenta y un millones novecientos setenta mil ochocientos sesenta y tres pesos</v>
          </cell>
          <cell r="T52" t="str">
            <v>1 PERSONA NATURAL</v>
          </cell>
          <cell r="U52" t="str">
            <v>3 CÉDULA DE CIUDADANÍA</v>
          </cell>
          <cell r="V52">
            <v>1032504301</v>
          </cell>
          <cell r="W52">
            <v>3</v>
          </cell>
          <cell r="X52" t="str">
            <v>N-A</v>
          </cell>
          <cell r="Y52" t="str">
            <v>11 NO SE DILIGENCIA INFORMACIÓN PARA ESTE FORMULARIO EN ESTE PERÍODO DE REPORTE</v>
          </cell>
          <cell r="Z52" t="str">
            <v>FEMENINO</v>
          </cell>
          <cell r="AA52" t="str">
            <v>CUNDINAMARCA</v>
          </cell>
          <cell r="AB52" t="str">
            <v>BOGOTÁ</v>
          </cell>
          <cell r="AC52" t="str">
            <v>LAURA</v>
          </cell>
          <cell r="AD52" t="str">
            <v>JULIANA</v>
          </cell>
          <cell r="AE52" t="str">
            <v>PEÑUELA</v>
          </cell>
          <cell r="AF52" t="str">
            <v>MOJICA</v>
          </cell>
          <cell r="AG52" t="str">
            <v>NO</v>
          </cell>
          <cell r="AH52" t="str">
            <v>6 NO CONSTITUYÓ GARANTÍAS</v>
          </cell>
          <cell r="AI52" t="str">
            <v>N-A</v>
          </cell>
          <cell r="AJ52" t="str">
            <v>N-A</v>
          </cell>
          <cell r="AK52" t="str">
            <v>N-A</v>
          </cell>
          <cell r="AL52" t="str">
            <v>N-A</v>
          </cell>
          <cell r="AM52" t="str">
            <v>SAF-SUBDIRECCION ADMINISTRATIVA Y FINANCIERA</v>
          </cell>
          <cell r="AN52" t="str">
            <v>GRUPO DE CONTRATOS</v>
          </cell>
          <cell r="AO52" t="str">
            <v xml:space="preserve">OFICINA ASESORA DE PLANEACIÓN </v>
          </cell>
          <cell r="AP52" t="str">
            <v>2 SUPERVISOR</v>
          </cell>
          <cell r="AQ52" t="str">
            <v>3 CÉDULA DE CIUDADANÍA</v>
          </cell>
          <cell r="AR52">
            <v>80076849</v>
          </cell>
          <cell r="AS52" t="str">
            <v>ANDRES MAURICIO LEON LOPEZ</v>
          </cell>
          <cell r="AT52">
            <v>343</v>
          </cell>
          <cell r="AU52" t="str">
            <v>3 NO PACTADOS</v>
          </cell>
          <cell r="AV52" t="str">
            <v>4 NO SE HA ADICIONADO NI EN VALOR y EN TIEMPO</v>
          </cell>
          <cell r="AW52">
            <v>0</v>
          </cell>
          <cell r="AX52">
            <v>0</v>
          </cell>
          <cell r="BB52" t="str">
            <v>N/A</v>
          </cell>
          <cell r="BC52">
            <v>45307</v>
          </cell>
          <cell r="BD52">
            <v>45310</v>
          </cell>
          <cell r="BE52">
            <v>45656</v>
          </cell>
          <cell r="BO52" t="str">
            <v>2024420501000047E</v>
          </cell>
          <cell r="BP52">
            <v>41970863</v>
          </cell>
          <cell r="BQ52" t="str">
            <v>YURY CAMILA BARRANTES</v>
          </cell>
          <cell r="BR52" t="str">
            <v>https://www.secop.gov.co/CO1BusinessLine/Tendering/BuyerWorkArea/Index?docUniqueIdentifier=CO1.BDOS.5431013</v>
          </cell>
          <cell r="BS52" t="str">
            <v>VIGENTE</v>
          </cell>
          <cell r="BU52" t="str">
            <v>https://community.secop.gov.co/Public/Tendering/OpportunityDetail/Index?noticeUID=CO1.NTC.5465416&amp;isFromPublicArea=True&amp;isModal=False</v>
          </cell>
          <cell r="BV52" t="str">
            <v>laura.penuela</v>
          </cell>
          <cell r="BW52" t="str">
            <v>@parquesnacionales.gov.co</v>
          </cell>
          <cell r="BX52" t="str">
            <v>laura.penuela@parquesnacionales.gov.co</v>
          </cell>
          <cell r="BY52" t="str">
            <v>INGENIERIA AGRONOMICA</v>
          </cell>
          <cell r="BZ52" t="str">
            <v>DAVIVIENDA</v>
          </cell>
          <cell r="CA52" t="str">
            <v>AHORROS</v>
          </cell>
          <cell r="CB52" t="str">
            <v>488416324546</v>
          </cell>
          <cell r="CC52" t="str">
            <v>22/04/1999</v>
          </cell>
          <cell r="CD52" t="str">
            <v>NO</v>
          </cell>
        </row>
        <row r="53">
          <cell r="A53" t="str">
            <v>CD-NC-048-2024</v>
          </cell>
          <cell r="B53" t="str">
            <v>2 NACION</v>
          </cell>
          <cell r="C53" t="str">
            <v>NC-CPS-048-2024</v>
          </cell>
          <cell r="D53" t="str">
            <v>JUAN CARLOS MEJIA NARIÑO</v>
          </cell>
          <cell r="E53">
            <v>45310</v>
          </cell>
          <cell r="F53" t="str">
            <v>NC04-P3299054-006 Prestación de servicios profesionales con plena autonomía técnica y administrativa, para el apoyo a la Oficina Asesora de Planeación, en la implementación del marco metodológico y seguimiento en la estructuración de programas y proyectos estratégicos para diversas fuentes de financiamiento nacionales y territoriales, así como el apoyo a las actividades derivadas de la gestión del conocimiento , en el marco del fortalecimiento de la capacidad institucional de Parques Nacionales</v>
          </cell>
          <cell r="G53" t="str">
            <v>PROFESIONAL</v>
          </cell>
          <cell r="H53" t="str">
            <v>2 CONTRATACIÓN DIRECTA</v>
          </cell>
          <cell r="I53" t="str">
            <v>14 PRESTACIÓN DE SERVICIOS</v>
          </cell>
          <cell r="J53" t="str">
            <v>N/A</v>
          </cell>
          <cell r="K53">
            <v>80111600</v>
          </cell>
          <cell r="L53">
            <v>5324</v>
          </cell>
          <cell r="N53">
            <v>6924</v>
          </cell>
          <cell r="O53">
            <v>45310</v>
          </cell>
          <cell r="Q53">
            <v>9981565</v>
          </cell>
          <cell r="R53">
            <v>113789841</v>
          </cell>
          <cell r="S53" t="str">
            <v>Ciento trece millones setecientos ochenta y nueve mil ochocientos cuarenta y un pesos</v>
          </cell>
          <cell r="T53" t="str">
            <v>1 PERSONA NATURAL</v>
          </cell>
          <cell r="U53" t="str">
            <v>3 CÉDULA DE CIUDADANÍA</v>
          </cell>
          <cell r="V53">
            <v>75062776</v>
          </cell>
          <cell r="W53">
            <v>5</v>
          </cell>
          <cell r="X53" t="str">
            <v>N-A</v>
          </cell>
          <cell r="Y53" t="str">
            <v>11 NO SE DILIGENCIA INFORMACIÓN PARA ESTE FORMULARIO EN ESTE PERÍODO DE REPORTE</v>
          </cell>
          <cell r="Z53" t="str">
            <v>MASCULINO</v>
          </cell>
          <cell r="AA53" t="str">
            <v>CALDAS</v>
          </cell>
          <cell r="AB53" t="str">
            <v>MANIZALES</v>
          </cell>
          <cell r="AC53" t="str">
            <v>JUAN</v>
          </cell>
          <cell r="AD53" t="str">
            <v>CARLOS</v>
          </cell>
          <cell r="AE53" t="str">
            <v>MEJIA</v>
          </cell>
          <cell r="AF53" t="str">
            <v>NARIÑO</v>
          </cell>
          <cell r="AG53" t="str">
            <v>SI</v>
          </cell>
          <cell r="AH53" t="str">
            <v>1 PÓLIZA</v>
          </cell>
          <cell r="AI53" t="str">
            <v>12 SEGUROS DEL ESTADO</v>
          </cell>
          <cell r="AJ53" t="str">
            <v>2 CUMPLIMIENTO</v>
          </cell>
          <cell r="AK53">
            <v>45310</v>
          </cell>
          <cell r="AL53" t="str">
            <v>18-46-101021741</v>
          </cell>
          <cell r="AM53" t="str">
            <v>SAF-SUBDIRECCION ADMINISTRATIVA Y FINANCIERA</v>
          </cell>
          <cell r="AN53" t="str">
            <v>GRUPO DE CONTRATOS</v>
          </cell>
          <cell r="AO53" t="str">
            <v xml:space="preserve">OFICINA ASESORA DE PLANEACIÓN </v>
          </cell>
          <cell r="AP53" t="str">
            <v>2 SUPERVISOR</v>
          </cell>
          <cell r="AQ53" t="str">
            <v>3 CÉDULA DE CIUDADANÍA</v>
          </cell>
          <cell r="AR53">
            <v>80076849</v>
          </cell>
          <cell r="AS53" t="str">
            <v>ANDRES MAURICIO LEON LOPEZ</v>
          </cell>
          <cell r="AT53">
            <v>342</v>
          </cell>
          <cell r="AU53" t="str">
            <v>3 NO PACTADOS</v>
          </cell>
          <cell r="AV53" t="str">
            <v>4 NO SE HA ADICIONADO NI EN VALOR y EN TIEMPO</v>
          </cell>
          <cell r="AW53">
            <v>0</v>
          </cell>
          <cell r="AX53">
            <v>0</v>
          </cell>
          <cell r="BB53">
            <v>45310</v>
          </cell>
          <cell r="BC53">
            <v>45316</v>
          </cell>
          <cell r="BD53">
            <v>45310</v>
          </cell>
          <cell r="BE53">
            <v>45656</v>
          </cell>
          <cell r="BO53" t="str">
            <v>2024420501000048E</v>
          </cell>
          <cell r="BP53">
            <v>113789841</v>
          </cell>
          <cell r="BQ53" t="str">
            <v>LUZ JANETH VILLALBA SUAREZ</v>
          </cell>
          <cell r="BR53" t="str">
            <v>https://www.secop.gov.co/CO1BusinessLine/Tendering/BuyerWorkArea/Index?docUniqueIdentifier=CO1.BDOS.5453836</v>
          </cell>
          <cell r="BS53" t="str">
            <v>VIGENTE</v>
          </cell>
          <cell r="BU53" t="str">
            <v>https://community.secop.gov.co/Public/Tendering/OpportunityDetail/Index?noticeUID=CO1.NTC.5466792&amp;isFromPublicArea=True&amp;isModal=False</v>
          </cell>
          <cell r="BV53" t="str">
            <v>juan.mejia</v>
          </cell>
          <cell r="BW53" t="str">
            <v>@parquesnacionales.gov.co</v>
          </cell>
          <cell r="BX53" t="str">
            <v>juan.mejia@parquesnacionales.gov.co</v>
          </cell>
          <cell r="BY53" t="str">
            <v>INGENIERIO AGRONOMICO</v>
          </cell>
          <cell r="BZ53" t="str">
            <v>BANCOLOMBIA</v>
          </cell>
          <cell r="CA53" t="str">
            <v>AHORROS</v>
          </cell>
          <cell r="CB53" t="str">
            <v>05955133767</v>
          </cell>
          <cell r="CC53" t="str">
            <v>04/07/1970</v>
          </cell>
          <cell r="CD53" t="str">
            <v>NO</v>
          </cell>
        </row>
        <row r="54">
          <cell r="A54" t="str">
            <v>CD-NC-049-2024</v>
          </cell>
          <cell r="B54" t="str">
            <v>2 NACION</v>
          </cell>
          <cell r="C54" t="str">
            <v>NC-CPS-049-2024</v>
          </cell>
          <cell r="D54" t="str">
            <v>GINA DANIELA GONZALEZ SARMIENTO</v>
          </cell>
          <cell r="E54">
            <v>45310</v>
          </cell>
          <cell r="F54" t="str">
            <v>NC04-P3299054-003 Prestación de servicios profesionales con plena autonomía, técnica y administrativa a la oficina asesora de planeación para apoyar el proceso de planeación estratégica sectorial, institucional, seguimiento y reporte de indicadores establecidos en los planes y demás instrumentos de planeación en el marco del fortalecimiento de la capacidad institucional de Parques Nacionales Naturales.</v>
          </cell>
          <cell r="G54" t="str">
            <v>PROFESIONAL</v>
          </cell>
          <cell r="H54" t="str">
            <v>2 CONTRATACIÓN DIRECTA</v>
          </cell>
          <cell r="I54" t="str">
            <v>14 PRESTACIÓN DE SERVICIOS</v>
          </cell>
          <cell r="J54" t="str">
            <v>N/A</v>
          </cell>
          <cell r="K54">
            <v>80111600</v>
          </cell>
          <cell r="L54">
            <v>4624</v>
          </cell>
          <cell r="N54">
            <v>7024</v>
          </cell>
          <cell r="O54">
            <v>45310</v>
          </cell>
          <cell r="Q54">
            <v>7435309</v>
          </cell>
          <cell r="R54">
            <v>84762523</v>
          </cell>
          <cell r="S54" t="str">
            <v>Ochenta y cuatro millones setecientos sesenta y dos mil quinientos veintitres pesos</v>
          </cell>
          <cell r="T54" t="str">
            <v>1 PERSONA NATURAL</v>
          </cell>
          <cell r="U54" t="str">
            <v>3 CÉDULA DE CIUDADANÍA</v>
          </cell>
          <cell r="V54">
            <v>1078369655</v>
          </cell>
          <cell r="W54">
            <v>3</v>
          </cell>
          <cell r="X54" t="str">
            <v>N-A</v>
          </cell>
          <cell r="Y54" t="str">
            <v>11 NO SE DILIGENCIA INFORMACIÓN PARA ESTE FORMULARIO EN ESTE PERÍODO DE REPORTE</v>
          </cell>
          <cell r="Z54" t="str">
            <v>FEMENINO</v>
          </cell>
          <cell r="AA54" t="str">
            <v>CUNDINAMARCA</v>
          </cell>
          <cell r="AB54" t="str">
            <v>BOGOTÁ</v>
          </cell>
          <cell r="AC54" t="str">
            <v>GINA</v>
          </cell>
          <cell r="AD54" t="str">
            <v>DANIELA</v>
          </cell>
          <cell r="AE54" t="str">
            <v>GONZALEZ</v>
          </cell>
          <cell r="AF54" t="str">
            <v>SARMIENTO</v>
          </cell>
          <cell r="AG54" t="str">
            <v>SI</v>
          </cell>
          <cell r="AH54" t="str">
            <v>1 PÓLIZA</v>
          </cell>
          <cell r="AI54" t="str">
            <v>12 SEGUROS DEL ESTADO</v>
          </cell>
          <cell r="AJ54" t="str">
            <v>2 CUMPLIMIENTO</v>
          </cell>
          <cell r="AK54">
            <v>45310</v>
          </cell>
          <cell r="AL54" t="str">
            <v>14-46-101105086</v>
          </cell>
          <cell r="AM54" t="str">
            <v>SAF-SUBDIRECCION ADMINISTRATIVA Y FINANCIERA</v>
          </cell>
          <cell r="AN54" t="str">
            <v>GRUPO DE CONTRATOS</v>
          </cell>
          <cell r="AO54" t="str">
            <v xml:space="preserve">OFICINA ASESORA DE PLANEACIÓN </v>
          </cell>
          <cell r="AP54" t="str">
            <v>2 SUPERVISOR</v>
          </cell>
          <cell r="AQ54" t="str">
            <v>3 CÉDULA DE CIUDADANÍA</v>
          </cell>
          <cell r="AR54">
            <v>80076849</v>
          </cell>
          <cell r="AS54" t="str">
            <v>ANDRES MAURICIO LEON LOPEZ</v>
          </cell>
          <cell r="AT54">
            <v>342</v>
          </cell>
          <cell r="AU54" t="str">
            <v>3 NO PACTADOS</v>
          </cell>
          <cell r="AV54" t="str">
            <v>4 NO SE HA ADICIONADO NI EN VALOR y EN TIEMPO</v>
          </cell>
          <cell r="AW54">
            <v>0</v>
          </cell>
          <cell r="AX54">
            <v>0</v>
          </cell>
          <cell r="BB54">
            <v>45310</v>
          </cell>
          <cell r="BC54">
            <v>45310</v>
          </cell>
          <cell r="BD54">
            <v>45310</v>
          </cell>
          <cell r="BE54">
            <v>45656</v>
          </cell>
          <cell r="BO54" t="str">
            <v>2024420501000049E</v>
          </cell>
          <cell r="BP54">
            <v>84762523</v>
          </cell>
          <cell r="BQ54" t="str">
            <v>HECTOR</v>
          </cell>
          <cell r="BR54" t="str">
            <v>https://www.secop.gov.co/CO1BusinessLine/Tendering/BuyerWorkArea/Index?docUniqueIdentifier=CO1.BDOS.5453926</v>
          </cell>
          <cell r="BS54" t="str">
            <v>VIGENTE</v>
          </cell>
          <cell r="BU54" t="str">
            <v>https://community.secop.gov.co/Public/Tendering/OpportunityDetail/Index?noticeUID=CO1.NTC.5468963&amp;isFromPublicArea=True&amp;isModal=False</v>
          </cell>
          <cell r="BV54" t="str">
            <v>gina.gonzalez</v>
          </cell>
          <cell r="BW54" t="str">
            <v>@parquesnacionales.gov.co</v>
          </cell>
          <cell r="BX54" t="str">
            <v>gina.gonzalez@parquesnacionales.gov.co</v>
          </cell>
          <cell r="BY54" t="str">
            <v>INGENIERIA INDUSTRIAL</v>
          </cell>
          <cell r="BZ54" t="str">
            <v>BANCOLOMBIA</v>
          </cell>
          <cell r="CA54" t="str">
            <v>AHORROS</v>
          </cell>
          <cell r="CB54" t="str">
            <v>38819328550</v>
          </cell>
          <cell r="CC54" t="str">
            <v>05/08/1993</v>
          </cell>
          <cell r="CD54" t="str">
            <v>NO</v>
          </cell>
        </row>
        <row r="55">
          <cell r="A55" t="str">
            <v>CD-NC-050-2024</v>
          </cell>
          <cell r="B55" t="str">
            <v>2 NACION</v>
          </cell>
          <cell r="C55" t="str">
            <v>NC-CPS-050-2024</v>
          </cell>
          <cell r="D55" t="str">
            <v>SANDRA YANETH PEREZ SALAZAR</v>
          </cell>
          <cell r="E55">
            <v>45310</v>
          </cell>
          <cell r="F55" t="str">
            <v>NC20-P3299060-001 Prestación de servicios profesionales con plena autonomía técnica y administrativa para efectuar el seguimiento al presupuesto asignado así como el acompañamiento del MIPG en la Subdirección de Gestión y Manejo en el marco del proyecto de Fortalecimiento de la capacidad institucional de Parques Nacionales Naturales a nivel nacional.</v>
          </cell>
          <cell r="G55" t="str">
            <v>PROFESIONAL</v>
          </cell>
          <cell r="H55" t="str">
            <v>2 CONTRATACIÓN DIRECTA</v>
          </cell>
          <cell r="I55" t="str">
            <v>14 PRESTACIÓN DE SERVICIOS</v>
          </cell>
          <cell r="J55" t="str">
            <v>N/A</v>
          </cell>
          <cell r="K55">
            <v>80111600</v>
          </cell>
          <cell r="L55">
            <v>7824</v>
          </cell>
          <cell r="N55">
            <v>7124</v>
          </cell>
          <cell r="O55">
            <v>45310</v>
          </cell>
          <cell r="Q55">
            <v>9564018</v>
          </cell>
          <cell r="R55">
            <v>109029805</v>
          </cell>
          <cell r="S55" t="str">
            <v>Ciento nueve millones veintinueve mil ochocientos cinco pesos</v>
          </cell>
          <cell r="T55" t="str">
            <v>1 PERSONA NATURAL</v>
          </cell>
          <cell r="U55" t="str">
            <v>3 CÉDULA DE CIUDADANÍA</v>
          </cell>
          <cell r="V55">
            <v>46669762</v>
          </cell>
          <cell r="W55">
            <v>3</v>
          </cell>
          <cell r="X55" t="str">
            <v>N-A</v>
          </cell>
          <cell r="Y55" t="str">
            <v>11 NO SE DILIGENCIA INFORMACIÓN PARA ESTE FORMULARIO EN ESTE PERÍODO DE REPORTE</v>
          </cell>
          <cell r="Z55" t="str">
            <v>FEMENINO</v>
          </cell>
          <cell r="AA55" t="str">
            <v>BOYACA</v>
          </cell>
          <cell r="AB55" t="str">
            <v>DUITAMA</v>
          </cell>
          <cell r="AC55" t="str">
            <v>SANDRA</v>
          </cell>
          <cell r="AD55" t="str">
            <v>YANETH</v>
          </cell>
          <cell r="AE55" t="str">
            <v>PEREZ</v>
          </cell>
          <cell r="AF55" t="str">
            <v>SALAZAR</v>
          </cell>
          <cell r="AG55" t="str">
            <v>SI</v>
          </cell>
          <cell r="AH55" t="str">
            <v>1 PÓLIZA</v>
          </cell>
          <cell r="AI55" t="str">
            <v>12 SEGUROS DEL ESTADO</v>
          </cell>
          <cell r="AJ55" t="str">
            <v>2 CUMPLIMIENTO</v>
          </cell>
          <cell r="AK55">
            <v>45310</v>
          </cell>
          <cell r="AL55" t="str">
            <v>21-46-101081319</v>
          </cell>
          <cell r="AM55" t="str">
            <v>SGMAP-SUBDIRECCION DE GESTION Y MANEJO DE AREAS PROTEGIDAS</v>
          </cell>
          <cell r="AN55" t="str">
            <v>GRUPO DE CONTRATOS</v>
          </cell>
          <cell r="AO55" t="str">
            <v>SUBDIRECCIÓN DE GESTIÓN Y MANEJO Y ÁREAS PROTEGIDAS</v>
          </cell>
          <cell r="AP55" t="str">
            <v>2 SUPERVISOR</v>
          </cell>
          <cell r="AQ55" t="str">
            <v>3 CÉDULA DE CIUDADANÍA</v>
          </cell>
          <cell r="AR55">
            <v>79690000</v>
          </cell>
          <cell r="AS55" t="str">
            <v>GUILLERMO ALBERTO SANTOS CEBALLOS</v>
          </cell>
          <cell r="AT55">
            <v>342</v>
          </cell>
          <cell r="AU55" t="str">
            <v>3 NO PACTADOS</v>
          </cell>
          <cell r="AV55" t="str">
            <v>4 NO SE HA ADICIONADO NI EN VALOR y EN TIEMPO</v>
          </cell>
          <cell r="AW55">
            <v>0</v>
          </cell>
          <cell r="AX55">
            <v>0</v>
          </cell>
          <cell r="BB55">
            <v>45310</v>
          </cell>
          <cell r="BC55">
            <v>45310</v>
          </cell>
          <cell r="BD55">
            <v>45310</v>
          </cell>
          <cell r="BE55">
            <v>45656</v>
          </cell>
          <cell r="BO55" t="str">
            <v>2024420501000050E</v>
          </cell>
          <cell r="BP55">
            <v>109029805</v>
          </cell>
          <cell r="BQ55" t="str">
            <v>EDNA ROCIO CASTRO</v>
          </cell>
          <cell r="BR55" t="str">
            <v>https://www.secop.gov.co/CO1BusinessLine/Tendering/BuyerWorkArea/Index?docUniqueIdentifier=CO1.BDOS.5456925</v>
          </cell>
          <cell r="BS55" t="str">
            <v>VIGENTE</v>
          </cell>
          <cell r="BU55" t="str">
            <v>https://community.secop.gov.co/Public/Tendering/OpportunityDetail/Index?noticeUID=CO1.NTC.5472828&amp;isFromPublicArea=True&amp;isModal=False</v>
          </cell>
          <cell r="BV55" t="str">
            <v>calidadsgm.central</v>
          </cell>
          <cell r="BW55" t="str">
            <v>@parquesnacionales.gov.co</v>
          </cell>
          <cell r="BX55" t="str">
            <v>calidadsgm.central@parquesnacionales.gov.co</v>
          </cell>
          <cell r="BY55" t="str">
            <v>ADMINISTRADORA DE EMPRESAS</v>
          </cell>
          <cell r="BZ55" t="str">
            <v>BANCOLOMBIA</v>
          </cell>
          <cell r="CA55" t="str">
            <v>AHORROS</v>
          </cell>
          <cell r="CB55" t="str">
            <v>20225945869</v>
          </cell>
          <cell r="CC55" t="str">
            <v>02/01/1974</v>
          </cell>
          <cell r="CD55" t="str">
            <v>NO</v>
          </cell>
        </row>
        <row r="56">
          <cell r="A56" t="str">
            <v>CD-NC-051-2024</v>
          </cell>
          <cell r="B56" t="str">
            <v>2 NACION</v>
          </cell>
          <cell r="C56" t="str">
            <v>NC-CPS-051-2024</v>
          </cell>
          <cell r="D56" t="str">
            <v>ANDRES FELIPE VELASCO RIVERA</v>
          </cell>
          <cell r="E56">
            <v>45310</v>
          </cell>
          <cell r="F56" t="str">
            <v>NC05-P3202008-001 Prestar los servicios profesionales con autonomía técnica y administrativa a la Oficina Asesora Jurídica de Parques Nacionales Naturales de Colombia, para ejercer la defensa, representación judicial y administrativa de la entidad en los procesos penales, policivos, ambientales e incidentes de reparación integral en curso y los que surjan frente a las investigaciones de conductas punibles contra los recursos naturales y el medio ambiente, en el marco de la conservación de la cap</v>
          </cell>
          <cell r="G56" t="str">
            <v>PROFESIONAL</v>
          </cell>
          <cell r="H56" t="str">
            <v>2 CONTRATACIÓN DIRECTA</v>
          </cell>
          <cell r="I56" t="str">
            <v>14 PRESTACIÓN DE SERVICIOS</v>
          </cell>
          <cell r="J56" t="str">
            <v>N/A</v>
          </cell>
          <cell r="K56">
            <v>80111600</v>
          </cell>
          <cell r="L56">
            <v>7124</v>
          </cell>
          <cell r="N56">
            <v>7224</v>
          </cell>
          <cell r="O56">
            <v>45310</v>
          </cell>
          <cell r="Q56">
            <v>9564018</v>
          </cell>
          <cell r="R56">
            <v>76512144</v>
          </cell>
          <cell r="S56" t="str">
            <v>Setenta y seis millones quinientos doce mil ciento cuarenta y cuatro pesos</v>
          </cell>
          <cell r="T56" t="str">
            <v>1 PERSONA NATURAL</v>
          </cell>
          <cell r="U56" t="str">
            <v>3 CÉDULA DE CIUDADANÍA</v>
          </cell>
          <cell r="V56">
            <v>1113622677</v>
          </cell>
          <cell r="W56">
            <v>6</v>
          </cell>
          <cell r="X56" t="str">
            <v>N-A</v>
          </cell>
          <cell r="Y56" t="str">
            <v>11 NO SE DILIGENCIA INFORMACIÓN PARA ESTE FORMULARIO EN ESTE PERÍODO DE REPORTE</v>
          </cell>
          <cell r="Z56" t="str">
            <v>MASCULINO</v>
          </cell>
          <cell r="AA56" t="str">
            <v>CUNDINAMARCA</v>
          </cell>
          <cell r="AB56" t="str">
            <v>BOGOTÁ</v>
          </cell>
          <cell r="AC56" t="str">
            <v>ANDRES</v>
          </cell>
          <cell r="AD56" t="str">
            <v>FELIPE</v>
          </cell>
          <cell r="AE56" t="str">
            <v>VELASCO</v>
          </cell>
          <cell r="AF56" t="str">
            <v>RIVERA</v>
          </cell>
          <cell r="AG56" t="str">
            <v>SI</v>
          </cell>
          <cell r="AH56" t="str">
            <v>1 PÓLIZA</v>
          </cell>
          <cell r="AI56" t="str">
            <v>12 SEGUROS DEL ESTADO</v>
          </cell>
          <cell r="AJ56" t="str">
            <v>2 CUMPLIMIENTO</v>
          </cell>
          <cell r="AK56">
            <v>45313</v>
          </cell>
          <cell r="AL56" t="str">
            <v>63-44-101015159</v>
          </cell>
          <cell r="AM56" t="str">
            <v>SAF-SUBDIRECCION ADMINISTRATIVA Y FINANCIERA</v>
          </cell>
          <cell r="AN56" t="str">
            <v>GRUPO DE CONTRATOS</v>
          </cell>
          <cell r="AO56" t="str">
            <v>OFICINA ASESORA JURIDICA</v>
          </cell>
          <cell r="AP56" t="str">
            <v>2 SUPERVISOR</v>
          </cell>
          <cell r="AQ56" t="str">
            <v>3 CÉDULA DE CIUDADANÍA</v>
          </cell>
          <cell r="AR56">
            <v>40041023</v>
          </cell>
          <cell r="AS56" t="str">
            <v>ANDREA NAYIBE PINZON TORRES</v>
          </cell>
          <cell r="AT56">
            <v>240</v>
          </cell>
          <cell r="AU56" t="str">
            <v>3 NO PACTADOS</v>
          </cell>
          <cell r="AV56" t="str">
            <v>4 NO SE HA ADICIONADO NI EN VALOR y EN TIEMPO</v>
          </cell>
          <cell r="AW56">
            <v>1</v>
          </cell>
          <cell r="AX56">
            <v>31561259</v>
          </cell>
          <cell r="AY56">
            <v>45555</v>
          </cell>
          <cell r="AZ56">
            <v>99</v>
          </cell>
          <cell r="BA56">
            <v>45555</v>
          </cell>
          <cell r="BB56">
            <v>45313</v>
          </cell>
          <cell r="BC56">
            <v>45313</v>
          </cell>
          <cell r="BD56">
            <v>45313</v>
          </cell>
          <cell r="BE56">
            <v>45656</v>
          </cell>
          <cell r="BO56" t="str">
            <v>2024420501000051E</v>
          </cell>
          <cell r="BP56">
            <v>108073403</v>
          </cell>
          <cell r="BQ56" t="str">
            <v>HILDA MARCELA GARCIA NUÑEZ</v>
          </cell>
          <cell r="BR56" t="str">
            <v>https://www.secop.gov.co/CO1BusinessLine/Tendering/BuyerWorkArea/Index?docUniqueIdentifier=CO1.BDOS.5463077</v>
          </cell>
          <cell r="BS56" t="str">
            <v>VIGENTE</v>
          </cell>
          <cell r="BU56" t="str">
            <v>https://community.secop.gov.co/Public/Tendering/OpportunityDetail/Index?noticeUID=CO1.NTC.5472851&amp;isFromPublicArea=True&amp;isModal=False</v>
          </cell>
          <cell r="BV56" t="str">
            <v>andres.velasco</v>
          </cell>
          <cell r="BW56" t="str">
            <v>@parquesnacionales.gov.co</v>
          </cell>
          <cell r="BX56" t="str">
            <v>andres.velasco@parquesnacionales.gov.co</v>
          </cell>
          <cell r="BY56" t="str">
            <v>ABOGADO</v>
          </cell>
          <cell r="BZ56" t="str">
            <v>DAVIVIENDA</v>
          </cell>
          <cell r="CA56" t="str">
            <v>AHORROS</v>
          </cell>
          <cell r="CB56" t="str">
            <v>003800153698</v>
          </cell>
          <cell r="CC56" t="str">
            <v>02/10/1986</v>
          </cell>
          <cell r="CD56" t="str">
            <v>NO</v>
          </cell>
        </row>
        <row r="57">
          <cell r="A57" t="str">
            <v>CD-NC-052-2024</v>
          </cell>
          <cell r="B57" t="str">
            <v>2 NACION</v>
          </cell>
          <cell r="C57" t="str">
            <v>NC-CPS-052-2024</v>
          </cell>
          <cell r="D57" t="str">
            <v>MONICA CARVAJAL CALDERON</v>
          </cell>
          <cell r="E57">
            <v>45310</v>
          </cell>
          <cell r="F57" t="str">
            <v>NC04-P3202008-002 Prestar servicios profesionales con plena autonomía técnica y administrativa para apoyar a la oficina asesora de planeación en la gestión, implementación y seguimiento técnico del programa de áreas protegidas y diversidad biología - programa kfw, y demás procesos de análisis técnicos que le sean asignados en el marco de la conservación de la diversidad biológica de las áreas protegidas del sinap nacional.</v>
          </cell>
          <cell r="G57" t="str">
            <v>PROFESIONAL</v>
          </cell>
          <cell r="H57" t="str">
            <v>2 CONTRATACIÓN DIRECTA</v>
          </cell>
          <cell r="I57" t="str">
            <v>14 PRESTACIÓN DE SERVICIOS</v>
          </cell>
          <cell r="J57" t="str">
            <v>N/A</v>
          </cell>
          <cell r="K57">
            <v>80111600</v>
          </cell>
          <cell r="L57">
            <v>5624</v>
          </cell>
          <cell r="M57">
            <v>45310</v>
          </cell>
          <cell r="N57">
            <v>7324</v>
          </cell>
          <cell r="O57">
            <v>45310</v>
          </cell>
          <cell r="Q57">
            <v>9564018</v>
          </cell>
          <cell r="R57">
            <v>89848279</v>
          </cell>
          <cell r="S57" t="str">
            <v>Ochenta y nueve millones ochocientos cuarenta y ocho mil doscientos setenta y nueve pesos</v>
          </cell>
          <cell r="T57" t="str">
            <v>1 PERSONA NATURAL</v>
          </cell>
          <cell r="U57" t="str">
            <v>3 CÉDULA DE CIUDADANÍA</v>
          </cell>
          <cell r="V57">
            <v>1143846022</v>
          </cell>
          <cell r="W57">
            <v>3</v>
          </cell>
          <cell r="X57" t="str">
            <v>N-A</v>
          </cell>
          <cell r="Y57" t="str">
            <v>11 NO SE DILIGENCIA INFORMACIÓN PARA ESTE FORMULARIO EN ESTE PERÍODO DE REPORTE</v>
          </cell>
          <cell r="Z57" t="str">
            <v>FEMENINO</v>
          </cell>
          <cell r="AA57" t="str">
            <v>CUNDINAMARCA</v>
          </cell>
          <cell r="AB57" t="str">
            <v>BOGOTÁ</v>
          </cell>
          <cell r="AC57" t="str">
            <v>MONICA</v>
          </cell>
          <cell r="AD57" t="str">
            <v>CARVAJAL</v>
          </cell>
          <cell r="AE57" t="str">
            <v>CALDERON</v>
          </cell>
          <cell r="AG57" t="str">
            <v>SI</v>
          </cell>
          <cell r="AH57" t="str">
            <v>1 PÓLIZA</v>
          </cell>
          <cell r="AI57" t="str">
            <v>12 SEGUROS DEL ESTADO</v>
          </cell>
          <cell r="AJ57" t="str">
            <v>2 CUMPLIMIENTO</v>
          </cell>
          <cell r="AK57">
            <v>45310</v>
          </cell>
          <cell r="AL57" t="str">
            <v>21-46-101081328</v>
          </cell>
          <cell r="AM57" t="str">
            <v>SAF-SUBDIRECCION ADMINISTRATIVA Y FINANCIERA</v>
          </cell>
          <cell r="AN57" t="str">
            <v>GRUPO DE CONTRATOS</v>
          </cell>
          <cell r="AO57" t="str">
            <v xml:space="preserve">OFICINA ASESORA DE PLANEACIÓN </v>
          </cell>
          <cell r="AP57" t="str">
            <v>2 SUPERVISOR</v>
          </cell>
          <cell r="AQ57" t="str">
            <v>3 CÉDULA DE CIUDADANÍA</v>
          </cell>
          <cell r="AR57">
            <v>80076849</v>
          </cell>
          <cell r="AS57" t="str">
            <v>ANDRES MAURICIO LEON LOPEZ</v>
          </cell>
          <cell r="AT57">
            <v>342</v>
          </cell>
          <cell r="AU57" t="str">
            <v>3 NO PACTADOS</v>
          </cell>
          <cell r="AV57" t="str">
            <v>4 NO SE HA ADICIONADO NI EN VALOR y EN TIEMPO</v>
          </cell>
          <cell r="AW57">
            <v>0</v>
          </cell>
          <cell r="AX57">
            <v>0</v>
          </cell>
          <cell r="BB57">
            <v>45310</v>
          </cell>
          <cell r="BC57">
            <v>45310</v>
          </cell>
          <cell r="BD57">
            <v>45310</v>
          </cell>
          <cell r="BE57">
            <v>45656</v>
          </cell>
          <cell r="BO57" t="str">
            <v>2024420501000052E</v>
          </cell>
          <cell r="BP57">
            <v>89848279</v>
          </cell>
          <cell r="BQ57" t="str">
            <v>YURY CAMILA BARRANTES</v>
          </cell>
          <cell r="BR57" t="str">
            <v>https://www.secop.gov.co/CO1BusinessLine/Tendering/BuyerWorkArea/Index?docUniqueIdentifier=CO1.BDOS.5464303</v>
          </cell>
          <cell r="BS57" t="str">
            <v>VIGENTE</v>
          </cell>
          <cell r="BU57" t="str">
            <v>https://community.secop.gov.co/Public/Tendering/OpportunityDetail/Index?noticeUID=CO1.NTC.5473606&amp;isFromPublicArea=True&amp;isModal=False</v>
          </cell>
          <cell r="BV57" t="str">
            <v>profesionalkfwcentral</v>
          </cell>
          <cell r="BW57" t="str">
            <v>@parquesnacionales.gov.co</v>
          </cell>
          <cell r="BX57" t="str">
            <v>profesionalkfwcentral@parquesnacionales.gov.co</v>
          </cell>
          <cell r="BY57" t="str">
            <v>ADMINITRADORA DEL MEDIO AMBIENTE Y RECURSOS NATURALES</v>
          </cell>
          <cell r="BZ57" t="str">
            <v>DAVIVIENDA</v>
          </cell>
          <cell r="CA57" t="str">
            <v>AHORROS</v>
          </cell>
          <cell r="CB57" t="str">
            <v>0570016570366894</v>
          </cell>
          <cell r="CC57" t="str">
            <v>21/12/1992</v>
          </cell>
          <cell r="CD57" t="str">
            <v>NO</v>
          </cell>
        </row>
        <row r="58">
          <cell r="A58" t="str">
            <v>CD-NC-053-2024</v>
          </cell>
          <cell r="B58" t="str">
            <v>2 NACION</v>
          </cell>
          <cell r="C58" t="str">
            <v>NC-CPS-053-2024</v>
          </cell>
          <cell r="D58" t="str">
            <v>JUAN CARLOS RONCANCIO RONCANCIO</v>
          </cell>
          <cell r="E58">
            <v>45310</v>
          </cell>
          <cell r="F58" t="str">
            <v>NC12-P3299011-009 NC12-P3299016-009 Prestar los servicios profesionales con plena autonomía técnica y administrativa al Grupo de Infraestructura de la Subdirección Administrativa y Financiera apoyando en la elaboración de diseño y estructuración de las redes eléctricas que deben implementarse en la ejecución de los proyectos requeridos para el mejoramiento de la infraestructura física en los Parques Nacionales Naturales de Colombia y sus áreas protegidas.</v>
          </cell>
          <cell r="G58" t="str">
            <v>PROFESIONAL</v>
          </cell>
          <cell r="H58" t="str">
            <v>2 CONTRATACIÓN DIRECTA</v>
          </cell>
          <cell r="I58" t="str">
            <v>14 PRESTACIÓN DE SERVICIOS</v>
          </cell>
          <cell r="J58" t="str">
            <v>N/A</v>
          </cell>
          <cell r="K58">
            <v>80111600</v>
          </cell>
          <cell r="L58">
            <v>8224</v>
          </cell>
          <cell r="N58">
            <v>7424</v>
          </cell>
          <cell r="O58">
            <v>45313</v>
          </cell>
          <cell r="Q58">
            <v>6347912</v>
          </cell>
          <cell r="R58">
            <v>71731406</v>
          </cell>
          <cell r="S58" t="str">
            <v>Setenta y un millones setecientos treinta y un mil cuatrocientos seis pesos</v>
          </cell>
          <cell r="T58" t="str">
            <v>1 PERSONA NATURAL</v>
          </cell>
          <cell r="U58" t="str">
            <v>3 CÉDULA DE CIUDADANÍA</v>
          </cell>
          <cell r="V58">
            <v>79896417</v>
          </cell>
          <cell r="W58">
            <v>1</v>
          </cell>
          <cell r="X58" t="str">
            <v>N-A</v>
          </cell>
          <cell r="Y58" t="str">
            <v>11 NO SE DILIGENCIA INFORMACIÓN PARA ESTE FORMULARIO EN ESTE PERÍODO DE REPORTE</v>
          </cell>
          <cell r="Z58" t="str">
            <v>MASCULINO</v>
          </cell>
          <cell r="AA58" t="str">
            <v>CUNDINAMARCA</v>
          </cell>
          <cell r="AB58" t="str">
            <v>BOGOTÁ</v>
          </cell>
          <cell r="AC58" t="str">
            <v>JUAN</v>
          </cell>
          <cell r="AD58" t="str">
            <v>CARLOS</v>
          </cell>
          <cell r="AE58" t="str">
            <v>RONCANCIO</v>
          </cell>
          <cell r="AF58" t="str">
            <v>RONCANCIO</v>
          </cell>
          <cell r="AG58" t="str">
            <v>SI</v>
          </cell>
          <cell r="AH58" t="str">
            <v>1 PÓLIZA</v>
          </cell>
          <cell r="AI58" t="str">
            <v>12 SEGUROS DEL ESTADO</v>
          </cell>
          <cell r="AJ58" t="str">
            <v>2 CUMPLIMIENTO</v>
          </cell>
          <cell r="AK58">
            <v>45313</v>
          </cell>
          <cell r="AL58" t="str">
            <v>21-46-101081429</v>
          </cell>
          <cell r="AM58" t="str">
            <v>SAF-SUBDIRECCION ADMINISTRATIVA Y FINANCIERA</v>
          </cell>
          <cell r="AN58" t="str">
            <v>GRUPO DE CONTRATOS</v>
          </cell>
          <cell r="AO58" t="str">
            <v>GRUPO DE INFRAESTRUCTURA</v>
          </cell>
          <cell r="AP58" t="str">
            <v>2 SUPERVISOR</v>
          </cell>
          <cell r="AQ58" t="str">
            <v>3 CÉDULA DE CIUDADANÍA</v>
          </cell>
          <cell r="AR58">
            <v>91209676</v>
          </cell>
          <cell r="AS58" t="str">
            <v>CARLOS ALBERTO PINZON  BARCO</v>
          </cell>
          <cell r="AT58">
            <v>339</v>
          </cell>
          <cell r="AU58" t="str">
            <v>3 NO PACTADOS</v>
          </cell>
          <cell r="AV58" t="str">
            <v>4 NO SE HA ADICIONADO NI EN VALOR y EN TIEMPO</v>
          </cell>
          <cell r="AW58">
            <v>0</v>
          </cell>
          <cell r="AX58">
            <v>0</v>
          </cell>
          <cell r="BB58">
            <v>45313</v>
          </cell>
          <cell r="BC58">
            <v>45313</v>
          </cell>
          <cell r="BD58">
            <v>45313</v>
          </cell>
          <cell r="BE58">
            <v>45656</v>
          </cell>
          <cell r="BO58" t="str">
            <v>2024420501000053E</v>
          </cell>
          <cell r="BP58">
            <v>71731406</v>
          </cell>
          <cell r="BQ58" t="str">
            <v>YURY CAMILA BARRANTES</v>
          </cell>
          <cell r="BR58" t="str">
            <v>https://www.secop.gov.co/CO1BusinessLine/Tendering/BuyerWorkArea/Index?docUniqueIdentifier=CO1.BDOS.5463974</v>
          </cell>
          <cell r="BS58" t="str">
            <v>VIGENTE</v>
          </cell>
          <cell r="BU58" t="str">
            <v>https://community.secop.gov.co/Public/Tendering/OpportunityDetail/Index?noticeUID=CO1.NTC.5473629&amp;isFromPublicArea=True&amp;isModal=False</v>
          </cell>
          <cell r="BV58" t="str">
            <v>juan.roncancio</v>
          </cell>
          <cell r="BW58" t="str">
            <v>@parquesnacionales.gov.co</v>
          </cell>
          <cell r="BX58" t="str">
            <v>juan.roncancio@parquesnacionales.gov.co</v>
          </cell>
          <cell r="BY58" t="str">
            <v>INGENIERO ELECTRICISTA</v>
          </cell>
          <cell r="BZ58" t="str">
            <v>BBVA</v>
          </cell>
          <cell r="CA58" t="str">
            <v>AHORROS</v>
          </cell>
          <cell r="CB58" t="str">
            <v>0034464263</v>
          </cell>
          <cell r="CC58" t="str">
            <v>03/07/1978</v>
          </cell>
          <cell r="CD58" t="str">
            <v>NO</v>
          </cell>
        </row>
        <row r="59">
          <cell r="A59" t="str">
            <v>CD-NC-054-2024</v>
          </cell>
          <cell r="B59" t="str">
            <v>2 NACION</v>
          </cell>
          <cell r="C59" t="str">
            <v>NC-CPS-054-2024</v>
          </cell>
          <cell r="D59" t="str">
            <v>DIANA MILENA BENAVIDES SANABRIA</v>
          </cell>
          <cell r="E59">
            <v>45310</v>
          </cell>
          <cell r="F59" t="str">
            <v>NC12-P3299011-005 NC12-P3299016-005 Prestar los servicios profesionales con plena autonomía técnica y administrativa al Grupo de Infraestructura de la Subdirección Administrativa y Financiera brindando apoyo en la estructuración, diseño, evaluación y seguimiento de los proyectos de infraestructura derivados del acuerdo jurídico KFW y demás proyectos requeridos para el mejoramiento de la infraestructura física en los Parques Nacionales Naturales de Colombia y sus áreas protegidas.</v>
          </cell>
          <cell r="G59" t="str">
            <v>PROFESIONAL</v>
          </cell>
          <cell r="H59" t="str">
            <v>2 CONTRATACIÓN DIRECTA</v>
          </cell>
          <cell r="I59" t="str">
            <v>14 PRESTACIÓN DE SERVICIOS</v>
          </cell>
          <cell r="J59" t="str">
            <v>N/A</v>
          </cell>
          <cell r="K59">
            <v>80111600</v>
          </cell>
          <cell r="L59">
            <v>8124</v>
          </cell>
          <cell r="N59">
            <v>7524</v>
          </cell>
          <cell r="O59">
            <v>45313</v>
          </cell>
          <cell r="Q59">
            <v>6347912</v>
          </cell>
          <cell r="R59">
            <v>71731406</v>
          </cell>
          <cell r="S59" t="str">
            <v>Setenta y un millones setecientos treinta y un mil cuatrocientos seis pesos</v>
          </cell>
          <cell r="T59" t="str">
            <v>1 PERSONA NATURAL</v>
          </cell>
          <cell r="U59" t="str">
            <v>3 CÉDULA DE CIUDADANÍA</v>
          </cell>
          <cell r="V59">
            <v>1013633313</v>
          </cell>
          <cell r="W59">
            <v>5</v>
          </cell>
          <cell r="X59" t="str">
            <v>N-A</v>
          </cell>
          <cell r="Y59" t="str">
            <v>11 NO SE DILIGENCIA INFORMACIÓN PARA ESTE FORMULARIO EN ESTE PERÍODO DE REPORTE</v>
          </cell>
          <cell r="Z59" t="str">
            <v>FEMENINO</v>
          </cell>
          <cell r="AA59" t="str">
            <v>CUNDINAMARCA</v>
          </cell>
          <cell r="AB59" t="str">
            <v>BOGOTÁ</v>
          </cell>
          <cell r="AC59" t="str">
            <v>DIANA</v>
          </cell>
          <cell r="AD59" t="str">
            <v>MILENA</v>
          </cell>
          <cell r="AE59" t="str">
            <v>BENAVIDES</v>
          </cell>
          <cell r="AF59" t="str">
            <v>SANABRIA</v>
          </cell>
          <cell r="AG59" t="str">
            <v>SI</v>
          </cell>
          <cell r="AH59" t="str">
            <v>1 PÓLIZA</v>
          </cell>
          <cell r="AI59" t="str">
            <v>12 SEGUROS DEL ESTADO</v>
          </cell>
          <cell r="AJ59" t="str">
            <v>2 CUMPLIMIENTO</v>
          </cell>
          <cell r="AK59">
            <v>45313</v>
          </cell>
          <cell r="AL59" t="str">
            <v>21-46-101081492</v>
          </cell>
          <cell r="AM59" t="str">
            <v>SAF-SUBDIRECCION ADMINISTRATIVA Y FINANCIERA</v>
          </cell>
          <cell r="AN59" t="str">
            <v>GRUPO DE CONTRATOS</v>
          </cell>
          <cell r="AO59" t="str">
            <v>GRUPO DE INFRAESTRUCTURA</v>
          </cell>
          <cell r="AP59" t="str">
            <v>2 SUPERVISOR</v>
          </cell>
          <cell r="AQ59" t="str">
            <v>3 CÉDULA DE CIUDADANÍA</v>
          </cell>
          <cell r="AR59">
            <v>91209676</v>
          </cell>
          <cell r="AS59" t="str">
            <v>CARLOS ALBERTO PINZON  BARCO</v>
          </cell>
          <cell r="AT59">
            <v>339</v>
          </cell>
          <cell r="AU59" t="str">
            <v>3 NO PACTADOS</v>
          </cell>
          <cell r="AV59" t="str">
            <v>4 NO SE HA ADICIONADO NI EN VALOR y EN TIEMPO</v>
          </cell>
          <cell r="AW59">
            <v>0</v>
          </cell>
          <cell r="AX59">
            <v>0</v>
          </cell>
          <cell r="BB59">
            <v>45313</v>
          </cell>
          <cell r="BC59">
            <v>45313</v>
          </cell>
          <cell r="BD59">
            <v>45313</v>
          </cell>
          <cell r="BE59">
            <v>45656</v>
          </cell>
          <cell r="BO59" t="str">
            <v>2024420501000054E</v>
          </cell>
          <cell r="BP59">
            <v>71731406</v>
          </cell>
          <cell r="BQ59" t="str">
            <v>YURY CAMILA BARRANTES</v>
          </cell>
          <cell r="BR59" t="str">
            <v>https://www.secop.gov.co/CO1BusinessLine/Tendering/BuyerWorkArea/Index?docUniqueIdentifier=CO1.BDOS.5464415</v>
          </cell>
          <cell r="BS59" t="str">
            <v>VIGENTE</v>
          </cell>
          <cell r="BU59" t="str">
            <v>https://community.secop.gov.co/Public/Tendering/OpportunityDetail/Index?noticeUID=CO1.NTC.5473665&amp;isFromPublicArea=True&amp;isModal=False</v>
          </cell>
          <cell r="BV59" t="str">
            <v>diana.benavides</v>
          </cell>
          <cell r="BW59" t="str">
            <v>@parquesnacionales.gov.co</v>
          </cell>
          <cell r="BX59" t="str">
            <v>diana.benavides@parquesnacionales.gov.co</v>
          </cell>
          <cell r="BY59" t="str">
            <v>ARQUITECTA</v>
          </cell>
          <cell r="BZ59" t="str">
            <v>AV VILLAS</v>
          </cell>
          <cell r="CA59" t="str">
            <v>AHORROS</v>
          </cell>
          <cell r="CB59" t="str">
            <v>067792817</v>
          </cell>
          <cell r="CC59" t="str">
            <v>29/06/1992</v>
          </cell>
          <cell r="CD59" t="str">
            <v>NO</v>
          </cell>
        </row>
        <row r="60">
          <cell r="A60" t="str">
            <v>CD-NC-055-2024</v>
          </cell>
          <cell r="B60" t="str">
            <v>2 NACION</v>
          </cell>
          <cell r="C60" t="str">
            <v>NC-CPS-055-2024</v>
          </cell>
          <cell r="D60" t="str">
            <v>EMANUELE VIRZI</v>
          </cell>
          <cell r="E60">
            <v>45313</v>
          </cell>
          <cell r="F60" t="str">
            <v>NC12-P3299011-006 NC12-P3299016-006 Prestar los servicios profesionales con plena autonomía técnica y administrativa al Grupo de Infraestructura de la Subdirección Administrativa y Financiera brindando apoyo en la elaboración de los diseños arquitectónicos, así como en la estructuración, evaluación y seguimiento de los proyectos requeridos para el mejoramiento de la infraestructura física en los Parques Nacionales Naturales de Colombia y sus áreas protegidas.</v>
          </cell>
          <cell r="G60" t="str">
            <v>PROFESIONAL</v>
          </cell>
          <cell r="H60" t="str">
            <v>2 CONTRATACIÓN DIRECTA</v>
          </cell>
          <cell r="I60" t="str">
            <v>14 PRESTACIÓN DE SERVICIOS</v>
          </cell>
          <cell r="J60" t="str">
            <v>N/A</v>
          </cell>
          <cell r="K60">
            <v>80111600</v>
          </cell>
          <cell r="L60">
            <v>8524</v>
          </cell>
          <cell r="N60">
            <v>7724</v>
          </cell>
          <cell r="O60">
            <v>45313</v>
          </cell>
          <cell r="Q60">
            <v>7014443</v>
          </cell>
          <cell r="R60">
            <v>79263206</v>
          </cell>
          <cell r="S60" t="str">
            <v>Setenta y nueve millones doscientos sesenta y tres mil doscientos seis pesos</v>
          </cell>
          <cell r="T60" t="str">
            <v>1 PERSONA NATURAL</v>
          </cell>
          <cell r="U60" t="str">
            <v>4 CÉDULA DE EXTRANJERÍA</v>
          </cell>
          <cell r="V60">
            <v>427735</v>
          </cell>
          <cell r="W60">
            <v>9</v>
          </cell>
          <cell r="X60" t="str">
            <v>N-A</v>
          </cell>
          <cell r="Y60" t="str">
            <v>11 NO SE DILIGENCIA INFORMACIÓN PARA ESTE FORMULARIO EN ESTE PERÍODO DE REPORTE</v>
          </cell>
          <cell r="Z60" t="str">
            <v>MASCULINO</v>
          </cell>
          <cell r="AA60" t="str">
            <v>CUNDINAMARCA</v>
          </cell>
          <cell r="AB60" t="str">
            <v>BOGOTÁ</v>
          </cell>
          <cell r="AC60" t="str">
            <v>EMANUELE</v>
          </cell>
          <cell r="AE60" t="str">
            <v>VIRZI</v>
          </cell>
          <cell r="AG60" t="str">
            <v>SI</v>
          </cell>
          <cell r="AH60" t="str">
            <v>1 PÓLIZA</v>
          </cell>
          <cell r="AI60" t="str">
            <v>12 SEGUROS DEL ESTADO</v>
          </cell>
          <cell r="AJ60" t="str">
            <v>2 CUMPLIMIENTO</v>
          </cell>
          <cell r="AK60">
            <v>45313</v>
          </cell>
          <cell r="AL60" t="str">
            <v>21-46-101081559</v>
          </cell>
          <cell r="AM60" t="str">
            <v>SAF-SUBDIRECCION ADMINISTRATIVA Y FINANCIERA</v>
          </cell>
          <cell r="AN60" t="str">
            <v>GRUPO DE CONTRATOS</v>
          </cell>
          <cell r="AO60" t="str">
            <v>GRUPO DE INFRAESTRUCTURA</v>
          </cell>
          <cell r="AP60" t="str">
            <v>2 SUPERVISOR</v>
          </cell>
          <cell r="AQ60" t="str">
            <v>3 CÉDULA DE CIUDADANÍA</v>
          </cell>
          <cell r="AR60">
            <v>91209676</v>
          </cell>
          <cell r="AS60" t="str">
            <v>CARLOS ALBERTO PINZON  BARCO</v>
          </cell>
          <cell r="AT60">
            <v>339</v>
          </cell>
          <cell r="AU60" t="str">
            <v>3 NO PACTADOS</v>
          </cell>
          <cell r="AV60" t="str">
            <v>4 NO SE HA ADICIONADO NI EN VALOR y EN TIEMPO</v>
          </cell>
          <cell r="AW60">
            <v>0</v>
          </cell>
          <cell r="AX60">
            <v>0</v>
          </cell>
          <cell r="BB60">
            <v>45313</v>
          </cell>
          <cell r="BC60">
            <v>45313</v>
          </cell>
          <cell r="BD60">
            <v>45313</v>
          </cell>
          <cell r="BE60">
            <v>45656</v>
          </cell>
          <cell r="BO60" t="str">
            <v>2024420501000055E</v>
          </cell>
          <cell r="BP60">
            <v>79263206</v>
          </cell>
          <cell r="BQ60" t="str">
            <v>LUZ JANETH VILLALBA SUAREZ</v>
          </cell>
          <cell r="BR60" t="str">
            <v>https://www.secop.gov.co/CO1BusinessLine/Tendering/BuyerWorkArea/Index?docUniqueIdentifier=CO1.BDOS.5470310</v>
          </cell>
          <cell r="BS60" t="str">
            <v>VIGENTE</v>
          </cell>
          <cell r="BU60" t="str">
            <v>https://community.secop.gov.co/Public/Tendering/OpportunityDetail/Index?noticeUID=CO1.NTC.5481310&amp;isFromPublicArea=True&amp;isModal=False</v>
          </cell>
          <cell r="BV60" t="str">
            <v>emanuele.virzi</v>
          </cell>
          <cell r="BW60" t="str">
            <v>@parquesnacionales.gov.co</v>
          </cell>
          <cell r="BX60" t="str">
            <v>emanuele.virzi@parquesnacionales.gov.co</v>
          </cell>
          <cell r="BY60" t="str">
            <v>ARQUITECTO</v>
          </cell>
          <cell r="BZ60" t="str">
            <v>BANCOLOMBIA</v>
          </cell>
          <cell r="CA60" t="str">
            <v>AHORROS</v>
          </cell>
          <cell r="CB60" t="str">
            <v>14199542096</v>
          </cell>
          <cell r="CC60" t="str">
            <v>06/12/1985</v>
          </cell>
          <cell r="CD60" t="str">
            <v>NO</v>
          </cell>
        </row>
        <row r="61">
          <cell r="A61" t="str">
            <v>CD-NC-056-2024</v>
          </cell>
          <cell r="B61" t="str">
            <v>2 NACION</v>
          </cell>
          <cell r="C61" t="str">
            <v>NC-CPS-056-2024</v>
          </cell>
          <cell r="D61" t="str">
            <v>FELIPE GUERRA BAQUERO</v>
          </cell>
          <cell r="E61">
            <v>45313</v>
          </cell>
          <cell r="F61" t="str">
            <v>NC04-P3299054-002 Prestación de servicios profesionales con plena autonomía técnica y administrativa para apoyar a la oficina asesora de planeación en la negociación, gestión y seguimiento a planes, programas, proyectos, estrategias, acuerdos, alianzas y donaciones en lo referente a los asuntos internacionales y la cooperación de la entidad, con énfasis en el relacionamiento con naciones unidas, en el marco del fortalecimiento de la capacidad institucional de Parques Nacionales Naturales</v>
          </cell>
          <cell r="G61" t="str">
            <v>PROFESIONAL</v>
          </cell>
          <cell r="H61" t="str">
            <v>2 CONTRATACIÓN DIRECTA</v>
          </cell>
          <cell r="I61" t="str">
            <v>14 PRESTACIÓN DE SERVICIOS</v>
          </cell>
          <cell r="J61" t="str">
            <v>N/A</v>
          </cell>
          <cell r="K61">
            <v>80111600</v>
          </cell>
          <cell r="L61">
            <v>5724</v>
          </cell>
          <cell r="N61">
            <v>7924</v>
          </cell>
          <cell r="O61">
            <v>45313</v>
          </cell>
          <cell r="Q61">
            <v>8855572</v>
          </cell>
          <cell r="R61">
            <v>100067964</v>
          </cell>
          <cell r="S61" t="str">
            <v>Cien millones sesenta y siete mil novecientos sesenta y cuatro pesos</v>
          </cell>
          <cell r="T61" t="str">
            <v>1 PERSONA NATURAL</v>
          </cell>
          <cell r="U61" t="str">
            <v>3 CÉDULA DE CIUDADANÍA</v>
          </cell>
          <cell r="V61">
            <v>1020747020</v>
          </cell>
          <cell r="W61">
            <v>8</v>
          </cell>
          <cell r="X61" t="str">
            <v>N-A</v>
          </cell>
          <cell r="Y61" t="str">
            <v>11 NO SE DILIGENCIA INFORMACIÓN PARA ESTE FORMULARIO EN ESTE PERÍODO DE REPORTE</v>
          </cell>
          <cell r="Z61" t="str">
            <v>MASCULINO</v>
          </cell>
          <cell r="AA61" t="str">
            <v>CUNDINAMARCA</v>
          </cell>
          <cell r="AB61" t="str">
            <v>BOGOTÁ</v>
          </cell>
          <cell r="AC61" t="str">
            <v>FELIPE</v>
          </cell>
          <cell r="AD61" t="str">
            <v>GUERRA</v>
          </cell>
          <cell r="AE61" t="str">
            <v>BAQUERO</v>
          </cell>
          <cell r="AG61" t="str">
            <v>SI</v>
          </cell>
          <cell r="AH61" t="str">
            <v>1 PÓLIZA</v>
          </cell>
          <cell r="AI61" t="str">
            <v>12 SEGUROS DEL ESTADO</v>
          </cell>
          <cell r="AJ61" t="str">
            <v>2 CUMPLIMIENTO</v>
          </cell>
          <cell r="AK61">
            <v>45313</v>
          </cell>
          <cell r="AL61">
            <v>1146101044735</v>
          </cell>
          <cell r="AM61" t="str">
            <v>SAF-SUBDIRECCION ADMINISTRATIVA Y FINANCIERA</v>
          </cell>
          <cell r="AN61" t="str">
            <v>GRUPO DE CONTRATOS</v>
          </cell>
          <cell r="AO61" t="str">
            <v xml:space="preserve">OFICINA ASESORA DE PLANEACIÓN </v>
          </cell>
          <cell r="AP61" t="str">
            <v>2 SUPERVISOR</v>
          </cell>
          <cell r="AQ61" t="str">
            <v>3 CÉDULA DE CIUDADANÍA</v>
          </cell>
          <cell r="AR61">
            <v>80076849</v>
          </cell>
          <cell r="AS61" t="str">
            <v>ANDRES MAURICIO LEON LOPEZ</v>
          </cell>
          <cell r="AT61">
            <v>339</v>
          </cell>
          <cell r="AU61" t="str">
            <v>3 NO PACTADOS</v>
          </cell>
          <cell r="AV61" t="str">
            <v>4 NO SE HA ADICIONADO NI EN VALOR y EN TIEMPO</v>
          </cell>
          <cell r="AW61">
            <v>0</v>
          </cell>
          <cell r="AX61">
            <v>0</v>
          </cell>
          <cell r="BB61">
            <v>45313</v>
          </cell>
          <cell r="BC61">
            <v>45309</v>
          </cell>
          <cell r="BD61">
            <v>45313</v>
          </cell>
          <cell r="BE61">
            <v>45656</v>
          </cell>
          <cell r="BO61" t="str">
            <v>2024420501000056E</v>
          </cell>
          <cell r="BP61">
            <v>100067964</v>
          </cell>
          <cell r="BQ61" t="str">
            <v>LUZ JANETH VILLALBA SUAREZ</v>
          </cell>
          <cell r="BR61" t="str">
            <v>https://www.secop.gov.co/CO1BusinessLine/Tendering/BuyerWorkArea/Index?docUniqueIdentifier=CO1.BDOS.5473054</v>
          </cell>
          <cell r="BS61" t="str">
            <v>VIGENTE</v>
          </cell>
          <cell r="BU61" t="str">
            <v>https://community.secop.gov.co/Public/Tendering/OpportunityDetail/Index?noticeUID=CO1.NTC.5484391&amp;isFromPublicArea=True&amp;isModal=False</v>
          </cell>
          <cell r="BV61" t="str">
            <v>felipe.guerra</v>
          </cell>
          <cell r="BW61" t="str">
            <v>@parquesnacionales.gov.co</v>
          </cell>
          <cell r="BX61" t="str">
            <v>felipe.guerra@parquesnacionales.gov.co</v>
          </cell>
          <cell r="BY61" t="str">
            <v>POLITOLOGO</v>
          </cell>
          <cell r="BZ61" t="str">
            <v>BANCOLOMBIA</v>
          </cell>
          <cell r="CA61" t="str">
            <v>AHORROS</v>
          </cell>
          <cell r="CB61" t="str">
            <v>66168341131</v>
          </cell>
          <cell r="CC61" t="str">
            <v>21/09/1989</v>
          </cell>
          <cell r="CD61" t="str">
            <v>NO</v>
          </cell>
        </row>
        <row r="62">
          <cell r="A62" t="str">
            <v>CD-NC-057-2024</v>
          </cell>
          <cell r="B62" t="str">
            <v>2 NACION</v>
          </cell>
          <cell r="C62" t="str">
            <v>NC-CPS-057-2024</v>
          </cell>
          <cell r="D62" t="str">
            <v>SERGIO ANDRES JIMENEZ MACIAS</v>
          </cell>
          <cell r="E62">
            <v>45313</v>
          </cell>
          <cell r="F62" t="str">
            <v>NC12-P3299011-008 NC12-P3299016-008 Prestar los servicios profesionales con plena autonomía técnica y administrativa al Grupo de Infraestructura de la Subdirección Administrativa y Financiera brindando apoyo en la elaboración de los diseños arquitectónicos, así como en la estructuración, evaluación y seguimiento de los proyectos requeridos para el mejoramiento de la infraestructura física en los Parques Nacionales Naturales de Colombia y sus áreas protegidas</v>
          </cell>
          <cell r="G62" t="str">
            <v>PROFESIONAL</v>
          </cell>
          <cell r="H62" t="str">
            <v>2 CONTRATACIÓN DIRECTA</v>
          </cell>
          <cell r="I62" t="str">
            <v>14 PRESTACIÓN DE SERVICIOS</v>
          </cell>
          <cell r="J62" t="str">
            <v>N/A</v>
          </cell>
          <cell r="K62">
            <v>80111600</v>
          </cell>
          <cell r="L62">
            <v>8324</v>
          </cell>
          <cell r="M62">
            <v>45313</v>
          </cell>
          <cell r="N62">
            <v>7624</v>
          </cell>
          <cell r="O62">
            <v>45313</v>
          </cell>
          <cell r="Q62">
            <v>7014443</v>
          </cell>
          <cell r="R62">
            <v>79964650</v>
          </cell>
          <cell r="S62" t="str">
            <v>Setenta y nueve millones novecientos sesenta y cuatro mil seiscientos cincuenta pesos</v>
          </cell>
          <cell r="T62" t="str">
            <v>1 PERSONA NATURAL</v>
          </cell>
          <cell r="U62" t="str">
            <v>3 CÉDULA DE CIUDADANÍA</v>
          </cell>
          <cell r="V62">
            <v>1020760513</v>
          </cell>
          <cell r="W62">
            <v>0</v>
          </cell>
          <cell r="X62" t="str">
            <v>N-A</v>
          </cell>
          <cell r="Y62" t="str">
            <v>11 NO SE DILIGENCIA INFORMACIÓN PARA ESTE FORMULARIO EN ESTE PERÍODO DE REPORTE</v>
          </cell>
          <cell r="Z62" t="str">
            <v>MASCULINO</v>
          </cell>
          <cell r="AA62" t="str">
            <v>CUNDINAMARCA</v>
          </cell>
          <cell r="AB62" t="str">
            <v>BOGOTÁ</v>
          </cell>
          <cell r="AC62" t="str">
            <v>SERGIO</v>
          </cell>
          <cell r="AD62" t="str">
            <v>ANDRES</v>
          </cell>
          <cell r="AE62" t="str">
            <v>JIMENEZ</v>
          </cell>
          <cell r="AF62" t="str">
            <v>MACIAS</v>
          </cell>
          <cell r="AG62" t="str">
            <v>SI</v>
          </cell>
          <cell r="AH62" t="str">
            <v>1 PÓLIZA</v>
          </cell>
          <cell r="AI62" t="str">
            <v>12 SEGUROS DEL ESTADO</v>
          </cell>
          <cell r="AJ62" t="str">
            <v>2 CUMPLIMIENTO</v>
          </cell>
          <cell r="AK62">
            <v>45313</v>
          </cell>
          <cell r="AL62" t="str">
            <v>21-46-101081536</v>
          </cell>
          <cell r="AM62" t="str">
            <v>SAF-SUBDIRECCION ADMINISTRATIVA Y FINANCIERA</v>
          </cell>
          <cell r="AN62" t="str">
            <v>GRUPO DE CONTRATOS</v>
          </cell>
          <cell r="AO62" t="str">
            <v>GRUPO DE INFRAESTRUCTURA</v>
          </cell>
          <cell r="AP62" t="str">
            <v>2 SUPERVISOR</v>
          </cell>
          <cell r="AQ62" t="str">
            <v>3 CÉDULA DE CIUDADANÍA</v>
          </cell>
          <cell r="AR62">
            <v>91209676</v>
          </cell>
          <cell r="AS62" t="str">
            <v>CARLOS ALBERTO PINZON  BARCO</v>
          </cell>
          <cell r="AT62">
            <v>339</v>
          </cell>
          <cell r="AU62" t="str">
            <v>3 NO PACTADOS</v>
          </cell>
          <cell r="AV62" t="str">
            <v>4 NO SE HA ADICIONADO NI EN VALOR y EN TIEMPO</v>
          </cell>
          <cell r="AW62">
            <v>0</v>
          </cell>
          <cell r="AX62">
            <v>0</v>
          </cell>
          <cell r="BB62">
            <v>45313</v>
          </cell>
          <cell r="BC62">
            <v>45311</v>
          </cell>
          <cell r="BD62">
            <v>45313</v>
          </cell>
          <cell r="BE62">
            <v>45656</v>
          </cell>
          <cell r="BO62" t="str">
            <v>2024420501000057E</v>
          </cell>
          <cell r="BP62">
            <v>79964650</v>
          </cell>
          <cell r="BQ62" t="str">
            <v>HILDA MARCELA GARCIA NUÑEZ</v>
          </cell>
          <cell r="BR62" t="str">
            <v>https://www.secop.gov.co/CO1BusinessLine/Tendering/BuyerWorkArea/Index?docUniqueIdentifier=CO1.BDOS.5470675</v>
          </cell>
          <cell r="BS62" t="str">
            <v>VIGENTE</v>
          </cell>
          <cell r="BU62" t="str">
            <v>https://community.secop.gov.co/Public/Tendering/OpportunityDetail/Index?noticeUID=CO1.NTC.5481065&amp;isFromPublicArea=True&amp;isModal=False</v>
          </cell>
          <cell r="BV62" t="str">
            <v>sergio.jimenez</v>
          </cell>
          <cell r="BW62" t="str">
            <v>@parquesnacionales.gov.co</v>
          </cell>
          <cell r="BX62" t="str">
            <v>sergio.jimenez@parquesnacionales.gov.co</v>
          </cell>
          <cell r="BY62" t="str">
            <v>ARQUITECTO</v>
          </cell>
          <cell r="BZ62" t="str">
            <v>BANCOLOMBIA</v>
          </cell>
          <cell r="CA62" t="str">
            <v>AHORROS</v>
          </cell>
          <cell r="CB62" t="str">
            <v>94461228156</v>
          </cell>
          <cell r="CC62" t="str">
            <v>16/03/1991</v>
          </cell>
          <cell r="CD62" t="str">
            <v>NO</v>
          </cell>
        </row>
        <row r="63">
          <cell r="A63" t="str">
            <v>CD-NC-058-2024</v>
          </cell>
          <cell r="B63" t="str">
            <v>2 NACION</v>
          </cell>
          <cell r="C63" t="str">
            <v>NC-CPS-058C-2024</v>
          </cell>
          <cell r="D63" t="str">
            <v>DAVID MAURICIO PRIETO CASTAÑEDA</v>
          </cell>
          <cell r="E63">
            <v>45313</v>
          </cell>
          <cell r="F63" t="str">
            <v>NC24-P3202032-002 Prestación de servicios profesionales con plena autonomía técnica y administrativa para la gestión de trámites ambientales relacionados con la regulación del recurso hídrico y demás trámites de competencia del Grupo de Trámites y Evaluación Ambiental, en el marco del proyecto de inversión Conservación de la diversidad biológica de las áreas protegidas del SINAP Nacional.</v>
          </cell>
          <cell r="G63" t="str">
            <v>PROFESIONAL</v>
          </cell>
          <cell r="H63" t="str">
            <v>2 CONTRATACIÓN DIRECTA</v>
          </cell>
          <cell r="I63" t="str">
            <v>14 PRESTACIÓN DE SERVICIOS</v>
          </cell>
          <cell r="J63" t="str">
            <v>N/A</v>
          </cell>
          <cell r="K63">
            <v>80111600</v>
          </cell>
          <cell r="L63">
            <v>8724</v>
          </cell>
          <cell r="N63">
            <v>7824</v>
          </cell>
          <cell r="O63">
            <v>45313</v>
          </cell>
          <cell r="Q63">
            <v>7014443</v>
          </cell>
          <cell r="R63">
            <v>79263206</v>
          </cell>
          <cell r="S63" t="str">
            <v>Setenta y nueve millones doscientos sesenta y tres mil doscientos seis pesos</v>
          </cell>
          <cell r="T63" t="str">
            <v>1 PERSONA NATURAL</v>
          </cell>
          <cell r="U63" t="str">
            <v>3 CÉDULA DE CIUDADANÍA</v>
          </cell>
          <cell r="V63">
            <v>80732924</v>
          </cell>
          <cell r="W63">
            <v>2</v>
          </cell>
          <cell r="X63" t="str">
            <v>N-A</v>
          </cell>
          <cell r="Y63" t="str">
            <v>11 NO SE DILIGENCIA INFORMACIÓN PARA ESTE FORMULARIO EN ESTE PERÍODO DE REPORTE</v>
          </cell>
          <cell r="Z63" t="str">
            <v>MASCULINO</v>
          </cell>
          <cell r="AA63" t="str">
            <v>CUNDINAMARCA</v>
          </cell>
          <cell r="AB63" t="str">
            <v>BOGOTÁ</v>
          </cell>
          <cell r="AC63" t="str">
            <v>DAVID</v>
          </cell>
          <cell r="AD63" t="str">
            <v>MAURICIO</v>
          </cell>
          <cell r="AE63" t="str">
            <v>PRIETO</v>
          </cell>
          <cell r="AF63" t="str">
            <v>CASTAÑEDA</v>
          </cell>
          <cell r="AG63" t="str">
            <v>SI</v>
          </cell>
          <cell r="AH63" t="str">
            <v>1 PÓLIZA</v>
          </cell>
          <cell r="AI63" t="str">
            <v>12 SEGUROS DEL ESTADO</v>
          </cell>
          <cell r="AJ63" t="str">
            <v>2 CUMPLIMIENTO</v>
          </cell>
          <cell r="AK63">
            <v>45313</v>
          </cell>
          <cell r="AL63" t="str">
            <v>11-46-101044741</v>
          </cell>
          <cell r="AM63" t="str">
            <v>SGMAP-SUBDIRECCION DE GESTION Y MANEJO DE AREAS PROTEGIDAS</v>
          </cell>
          <cell r="AN63" t="str">
            <v>GRUPO DE CONTRATOS</v>
          </cell>
          <cell r="AO63" t="str">
            <v>GRUPO DE TRÁMITES Y EVALUACIÓN AMBIENTAL</v>
          </cell>
          <cell r="AP63" t="str">
            <v>2 SUPERVISOR</v>
          </cell>
          <cell r="AQ63" t="str">
            <v>3 CÉDULA DE CIUDADANÍA</v>
          </cell>
          <cell r="AR63">
            <v>79690000</v>
          </cell>
          <cell r="AS63" t="str">
            <v>GUILLERMO ALBERTO SANTOS CEBALLOS</v>
          </cell>
          <cell r="AT63">
            <v>339</v>
          </cell>
          <cell r="AU63" t="str">
            <v>3 NO PACTADOS</v>
          </cell>
          <cell r="AV63" t="str">
            <v>4 NO SE HA ADICIONADO NI EN VALOR y EN TIEMPO</v>
          </cell>
          <cell r="AW63">
            <v>0</v>
          </cell>
          <cell r="AX63">
            <v>0</v>
          </cell>
          <cell r="BB63">
            <v>45313</v>
          </cell>
          <cell r="BC63">
            <v>45313</v>
          </cell>
          <cell r="BD63">
            <v>45313</v>
          </cell>
          <cell r="BE63">
            <v>45504</v>
          </cell>
          <cell r="BO63" t="str">
            <v>2024420501000058E</v>
          </cell>
          <cell r="BP63">
            <v>79263206</v>
          </cell>
          <cell r="BQ63" t="str">
            <v>EDNA ROCIO CASTRO</v>
          </cell>
          <cell r="BR63" t="str">
            <v>https://www.secop.gov.co/CO1BusinessLine/Tendering/BuyerWorkArea/Index?docUniqueIdentifier=CO1.BDOS.5471131</v>
          </cell>
          <cell r="BS63" t="str">
            <v>TERMINADO ANTICIPADAMENTE</v>
          </cell>
          <cell r="BU63" t="str">
            <v>https://community.secop.gov.co/Public/Tendering/OpportunityDetail/Index?noticeUID=CO1.NTC.5482384&amp;isFromPublicArea=True&amp;isModal=False</v>
          </cell>
          <cell r="BV63" t="str">
            <v>david.prieto</v>
          </cell>
          <cell r="BW63" t="str">
            <v>@parquesnacionales.gov.co</v>
          </cell>
          <cell r="BX63" t="str">
            <v>david.prieto@parquesnacionales.gov.co</v>
          </cell>
          <cell r="BY63" t="str">
            <v>INGENIERA AMBIENTAL</v>
          </cell>
          <cell r="BZ63" t="str">
            <v>BANCOLOMBIA</v>
          </cell>
          <cell r="CA63" t="str">
            <v>AHORROS</v>
          </cell>
          <cell r="CB63" t="str">
            <v>20155846364</v>
          </cell>
          <cell r="CC63" t="str">
            <v>13/07/1982</v>
          </cell>
          <cell r="CD63" t="str">
            <v>NO</v>
          </cell>
        </row>
        <row r="64">
          <cell r="A64" t="str">
            <v>CD-NC-058-2024</v>
          </cell>
          <cell r="B64" t="str">
            <v>2 NACION</v>
          </cell>
          <cell r="C64" t="str">
            <v>NC-CPS-058-2024</v>
          </cell>
          <cell r="D64" t="str">
            <v>ANGIE ALEJANDRA MACHUCA SAAVEDRA</v>
          </cell>
          <cell r="E64">
            <v>45505</v>
          </cell>
          <cell r="F64" t="str">
            <v>NC24-P3202032-002 Prestación de servicios profesionales con plena autonomía técnica y administrativa para la gestión de trámites ambientales relacionados con la regulación del recurso hídrico y demás trámites de competencia del Grupo de Trámites y Evaluación Ambiental, en el marco del proyecto de inversión Conservación de la diversidad biológica de las áreas protegidas del SINAP Nacional.</v>
          </cell>
          <cell r="G64" t="str">
            <v>PROFESIONAL</v>
          </cell>
          <cell r="H64" t="str">
            <v>2 CONTRATACIÓN DIRECTA</v>
          </cell>
          <cell r="I64" t="str">
            <v>14 PRESTACIÓN DE SERVICIOS</v>
          </cell>
          <cell r="J64" t="str">
            <v>N/A</v>
          </cell>
          <cell r="K64">
            <v>80111600</v>
          </cell>
          <cell r="L64">
            <v>8724</v>
          </cell>
          <cell r="N64">
            <v>7824</v>
          </cell>
          <cell r="O64">
            <v>45313</v>
          </cell>
          <cell r="Q64">
            <v>7014443</v>
          </cell>
          <cell r="R64">
            <v>35072215</v>
          </cell>
          <cell r="S64" t="str">
            <v>treinta y cinco millones setenta y dos mil doscientos quince pesos</v>
          </cell>
          <cell r="T64" t="str">
            <v>1 PERSONA NATURAL</v>
          </cell>
          <cell r="U64" t="str">
            <v>3 CÉDULA DE CIUDADANÍA</v>
          </cell>
          <cell r="V64">
            <v>1002455403</v>
          </cell>
          <cell r="W64">
            <v>6</v>
          </cell>
          <cell r="X64" t="str">
            <v>N-A</v>
          </cell>
          <cell r="Y64" t="str">
            <v>11 NO SE DILIGENCIA INFORMACIÓN PARA ESTE FORMULARIO EN ESTE PERÍODO DE REPORTE</v>
          </cell>
          <cell r="Z64" t="str">
            <v>FEMENINO</v>
          </cell>
          <cell r="AA64" t="str">
            <v>BOYACA</v>
          </cell>
          <cell r="AB64" t="str">
            <v>BELEN</v>
          </cell>
          <cell r="AC64" t="str">
            <v>ANGIE</v>
          </cell>
          <cell r="AD64" t="str">
            <v>ALEJANDRA</v>
          </cell>
          <cell r="AE64" t="str">
            <v>MACHUCA</v>
          </cell>
          <cell r="AF64" t="str">
            <v>PRIETO</v>
          </cell>
          <cell r="AG64" t="str">
            <v>SI</v>
          </cell>
          <cell r="AH64" t="str">
            <v>1 PÓLIZA</v>
          </cell>
          <cell r="AI64" t="str">
            <v>12 SEGUROS DEL ESTADO</v>
          </cell>
          <cell r="AJ64" t="str">
            <v>2 CUMPLIMIENTO</v>
          </cell>
          <cell r="AK64">
            <v>45299</v>
          </cell>
          <cell r="AL64" t="str">
            <v>21-46-101095631</v>
          </cell>
          <cell r="AM64" t="str">
            <v>SGMAP-SUBDIRECCION DE GESTION Y MANEJO DE AREAS PROTEGIDAS</v>
          </cell>
          <cell r="AN64" t="str">
            <v>GRUPO DE CONTRATOS</v>
          </cell>
          <cell r="AO64" t="str">
            <v>GRUPO DE TRÁMITES Y EVALUACIÓN AMBIENTAL</v>
          </cell>
          <cell r="AP64" t="str">
            <v>2 SUPERVISOR</v>
          </cell>
          <cell r="AQ64" t="str">
            <v>3 CÉDULA DE CIUDADANÍA</v>
          </cell>
          <cell r="AR64">
            <v>79690000</v>
          </cell>
          <cell r="AS64" t="str">
            <v>GUILLERMO ALBERTO SANTOS CEBALLOS</v>
          </cell>
          <cell r="AT64">
            <v>150</v>
          </cell>
          <cell r="AU64" t="str">
            <v>3 NO PACTADOS</v>
          </cell>
          <cell r="AV64" t="str">
            <v>4 NO SE HA ADICIONADO NI EN VALOR y EN TIEMPO</v>
          </cell>
          <cell r="AW64">
            <v>0</v>
          </cell>
          <cell r="AX64">
            <v>0</v>
          </cell>
          <cell r="BB64">
            <v>45299</v>
          </cell>
          <cell r="BC64">
            <v>45299</v>
          </cell>
          <cell r="BD64">
            <v>45505</v>
          </cell>
          <cell r="BE64">
            <v>45656</v>
          </cell>
          <cell r="BP64">
            <v>35072215</v>
          </cell>
          <cell r="BQ64" t="str">
            <v>EDNA ROCIO CASTRO</v>
          </cell>
          <cell r="BR64" t="str">
            <v>https://www.secop.gov.co/CO1BusinessLine/Tendering/BuyerWorkArea/Index?docUniqueIdentifier=CO1.BDOS.5471131</v>
          </cell>
          <cell r="BS64" t="str">
            <v>VIGENTE</v>
          </cell>
          <cell r="BU64" t="str">
            <v>https://community.secop.gov.co/Public/Tendering/OpportunityDetail/Index?noticeUID=CO1.NTC.5482384&amp;isFromPublicArea=True&amp;isModal=False</v>
          </cell>
          <cell r="BV64" t="str">
            <v>ANGIE.MACHUCA</v>
          </cell>
          <cell r="BW64" t="str">
            <v>@parquesnacionales.gov.co</v>
          </cell>
          <cell r="BX64" t="str">
            <v>ANGIE.MACHUCA@parquesnacionales.gov.co</v>
          </cell>
          <cell r="BY64" t="str">
            <v>INGENIERO AMBIENTAL</v>
          </cell>
          <cell r="BZ64" t="str">
            <v>BANCO CAJA SOCIAL</v>
          </cell>
          <cell r="CA64" t="str">
            <v>AHORROS</v>
          </cell>
          <cell r="CB64" t="str">
            <v>24087063376</v>
          </cell>
          <cell r="CC64" t="str">
            <v>12/10/1995</v>
          </cell>
          <cell r="CD64" t="str">
            <v>N-A</v>
          </cell>
        </row>
        <row r="65">
          <cell r="A65" t="str">
            <v>CD-NC-059-2024</v>
          </cell>
          <cell r="B65" t="str">
            <v>2 NACION</v>
          </cell>
          <cell r="C65" t="str">
            <v>NC-CPS-059-2024</v>
          </cell>
          <cell r="D65" t="str">
            <v>HECTOR URIEL QUEVEDO GUTIERREZ</v>
          </cell>
          <cell r="E65">
            <v>45313</v>
          </cell>
          <cell r="F65" t="str">
            <v>NC04-P3299060-005 Prestación de servicios profesionales con plena autonomía técnica y administrativa para apoyar a la oficina asesora de planeación en la formulación, implementación y seguimiento del marco de arquitectura empresarial del estado - MRAE, para el fortalecimiento de la capacidad institucional de parques nacionales naturales.</v>
          </cell>
          <cell r="G65" t="str">
            <v>PROFESIONAL</v>
          </cell>
          <cell r="H65" t="str">
            <v>2 CONTRATACIÓN DIRECTA</v>
          </cell>
          <cell r="I65" t="str">
            <v>14 PRESTACIÓN DE SERVICIOS</v>
          </cell>
          <cell r="J65" t="str">
            <v>N/A</v>
          </cell>
          <cell r="K65">
            <v>80111600</v>
          </cell>
          <cell r="L65">
            <v>8024</v>
          </cell>
          <cell r="N65">
            <v>8024</v>
          </cell>
          <cell r="O65">
            <v>45313</v>
          </cell>
          <cell r="Q65">
            <v>12298286</v>
          </cell>
          <cell r="R65">
            <v>138560689</v>
          </cell>
          <cell r="S65" t="str">
            <v>Ciento treinta y ocho millones quinientos sesenta mil seiscientos ochenta y nueve pesos</v>
          </cell>
          <cell r="T65" t="str">
            <v>1 PERSONA NATURAL</v>
          </cell>
          <cell r="U65" t="str">
            <v>3 CÉDULA DE CIUDADANÍA</v>
          </cell>
          <cell r="V65">
            <v>79455620</v>
          </cell>
          <cell r="X65" t="str">
            <v>N-A</v>
          </cell>
          <cell r="Y65" t="str">
            <v>11 NO SE DILIGENCIA INFORMACIÓN PARA ESTE FORMULARIO EN ESTE PERÍODO DE REPORTE</v>
          </cell>
          <cell r="Z65" t="str">
            <v>MASCULINO</v>
          </cell>
          <cell r="AA65" t="str">
            <v>CUNDINAMARCA</v>
          </cell>
          <cell r="AB65" t="str">
            <v>BOGOTÁ</v>
          </cell>
          <cell r="AC65" t="str">
            <v>HECTOR</v>
          </cell>
          <cell r="AD65" t="str">
            <v>URIEL</v>
          </cell>
          <cell r="AE65" t="str">
            <v>QUEVEDO</v>
          </cell>
          <cell r="AF65" t="str">
            <v>GUTIERREZ</v>
          </cell>
          <cell r="AG65" t="str">
            <v>SI</v>
          </cell>
          <cell r="AH65" t="str">
            <v>1 PÓLIZA</v>
          </cell>
          <cell r="AI65" t="str">
            <v>12 SEGUROS DEL ESTADO</v>
          </cell>
          <cell r="AJ65" t="str">
            <v>2 CUMPLIMIENTO</v>
          </cell>
          <cell r="AK65">
            <v>45314</v>
          </cell>
          <cell r="AL65" t="str">
            <v>21-44-101434607</v>
          </cell>
          <cell r="AM65" t="str">
            <v>SAF-SUBDIRECCION ADMINISTRATIVA Y FINANCIERA</v>
          </cell>
          <cell r="AN65" t="str">
            <v>GRUPO DE CONTRATOS</v>
          </cell>
          <cell r="AO65" t="str">
            <v xml:space="preserve">OFICINA ASESORA DE PLANEACIÓN </v>
          </cell>
          <cell r="AP65" t="str">
            <v>2 SUPERVISOR</v>
          </cell>
          <cell r="AQ65" t="str">
            <v>3 CÉDULA DE CIUDADANÍA</v>
          </cell>
          <cell r="AR65">
            <v>80076849</v>
          </cell>
          <cell r="AS65" t="str">
            <v>ANDRES MAURICIO LEON LOPEZ</v>
          </cell>
          <cell r="AT65">
            <v>338</v>
          </cell>
          <cell r="AU65" t="str">
            <v>3 NO PACTADOS</v>
          </cell>
          <cell r="AV65" t="str">
            <v>4 NO SE HA ADICIONADO NI EN VALOR y EN TIEMPO</v>
          </cell>
          <cell r="AW65">
            <v>0</v>
          </cell>
          <cell r="AX65">
            <v>0</v>
          </cell>
          <cell r="BB65">
            <v>45315</v>
          </cell>
          <cell r="BC65">
            <v>45314</v>
          </cell>
          <cell r="BD65">
            <v>45315</v>
          </cell>
          <cell r="BE65">
            <v>45656</v>
          </cell>
          <cell r="BG65" t="str">
            <v>1. SI</v>
          </cell>
          <cell r="BH65">
            <v>45541</v>
          </cell>
          <cell r="BI65">
            <v>17</v>
          </cell>
          <cell r="BO65" t="str">
            <v>2024420501000059E</v>
          </cell>
          <cell r="BP65">
            <v>138560689</v>
          </cell>
          <cell r="BQ65" t="str">
            <v>YURY CAMILA BARRANTES</v>
          </cell>
          <cell r="BR65" t="str">
            <v>https://www.secop.gov.co/CO1BusinessLine/Tendering/BuyerWorkArea/Index?docUniqueIdentifier=CO1.BDOS.5475852</v>
          </cell>
          <cell r="BS65" t="str">
            <v>VIGENTE</v>
          </cell>
          <cell r="BU65" t="str">
            <v>https://community.secop.gov.co/Public/Tendering/OpportunityDetail/Index?noticeUID=CO1.NTC.5485645&amp;isFromPublicArea=True&amp;isModal=False</v>
          </cell>
          <cell r="BV65" t="str">
            <v>hector.quevedo</v>
          </cell>
          <cell r="BW65" t="str">
            <v>@parquesnacionales.gov.co</v>
          </cell>
          <cell r="BX65" t="str">
            <v>hector.quevedo@parquesnacionales.gov.co</v>
          </cell>
          <cell r="BY65" t="str">
            <v>INGENIERO INDUSTRIAL</v>
          </cell>
          <cell r="BZ65" t="str">
            <v>BANCO DE BOGOTA</v>
          </cell>
          <cell r="CA65" t="str">
            <v>AHORROS</v>
          </cell>
          <cell r="CB65" t="str">
            <v>265039271</v>
          </cell>
          <cell r="CC65" t="str">
            <v>16/08/1968</v>
          </cell>
          <cell r="CD65" t="str">
            <v>NO</v>
          </cell>
        </row>
        <row r="66">
          <cell r="A66" t="str">
            <v>CD-NC-060-2024</v>
          </cell>
          <cell r="B66" t="str">
            <v>2 NACION</v>
          </cell>
          <cell r="C66" t="str">
            <v>NC-CPS-060-2024</v>
          </cell>
          <cell r="D66" t="str">
            <v>FERNEY DARIO GUERRERO ANTONIO</v>
          </cell>
          <cell r="E66">
            <v>45313</v>
          </cell>
          <cell r="F66" t="str">
            <v>NC10-P3299060-033 Prestación de servicios de apoyo a la gestión con plena autonomía técnica y administrativa en el desarrollo de las actividades propias de la ejecución de los Planes que integran el Plan Estratégico de Gestión Humana, en el marco del fortalecimiento de la capacidad institucional de Parques Nacionales Naturales.</v>
          </cell>
          <cell r="G66" t="str">
            <v>APOYO A LA GESTIÓN</v>
          </cell>
          <cell r="H66" t="str">
            <v>2 CONTRATACIÓN DIRECTA</v>
          </cell>
          <cell r="I66" t="str">
            <v>14 PRESTACIÓN DE SERVICIOS</v>
          </cell>
          <cell r="J66" t="str">
            <v>N/A</v>
          </cell>
          <cell r="K66">
            <v>80111600</v>
          </cell>
          <cell r="L66">
            <v>8124</v>
          </cell>
          <cell r="M66">
            <v>45313</v>
          </cell>
          <cell r="N66">
            <v>8124</v>
          </cell>
          <cell r="O66">
            <v>45313</v>
          </cell>
          <cell r="Q66">
            <v>3557602</v>
          </cell>
          <cell r="R66">
            <v>40200903</v>
          </cell>
          <cell r="S66" t="str">
            <v>Cuarenta millones doscientos mil novecientos tres pesos</v>
          </cell>
          <cell r="T66" t="str">
            <v>1 PERSONA NATURAL</v>
          </cell>
          <cell r="U66" t="str">
            <v>3 CÉDULA DE CIUDADANÍA</v>
          </cell>
          <cell r="V66">
            <v>7317480</v>
          </cell>
          <cell r="X66" t="str">
            <v>N-A</v>
          </cell>
          <cell r="Y66" t="str">
            <v>11 NO SE DILIGENCIA INFORMACIÓN PARA ESTE FORMULARIO EN ESTE PERÍODO DE REPORTE</v>
          </cell>
          <cell r="Z66" t="str">
            <v>MASCULINO</v>
          </cell>
          <cell r="AA66" t="str">
            <v>BOYACA</v>
          </cell>
          <cell r="AB66" t="str">
            <v>CHIQUINQUIRÁ</v>
          </cell>
          <cell r="AC66" t="str">
            <v>FERNEY</v>
          </cell>
          <cell r="AD66" t="str">
            <v>DARIO</v>
          </cell>
          <cell r="AE66" t="str">
            <v>GUERRERO</v>
          </cell>
          <cell r="AF66" t="str">
            <v>ANTONIO</v>
          </cell>
          <cell r="AG66" t="str">
            <v>NO</v>
          </cell>
          <cell r="AH66" t="str">
            <v>6 NO CONSTITUYÓ GARANTÍAS</v>
          </cell>
          <cell r="AI66" t="str">
            <v>N-A</v>
          </cell>
          <cell r="AJ66" t="str">
            <v>N-A</v>
          </cell>
          <cell r="AK66" t="str">
            <v>N-A</v>
          </cell>
          <cell r="AL66" t="str">
            <v>N-A</v>
          </cell>
          <cell r="AM66" t="str">
            <v>SAF-SUBDIRECCION ADMINISTRATIVA Y FINANCIERA</v>
          </cell>
          <cell r="AN66" t="str">
            <v>GRUPO DE CONTRATOS</v>
          </cell>
          <cell r="AO66" t="str">
            <v>GRUPO DE GESTIÓN HUMANA</v>
          </cell>
          <cell r="AP66" t="str">
            <v>2 SUPERVISOR</v>
          </cell>
          <cell r="AQ66" t="str">
            <v>3 CÉDULA DE CIUDADANÍA</v>
          </cell>
          <cell r="AR66">
            <v>51790514</v>
          </cell>
          <cell r="AS66" t="str">
            <v>JULIA ASTRID DEL CASTILLO SABOGAL</v>
          </cell>
          <cell r="AT66">
            <v>339</v>
          </cell>
          <cell r="AU66" t="str">
            <v>3 NO PACTADOS</v>
          </cell>
          <cell r="AV66" t="str">
            <v>4 NO SE HA ADICIONADO NI EN VALOR y EN TIEMPO</v>
          </cell>
          <cell r="AW66">
            <v>0</v>
          </cell>
          <cell r="AX66">
            <v>0</v>
          </cell>
          <cell r="BB66" t="str">
            <v>N/A</v>
          </cell>
          <cell r="BC66">
            <v>45313</v>
          </cell>
          <cell r="BD66">
            <v>45313</v>
          </cell>
          <cell r="BE66">
            <v>45657</v>
          </cell>
          <cell r="BO66" t="str">
            <v>2024420501000060E</v>
          </cell>
          <cell r="BP66">
            <v>40200903</v>
          </cell>
          <cell r="BQ66" t="str">
            <v>HILDA MARCELA GARCIA NUÑEZ</v>
          </cell>
          <cell r="BR66" t="str">
            <v>https://www.secop.gov.co/CO1BusinessLine/Tendering/BuyerWorkArea/Index?docUniqueIdentifier=CO1.BDOS.5475741</v>
          </cell>
          <cell r="BS66" t="str">
            <v>VIGENTE</v>
          </cell>
          <cell r="BU66" t="str">
            <v>https://community.secop.gov.co/Public/Tendering/OpportunityDetail/Index?noticeUID=CO1.NTC.5484689&amp;isFromPublicArea=True&amp;isModal=False</v>
          </cell>
          <cell r="BV66" t="str">
            <v>ferney.guerrero</v>
          </cell>
          <cell r="BW66" t="str">
            <v>@parquesnacionales.gov.co</v>
          </cell>
          <cell r="BX66" t="str">
            <v>ferney.guerrero@parquesnacionales.gov.co</v>
          </cell>
          <cell r="BY66" t="str">
            <v>LICENCIATURA EDUCACION FISICA</v>
          </cell>
          <cell r="BZ66" t="str">
            <v>DAVIVIENDA</v>
          </cell>
          <cell r="CA66" t="str">
            <v>AHORROS</v>
          </cell>
          <cell r="CB66" t="str">
            <v>386000100613</v>
          </cell>
          <cell r="CC66" t="str">
            <v>21/06/1981</v>
          </cell>
          <cell r="CD66" t="str">
            <v>NO</v>
          </cell>
        </row>
        <row r="67">
          <cell r="A67" t="str">
            <v>CD-NC-061-2024</v>
          </cell>
          <cell r="B67" t="str">
            <v>2 NACION</v>
          </cell>
          <cell r="C67" t="str">
            <v>NC-CPS-061-2024</v>
          </cell>
          <cell r="D67" t="str">
            <v>HECTOR ALFONSO CUESTA OSORIO</v>
          </cell>
          <cell r="E67">
            <v>45313</v>
          </cell>
          <cell r="F67" t="str">
            <v>NC10-P3299060-034 Prestar sus servicios profesionales con plena autonomía técnica y administrativa para apoyar al Grupo de Contratos brindando apoyo jurídico en los trámites contractuales que le sean asignados en el marco del fortalecimiento de la capacidad institucional de Parques Nacionales Naturales.</v>
          </cell>
          <cell r="G67" t="str">
            <v>PROFESIONAL</v>
          </cell>
          <cell r="H67" t="str">
            <v>2 CONTRATACIÓN DIRECTA</v>
          </cell>
          <cell r="I67" t="str">
            <v>14 PRESTACIÓN DE SERVICIOS</v>
          </cell>
          <cell r="J67" t="str">
            <v>N/A</v>
          </cell>
          <cell r="K67">
            <v>80111600</v>
          </cell>
          <cell r="L67">
            <v>10624</v>
          </cell>
          <cell r="N67">
            <v>8524</v>
          </cell>
          <cell r="O67">
            <v>45314</v>
          </cell>
          <cell r="Q67">
            <v>8855572</v>
          </cell>
          <cell r="R67">
            <v>100067964</v>
          </cell>
          <cell r="S67" t="str">
            <v>Cien millones sesenta y siete mil novecientos sesenta y cuatro pesos</v>
          </cell>
          <cell r="T67" t="str">
            <v>1 PERSONA NATURAL</v>
          </cell>
          <cell r="U67" t="str">
            <v>3 CÉDULA DE CIUDADANÍA</v>
          </cell>
          <cell r="V67">
            <v>80854658</v>
          </cell>
          <cell r="W67">
            <v>1</v>
          </cell>
          <cell r="X67" t="str">
            <v>N-A</v>
          </cell>
          <cell r="Y67" t="str">
            <v>11 NO SE DILIGENCIA INFORMACIÓN PARA ESTE FORMULARIO EN ESTE PERÍODO DE REPORTE</v>
          </cell>
          <cell r="Z67" t="str">
            <v>MASCULINO</v>
          </cell>
          <cell r="AA67" t="str">
            <v>META</v>
          </cell>
          <cell r="AB67" t="str">
            <v>VILLAVICENCIO</v>
          </cell>
          <cell r="AC67" t="str">
            <v>HECTOR</v>
          </cell>
          <cell r="AD67" t="str">
            <v>ALFONSO</v>
          </cell>
          <cell r="AE67" t="str">
            <v>CUESTA</v>
          </cell>
          <cell r="AF67" t="str">
            <v>OSORIO</v>
          </cell>
          <cell r="AG67" t="str">
            <v>SI</v>
          </cell>
          <cell r="AH67" t="str">
            <v>1 PÓLIZA</v>
          </cell>
          <cell r="AI67" t="str">
            <v>12 SEGUROS DEL ESTADO</v>
          </cell>
          <cell r="AJ67" t="str">
            <v>2 CUMPLIMIENTO</v>
          </cell>
          <cell r="AK67">
            <v>45314</v>
          </cell>
          <cell r="AL67" t="str">
            <v>18-46-101021808</v>
          </cell>
          <cell r="AM67" t="str">
            <v>SAF-SUBDIRECCION ADMINISTRATIVA Y FINANCIERA</v>
          </cell>
          <cell r="AN67" t="str">
            <v>GRUPO DE CONTRATOS</v>
          </cell>
          <cell r="AO67" t="str">
            <v>GRUPO DE CONTRATOS</v>
          </cell>
          <cell r="AP67" t="str">
            <v>2 SUPERVISOR</v>
          </cell>
          <cell r="AQ67" t="str">
            <v>3 CÉDULA DE CIUDADANÍA</v>
          </cell>
          <cell r="AR67">
            <v>1070781143</v>
          </cell>
          <cell r="AS67" t="str">
            <v>LEIDY MARCELA GARAVITO ROMERO</v>
          </cell>
          <cell r="AT67">
            <v>339</v>
          </cell>
          <cell r="AU67" t="str">
            <v>3 NO PACTADOS</v>
          </cell>
          <cell r="AV67" t="str">
            <v>4 NO SE HA ADICIONADO NI EN VALOR y EN TIEMPO</v>
          </cell>
          <cell r="AW67">
            <v>0</v>
          </cell>
          <cell r="AX67">
            <v>0</v>
          </cell>
          <cell r="BB67">
            <v>45314</v>
          </cell>
          <cell r="BC67">
            <v>45314</v>
          </cell>
          <cell r="BD67">
            <v>45314</v>
          </cell>
          <cell r="BE67">
            <v>45656</v>
          </cell>
          <cell r="BO67" t="str">
            <v>2024420501000061E</v>
          </cell>
          <cell r="BP67">
            <v>100067964</v>
          </cell>
          <cell r="BQ67" t="str">
            <v>EDNA ROCIO CASTRO</v>
          </cell>
          <cell r="BR67" t="str">
            <v>https://www.secop.gov.co/CO1BusinessLine/Tendering/BuyerWorkArea/Index?docUniqueIdentifier=CO1.BDOS.5476371</v>
          </cell>
          <cell r="BS67" t="str">
            <v>VIGENTE</v>
          </cell>
          <cell r="BU67" t="str">
            <v>https://community.secop.gov.co/Public/Tendering/OpportunityDetail/Index?noticeUID=CO1.NTC.5484693&amp;isFromPublicArea=True&amp;isModal=False</v>
          </cell>
          <cell r="BV67" t="str">
            <v>hector.cuesta</v>
          </cell>
          <cell r="BW67" t="str">
            <v>@parquesnacionales.gov.co</v>
          </cell>
          <cell r="BX67" t="str">
            <v>hector.cuesta@parquesnacionales.gov.co</v>
          </cell>
          <cell r="BY67" t="str">
            <v>ABOGADO</v>
          </cell>
          <cell r="BZ67" t="str">
            <v>CAJA SOCIAL</v>
          </cell>
          <cell r="CA67" t="str">
            <v>AHORROS</v>
          </cell>
          <cell r="CB67" t="str">
            <v>24060671253</v>
          </cell>
          <cell r="CC67" t="str">
            <v>10/10/1985</v>
          </cell>
          <cell r="CD67" t="str">
            <v>NO</v>
          </cell>
        </row>
        <row r="68">
          <cell r="A68" t="str">
            <v>CD-NC-062-2024</v>
          </cell>
          <cell r="B68" t="str">
            <v>2 NACION</v>
          </cell>
          <cell r="C68" t="str">
            <v>NC-CPS-062-2024</v>
          </cell>
          <cell r="D68" t="str">
            <v>PAULA ANDREA MOJICA MEDELLIN</v>
          </cell>
          <cell r="E68">
            <v>45314</v>
          </cell>
          <cell r="F68" t="str">
            <v>NC12-P3299011-007 NC12-P3299016-007 Prestar los servicios profesionales con plena autonomía técnica y administrativa al Grupo de Infraestructura de la Subdirección Administrativa y Financiera brindando apoyo en la elaboración de los diseños arquitectónicos, así como en la estructuración, evaluación y seguimiento de los proyectos requeridos para el mejoramiento de la infraestructura física en los Parques Nacionales Naturales de Colombia y sus áreas protegidas.</v>
          </cell>
          <cell r="G68" t="str">
            <v>PROFESIONAL</v>
          </cell>
          <cell r="H68" t="str">
            <v>2 CONTRATACIÓN DIRECTA</v>
          </cell>
          <cell r="I68" t="str">
            <v>14 PRESTACIÓN DE SERVICIOS</v>
          </cell>
          <cell r="J68" t="str">
            <v>N/A</v>
          </cell>
          <cell r="K68">
            <v>80111600</v>
          </cell>
          <cell r="L68">
            <v>8424</v>
          </cell>
          <cell r="N68">
            <v>8624</v>
          </cell>
          <cell r="O68">
            <v>45314</v>
          </cell>
          <cell r="Q68">
            <v>7014443</v>
          </cell>
          <cell r="R68">
            <v>79029391</v>
          </cell>
          <cell r="S68" t="str">
            <v>Setenta y nueve millones veintinueve mil trescientos noventa y un pesos</v>
          </cell>
          <cell r="T68" t="str">
            <v>1 PERSONA NATURAL</v>
          </cell>
          <cell r="U68" t="str">
            <v>3 CÉDULA DE CIUDADANÍA</v>
          </cell>
          <cell r="V68">
            <v>35530986</v>
          </cell>
          <cell r="X68" t="str">
            <v>N-A</v>
          </cell>
          <cell r="Y68" t="str">
            <v>11 NO SE DILIGENCIA INFORMACIÓN PARA ESTE FORMULARIO EN ESTE PERÍODO DE REPORTE</v>
          </cell>
          <cell r="Z68" t="str">
            <v>FEMENINO</v>
          </cell>
          <cell r="AA68" t="str">
            <v>CUNDINAMARCA</v>
          </cell>
          <cell r="AB68" t="str">
            <v>BOGOTA</v>
          </cell>
          <cell r="AC68" t="str">
            <v>PAULA</v>
          </cell>
          <cell r="AD68" t="str">
            <v>ANDREA</v>
          </cell>
          <cell r="AE68" t="str">
            <v>MOJICA</v>
          </cell>
          <cell r="AF68" t="str">
            <v>MEDELLIN</v>
          </cell>
          <cell r="AG68" t="str">
            <v>SI</v>
          </cell>
          <cell r="AH68" t="str">
            <v>1 PÓLIZA</v>
          </cell>
          <cell r="AI68" t="str">
            <v>12 SEGUROS DEL ESTADO</v>
          </cell>
          <cell r="AJ68" t="str">
            <v>2 CUMPLIMIENTO</v>
          </cell>
          <cell r="AK68">
            <v>45314</v>
          </cell>
          <cell r="AL68" t="str">
            <v xml:space="preserve">	21-46-101081761</v>
          </cell>
          <cell r="AM68" t="str">
            <v>SAF-SUBDIRECCION ADMINISTRATIVA Y FINANCIERA</v>
          </cell>
          <cell r="AN68" t="str">
            <v>GRUPO DE CONTRATOS</v>
          </cell>
          <cell r="AO68" t="str">
            <v>GRUPO DE INFRAESTRUCTURA</v>
          </cell>
          <cell r="AP68" t="str">
            <v>2 SUPERVISOR</v>
          </cell>
          <cell r="AQ68" t="str">
            <v>3 CÉDULA DE CIUDADANÍA</v>
          </cell>
          <cell r="AR68">
            <v>91209676</v>
          </cell>
          <cell r="AS68" t="str">
            <v>CARLOS ALBERTO PINZON  BARCO</v>
          </cell>
          <cell r="AT68">
            <v>338</v>
          </cell>
          <cell r="AU68" t="str">
            <v>3 NO PACTADOS</v>
          </cell>
          <cell r="AV68" t="str">
            <v>4 NO SE HA ADICIONADO NI EN VALOR y EN TIEMPO</v>
          </cell>
          <cell r="AW68">
            <v>0</v>
          </cell>
          <cell r="AX68">
            <v>0</v>
          </cell>
          <cell r="BB68">
            <v>45314</v>
          </cell>
          <cell r="BC68">
            <v>45314</v>
          </cell>
          <cell r="BD68">
            <v>45314</v>
          </cell>
          <cell r="BE68">
            <v>45656</v>
          </cell>
          <cell r="BO68" t="str">
            <v>2024420501000062E</v>
          </cell>
          <cell r="BP68">
            <v>79029391</v>
          </cell>
          <cell r="BQ68" t="str">
            <v>EDNA ROCIO CASTRO</v>
          </cell>
          <cell r="BR68" t="str">
            <v>https://www.secop.gov.co/CO1BusinessLine/Tendering/BuyerWorkArea/Index?docUniqueIdentifier=CO1.BDOS.5480349</v>
          </cell>
          <cell r="BS68" t="str">
            <v>VIGENTE</v>
          </cell>
          <cell r="BU68" t="str">
            <v>https://community.secop.gov.co/Public/Tendering/OpportunityDetail/Index?noticeUID=CO1.NTC.5490146&amp;isFromPublicArea=True&amp;isModal=False</v>
          </cell>
          <cell r="BV68" t="str">
            <v>paula.mojica</v>
          </cell>
          <cell r="BW68" t="str">
            <v>@parquesnacionales.gov.co</v>
          </cell>
          <cell r="BX68" t="str">
            <v>paula.mojica@parquesnacionales.gov.co</v>
          </cell>
          <cell r="BY68" t="str">
            <v>ARQUITECTO</v>
          </cell>
          <cell r="BZ68" t="str">
            <v>DAVIVIENDA</v>
          </cell>
          <cell r="CA68" t="str">
            <v>AHORROS</v>
          </cell>
          <cell r="CB68" t="str">
            <v>450400077282</v>
          </cell>
          <cell r="CC68" t="str">
            <v>28/03/1979</v>
          </cell>
          <cell r="CD68" t="str">
            <v>NO</v>
          </cell>
        </row>
        <row r="69">
          <cell r="A69" t="str">
            <v>CD-NC-063-2024</v>
          </cell>
          <cell r="B69" t="str">
            <v>2 NACION</v>
          </cell>
          <cell r="C69" t="str">
            <v>NC-CPS-063-2024</v>
          </cell>
          <cell r="D69" t="str">
            <v>CRISTIAN DAVID NIÑO RODRIGUEZ</v>
          </cell>
          <cell r="E69">
            <v>45314</v>
          </cell>
          <cell r="F69" t="str">
            <v>NC12-P3299011-012 NC12-P3299016-012 Prestar los servicios profesionales con plena autonomía técnica y administrativa al Grupo de Infraestructura de la Subdirección Administrativa y Financiera brindando apoyo en la elaboración de los diseños de redes hidrosanitarias y en el diseño y verificación de cálculos estructurales de los proyectos requeridos para el mejoramiento de la infraestructura física en los Parques Nacionales Naturales de Colombia y sus áreas protegidas.</v>
          </cell>
          <cell r="G69" t="str">
            <v>PROFESIONAL</v>
          </cell>
          <cell r="H69" t="str">
            <v>2 CONTRATACIÓN DIRECTA</v>
          </cell>
          <cell r="I69" t="str">
            <v>14 PRESTACIÓN DE SERVICIOS</v>
          </cell>
          <cell r="J69" t="str">
            <v>N/A</v>
          </cell>
          <cell r="K69">
            <v>80111600</v>
          </cell>
          <cell r="L69">
            <v>10824</v>
          </cell>
          <cell r="N69">
            <v>8724</v>
          </cell>
          <cell r="O69">
            <v>45314</v>
          </cell>
          <cell r="Q69">
            <v>7014443</v>
          </cell>
          <cell r="R69">
            <v>79263206</v>
          </cell>
          <cell r="S69" t="str">
            <v>Setenta y nueve millones doscientos sesenta y tres mil doscientos seis pesos</v>
          </cell>
          <cell r="T69" t="str">
            <v>1 PERSONA NATURAL</v>
          </cell>
          <cell r="U69" t="str">
            <v>3 CÉDULA DE CIUDADANÍA</v>
          </cell>
          <cell r="V69">
            <v>1014226496</v>
          </cell>
          <cell r="X69" t="str">
            <v>N-A</v>
          </cell>
          <cell r="Y69" t="str">
            <v>11 NO SE DILIGENCIA INFORMACIÓN PARA ESTE FORMULARIO EN ESTE PERÍODO DE REPORTE</v>
          </cell>
          <cell r="Z69" t="str">
            <v>MASCULINO</v>
          </cell>
          <cell r="AA69" t="str">
            <v>CUNDINAMARCA</v>
          </cell>
          <cell r="AB69" t="str">
            <v>BOGOTA</v>
          </cell>
          <cell r="AC69" t="str">
            <v>CRISTIAN</v>
          </cell>
          <cell r="AD69" t="str">
            <v>DAVID</v>
          </cell>
          <cell r="AE69" t="str">
            <v>NIÑO</v>
          </cell>
          <cell r="AF69" t="str">
            <v>RODRIGUEZ</v>
          </cell>
          <cell r="AG69" t="str">
            <v>SI</v>
          </cell>
          <cell r="AH69" t="str">
            <v>1 PÓLIZA</v>
          </cell>
          <cell r="AI69" t="str">
            <v>12 SEGUROS DEL ESTADO</v>
          </cell>
          <cell r="AJ69" t="str">
            <v>2 CUMPLIMIENTO</v>
          </cell>
          <cell r="AK69">
            <v>45314</v>
          </cell>
          <cell r="AL69" t="str">
            <v>21-46-101081767</v>
          </cell>
          <cell r="AM69" t="str">
            <v>SAF-SUBDIRECCION ADMINISTRATIVA Y FINANCIERA</v>
          </cell>
          <cell r="AN69" t="str">
            <v>GRUPO DE CONTRATOS</v>
          </cell>
          <cell r="AO69" t="str">
            <v>GRUPO DE INFRAESTRUCTURA</v>
          </cell>
          <cell r="AP69" t="str">
            <v>2 SUPERVISOR</v>
          </cell>
          <cell r="AQ69" t="str">
            <v>3 CÉDULA DE CIUDADANÍA</v>
          </cell>
          <cell r="AR69">
            <v>91209676</v>
          </cell>
          <cell r="AS69" t="str">
            <v>CARLOS ALBERTO PINZON  BARCO</v>
          </cell>
          <cell r="AT69">
            <v>338</v>
          </cell>
          <cell r="AU69" t="str">
            <v>3 NO PACTADOS</v>
          </cell>
          <cell r="AV69" t="str">
            <v>4 NO SE HA ADICIONADO NI EN VALOR y EN TIEMPO</v>
          </cell>
          <cell r="AW69">
            <v>0</v>
          </cell>
          <cell r="AX69">
            <v>0</v>
          </cell>
          <cell r="BB69">
            <v>45314</v>
          </cell>
          <cell r="BC69">
            <v>45314</v>
          </cell>
          <cell r="BD69">
            <v>45314</v>
          </cell>
          <cell r="BE69">
            <v>45656</v>
          </cell>
          <cell r="BO69" t="str">
            <v>2024420501000063E</v>
          </cell>
          <cell r="BP69">
            <v>79263206</v>
          </cell>
          <cell r="BQ69" t="str">
            <v>HILDA MARCELA GARCIA NUÑEZ</v>
          </cell>
          <cell r="BR69" t="str">
            <v>https://www.secop.gov.co/CO1BusinessLine/Tendering/BuyerWorkArea/Index?docUniqueIdentifier=CO1.BDOS.5479963</v>
          </cell>
          <cell r="BS69" t="str">
            <v>VIGENTE</v>
          </cell>
          <cell r="BU69" t="str">
            <v>https://community.secop.gov.co/Public/Tendering/OpportunityDetail/Index?noticeUID=CO1.NTC.5492379&amp;isFromPublicArea=True&amp;isModal=False</v>
          </cell>
          <cell r="BW69" t="str">
            <v>@parquesnacionales.gov.co</v>
          </cell>
          <cell r="BX69" t="str">
            <v>@parquesnacionales.gov.co</v>
          </cell>
          <cell r="BY69" t="str">
            <v>INGENIERO CIVIL</v>
          </cell>
          <cell r="BZ69" t="str">
            <v>BANCOLOMBIA</v>
          </cell>
          <cell r="CA69" t="str">
            <v>AHORROS</v>
          </cell>
          <cell r="CB69" t="str">
            <v>67927189400</v>
          </cell>
          <cell r="CC69" t="str">
            <v>02/10/1991</v>
          </cell>
          <cell r="CD69" t="str">
            <v>NO</v>
          </cell>
        </row>
        <row r="70">
          <cell r="A70" t="str">
            <v>CD-NC-064-2024</v>
          </cell>
          <cell r="B70" t="str">
            <v>2 NACION</v>
          </cell>
          <cell r="C70" t="str">
            <v>NC-CPS-064-2024</v>
          </cell>
          <cell r="D70" t="str">
            <v>CARLOS ANDRES SARRIA CAICEDO</v>
          </cell>
          <cell r="E70">
            <v>45314</v>
          </cell>
          <cell r="F70" t="str">
            <v>NC05-P3202032-002 Prestar los servicios profesionales con autonomía técnica y administrativa en la Oficina Asesora Jurídica, para el soporte jurídico de los diversos asuntos misionales de la entidad, en relación con el Sistema de Parques Nacionales Naturales con énfasis en problemáticas asociadas a la gestión predial integral en el marco de la conservación de la capacidad institucional de Parques Nacionales Naturales de Colombia.</v>
          </cell>
          <cell r="G70" t="str">
            <v>PROFESIONAL</v>
          </cell>
          <cell r="H70" t="str">
            <v>2 CONTRATACIÓN DIRECTA</v>
          </cell>
          <cell r="I70" t="str">
            <v>14 PRESTACIÓN DE SERVICIOS</v>
          </cell>
          <cell r="J70" t="str">
            <v>N/A</v>
          </cell>
          <cell r="K70">
            <v>80111600</v>
          </cell>
          <cell r="L70">
            <v>7224</v>
          </cell>
          <cell r="M70">
            <v>45314</v>
          </cell>
          <cell r="N70">
            <v>8824</v>
          </cell>
          <cell r="O70">
            <v>45314</v>
          </cell>
          <cell r="Q70">
            <v>7435309</v>
          </cell>
          <cell r="R70">
            <v>59482472</v>
          </cell>
          <cell r="S70" t="str">
            <v>Cincuenta y nueve millones cuatrocientos ochenta y dos mil cuatrocientos setenta y dos pesos</v>
          </cell>
          <cell r="T70" t="str">
            <v>1 PERSONA NATURAL</v>
          </cell>
          <cell r="U70" t="str">
            <v>3 CÉDULA DE CIUDADANÍA</v>
          </cell>
          <cell r="V70">
            <v>94449036</v>
          </cell>
          <cell r="X70" t="str">
            <v>N-A</v>
          </cell>
          <cell r="Y70" t="str">
            <v>11 NO SE DILIGENCIA INFORMACIÓN PARA ESTE FORMULARIO EN ESTE PERÍODO DE REPORTE</v>
          </cell>
          <cell r="Z70" t="str">
            <v>MASCULINO</v>
          </cell>
          <cell r="AA70" t="str">
            <v>VALLE DEL CAUCA</v>
          </cell>
          <cell r="AB70" t="str">
            <v>CALI</v>
          </cell>
          <cell r="AC70" t="str">
            <v>CARLOS</v>
          </cell>
          <cell r="AD70" t="str">
            <v>ANDRES</v>
          </cell>
          <cell r="AE70" t="str">
            <v>SARRIA</v>
          </cell>
          <cell r="AF70" t="str">
            <v>CAICEDO</v>
          </cell>
          <cell r="AG70" t="str">
            <v>SI</v>
          </cell>
          <cell r="AH70" t="str">
            <v>1 PÓLIZA</v>
          </cell>
          <cell r="AI70" t="str">
            <v>12 SEGUROS DEL ESTADO</v>
          </cell>
          <cell r="AJ70" t="str">
            <v>2 CUMPLIMIENTO</v>
          </cell>
          <cell r="AK70">
            <v>45314</v>
          </cell>
          <cell r="AL70" t="str">
            <v>21-46-101081764</v>
          </cell>
          <cell r="AM70" t="str">
            <v>SAF-SUBDIRECCION ADMINISTRATIVA Y FINANCIERA</v>
          </cell>
          <cell r="AN70" t="str">
            <v>GRUPO DE CONTRATOS</v>
          </cell>
          <cell r="AO70" t="str">
            <v>OFICINA ASESORA JURIDICA</v>
          </cell>
          <cell r="AP70" t="str">
            <v>2 SUPERVISOR</v>
          </cell>
          <cell r="AQ70" t="str">
            <v>3 CÉDULA DE CIUDADANÍA</v>
          </cell>
          <cell r="AR70">
            <v>1020726354</v>
          </cell>
          <cell r="AS70" t="str">
            <v>ALEJANDRO ESPINOSA ANAYA</v>
          </cell>
          <cell r="AT70">
            <v>240</v>
          </cell>
          <cell r="AU70" t="str">
            <v>3 NO PACTADOS</v>
          </cell>
          <cell r="AV70" t="str">
            <v>4 NO SE HA ADICIONADO NI EN VALOR y EN TIEMPO</v>
          </cell>
          <cell r="AW70">
            <v>1</v>
          </cell>
          <cell r="AX70">
            <v>24288676</v>
          </cell>
          <cell r="AY70">
            <v>45555</v>
          </cell>
          <cell r="AZ70">
            <v>99</v>
          </cell>
          <cell r="BA70">
            <v>45555</v>
          </cell>
          <cell r="BB70">
            <v>45314</v>
          </cell>
          <cell r="BC70">
            <v>45314</v>
          </cell>
          <cell r="BD70">
            <v>45314</v>
          </cell>
          <cell r="BE70">
            <v>45656</v>
          </cell>
          <cell r="BO70" t="str">
            <v>2024420501000064E</v>
          </cell>
          <cell r="BP70">
            <v>83771148</v>
          </cell>
          <cell r="BQ70" t="str">
            <v>HILDA MARCELA GARCIA NUÑEZ</v>
          </cell>
          <cell r="BR70" t="str">
            <v>https://www.secop.gov.co/CO1BusinessLine/Tendering/BuyerWorkArea/Index?docUniqueIdentifier=CO1.BDOS.5480403</v>
          </cell>
          <cell r="BS70" t="str">
            <v>VIGENTE</v>
          </cell>
          <cell r="BU70" t="str">
            <v>https://community.secop.gov.co/Public/Tendering/OpportunityDetail/Index?noticeUID=CO1.NTC.5492107&amp;isFromPublicArea=True&amp;isModal=False</v>
          </cell>
          <cell r="BV70" t="str">
            <v>carlos.sarria</v>
          </cell>
          <cell r="BW70" t="str">
            <v>@parquesnacionales.gov.co</v>
          </cell>
          <cell r="BX70" t="str">
            <v>carlos.sarria@parquesnacionales.gov.co</v>
          </cell>
          <cell r="BY70" t="str">
            <v>ABOGADO</v>
          </cell>
          <cell r="BZ70" t="str">
            <v>BBVA</v>
          </cell>
          <cell r="CA70" t="str">
            <v>AHORROS</v>
          </cell>
          <cell r="CB70" t="str">
            <v>0627165863</v>
          </cell>
          <cell r="CC70" t="str">
            <v>11/11/1974</v>
          </cell>
          <cell r="CD70" t="str">
            <v>NO</v>
          </cell>
        </row>
        <row r="71">
          <cell r="A71" t="str">
            <v>CD-NC-065-2024</v>
          </cell>
          <cell r="B71" t="str">
            <v>2 NACION</v>
          </cell>
          <cell r="C71" t="str">
            <v>NC-CPS-065-2024</v>
          </cell>
          <cell r="D71" t="str">
            <v>ROSSMERY CHAPARRO FORERO</v>
          </cell>
          <cell r="E71">
            <v>45314</v>
          </cell>
          <cell r="F71" t="str">
            <v>NC05-P3299056-001 Prestar los servicios profesionales con autonomía técnica y administrativa en la Oficina Asesora Jurídica, para el soporte jurídico en especial el apoyo en la sustanciación de las actuaciones disciplinarias y sancionatorias ambientales, así como en los diversos asuntos misionales de la entidad, la proyección y revisión de asuntos jurídicos de competencia de la Oficina, en el marco del fortalecimiento de la capacidad institucional de Parques Nacionales Naturales a Nivel Naciona</v>
          </cell>
          <cell r="G71" t="str">
            <v>PROFESIONAL</v>
          </cell>
          <cell r="H71" t="str">
            <v>2 CONTRATACIÓN DIRECTA</v>
          </cell>
          <cell r="I71" t="str">
            <v>14 PRESTACIÓN DE SERVICIOS</v>
          </cell>
          <cell r="J71" t="str">
            <v>N/A</v>
          </cell>
          <cell r="K71">
            <v>80111600</v>
          </cell>
          <cell r="L71">
            <v>7324</v>
          </cell>
          <cell r="N71">
            <v>8924</v>
          </cell>
          <cell r="O71">
            <v>45314</v>
          </cell>
          <cell r="Q71">
            <v>7435309</v>
          </cell>
          <cell r="R71">
            <v>74353090</v>
          </cell>
          <cell r="S71" t="str">
            <v>Setenta y cuatro millones trescientos cincuenta y tres mil noventa pesos</v>
          </cell>
          <cell r="T71" t="str">
            <v>1 PERSONA NATURAL</v>
          </cell>
          <cell r="U71" t="str">
            <v>3 CÉDULA DE CIUDADANÍA</v>
          </cell>
          <cell r="V71">
            <v>52886559</v>
          </cell>
          <cell r="X71" t="str">
            <v>N-A</v>
          </cell>
          <cell r="Y71" t="str">
            <v>11 NO SE DILIGENCIA INFORMACIÓN PARA ESTE FORMULARIO EN ESTE PERÍODO DE REPORTE</v>
          </cell>
          <cell r="Z71" t="str">
            <v>FEMENINO</v>
          </cell>
          <cell r="AA71" t="str">
            <v>CUNDINAMARCA</v>
          </cell>
          <cell r="AB71" t="str">
            <v>BOGOTÁ</v>
          </cell>
          <cell r="AC71" t="str">
            <v>ROSSMERY</v>
          </cell>
          <cell r="AD71" t="str">
            <v>CHAPARRO</v>
          </cell>
          <cell r="AE71" t="str">
            <v>FORERO</v>
          </cell>
          <cell r="AG71" t="str">
            <v>SI</v>
          </cell>
          <cell r="AH71" t="str">
            <v>1 PÓLIZA</v>
          </cell>
          <cell r="AI71" t="str">
            <v>12 SEGUROS DEL ESTADO</v>
          </cell>
          <cell r="AJ71" t="str">
            <v>2 CUMPLIMIENTO</v>
          </cell>
          <cell r="AK71">
            <v>45314</v>
          </cell>
          <cell r="AL71" t="str">
            <v>21-46-101081763</v>
          </cell>
          <cell r="AM71" t="str">
            <v>SAF-SUBDIRECCION ADMINISTRATIVA Y FINANCIERA</v>
          </cell>
          <cell r="AN71" t="str">
            <v>GRUPO DE CONTRATOS</v>
          </cell>
          <cell r="AO71" t="str">
            <v>OFICINA ASESORA JURIDICA</v>
          </cell>
          <cell r="AP71" t="str">
            <v>2 SUPERVISOR</v>
          </cell>
          <cell r="AQ71" t="str">
            <v>3 CÉDULA DE CIUDADANÍA</v>
          </cell>
          <cell r="AR71">
            <v>79058110</v>
          </cell>
          <cell r="AS71" t="str">
            <v>MANUEL AVILA OLARTE</v>
          </cell>
          <cell r="AT71">
            <v>300</v>
          </cell>
          <cell r="AU71" t="str">
            <v>3 NO PACTADOS</v>
          </cell>
          <cell r="AV71" t="str">
            <v>4 NO SE HA ADICIONADO NI EN VALOR y EN TIEMPO</v>
          </cell>
          <cell r="AW71">
            <v>1</v>
          </cell>
          <cell r="AX71">
            <v>9418058</v>
          </cell>
          <cell r="AY71">
            <v>45617</v>
          </cell>
          <cell r="AZ71">
            <v>38</v>
          </cell>
          <cell r="BA71">
            <v>45617</v>
          </cell>
          <cell r="BB71">
            <v>45314</v>
          </cell>
          <cell r="BC71">
            <v>45314</v>
          </cell>
          <cell r="BD71">
            <v>45314</v>
          </cell>
          <cell r="BE71">
            <v>45656</v>
          </cell>
          <cell r="BO71" t="str">
            <v>2024420501000065E</v>
          </cell>
          <cell r="BP71">
            <v>83771148</v>
          </cell>
          <cell r="BQ71" t="str">
            <v>LUZ JANETH VILLALBA SUAREZ</v>
          </cell>
          <cell r="BR71" t="str">
            <v>https://www.secop.gov.co/CO1BusinessLine/Tendering/BuyerWorkArea/Index?docUniqueIdentifier=CO1.BDOS.5479631</v>
          </cell>
          <cell r="BS71" t="str">
            <v>VIGENTE</v>
          </cell>
          <cell r="BU71" t="str">
            <v>https://community.secop.gov.co/Public/Tendering/OpportunityDetail/Index?noticeUID=CO1.NTC.5491786&amp;isFromPublicArea=True&amp;isModal=False</v>
          </cell>
          <cell r="BV71" t="str">
            <v>disciplinarios.juzgamiento</v>
          </cell>
          <cell r="BW71" t="str">
            <v>@parquesnacionales.gov.co</v>
          </cell>
          <cell r="BX71" t="str">
            <v>disciplinarios.juzgamiento@parquesnacionales.gov.co</v>
          </cell>
          <cell r="BY71" t="str">
            <v>ABOGADA</v>
          </cell>
          <cell r="BZ71" t="str">
            <v>BANCOLOBIA</v>
          </cell>
          <cell r="CA71" t="str">
            <v>AHORROS</v>
          </cell>
          <cell r="CB71" t="str">
            <v>68936141157</v>
          </cell>
          <cell r="CC71" t="str">
            <v>10/03/1982</v>
          </cell>
          <cell r="CD71" t="str">
            <v>NO</v>
          </cell>
        </row>
        <row r="72">
          <cell r="A72" t="str">
            <v>CD-NC-066-2024</v>
          </cell>
          <cell r="B72" t="str">
            <v>2 NACION</v>
          </cell>
          <cell r="C72" t="str">
            <v>NC-CPS-066-2024</v>
          </cell>
          <cell r="D72" t="str">
            <v>DIEGO ALEJANDRO VALBUENA VELANDIA</v>
          </cell>
          <cell r="E72">
            <v>45314</v>
          </cell>
          <cell r="F72" t="str">
            <v>NC12-P3299011-011 NC12-P3299016-011 Prestar los servicios profesionales con plena autonomía técnica y administrativa al Grupo de Infraestructura de la Subdirección Administrativa y Financiera brindando apoyo en la elaboración de los diseños de redes hidrosanitarias y en el diseño y verificación de cálculos estructurales de los proyectos requeridos para el mejoramiento de la infraestructura física en los Parques Nacionales Naturales de Colombia y sus áreas protegidas.</v>
          </cell>
          <cell r="G72" t="str">
            <v>PROFESIONAL</v>
          </cell>
          <cell r="H72" t="str">
            <v>2 CONTRATACIÓN DIRECTA</v>
          </cell>
          <cell r="I72" t="str">
            <v>14 PRESTACIÓN DE SERVICIOS</v>
          </cell>
          <cell r="J72" t="str">
            <v>N/A</v>
          </cell>
          <cell r="K72">
            <v>80111600</v>
          </cell>
          <cell r="L72">
            <v>10724</v>
          </cell>
          <cell r="N72">
            <v>9024</v>
          </cell>
          <cell r="O72">
            <v>45314</v>
          </cell>
          <cell r="Q72">
            <v>7014443</v>
          </cell>
          <cell r="R72">
            <v>79029391</v>
          </cell>
          <cell r="S72" t="str">
            <v>Setenta y nueve millones veintinueve mil trescientos noventa y un pesos</v>
          </cell>
          <cell r="T72" t="str">
            <v>1 PERSONA NATURAL</v>
          </cell>
          <cell r="U72" t="str">
            <v>3 CÉDULA DE CIUDADANÍA</v>
          </cell>
          <cell r="V72">
            <v>1013600713</v>
          </cell>
          <cell r="X72" t="str">
            <v>N-A</v>
          </cell>
          <cell r="Y72" t="str">
            <v>11 NO SE DILIGENCIA INFORMACIÓN PARA ESTE FORMULARIO EN ESTE PERÍODO DE REPORTE</v>
          </cell>
          <cell r="Z72" t="str">
            <v>MASCULINO</v>
          </cell>
          <cell r="AA72" t="str">
            <v>CUNDINAMARCA</v>
          </cell>
          <cell r="AB72" t="str">
            <v>BOGOTÁ</v>
          </cell>
          <cell r="AC72" t="str">
            <v>DIEGO</v>
          </cell>
          <cell r="AD72" t="str">
            <v>ALEJANDRO</v>
          </cell>
          <cell r="AE72" t="str">
            <v>VALBUENA</v>
          </cell>
          <cell r="AF72" t="str">
            <v>VELANDIA</v>
          </cell>
          <cell r="AG72" t="str">
            <v>SI</v>
          </cell>
          <cell r="AH72" t="str">
            <v>1 PÓLIZA</v>
          </cell>
          <cell r="AI72" t="str">
            <v>12 SEGUROS DEL ESTADO</v>
          </cell>
          <cell r="AJ72" t="str">
            <v>2 CUMPLIMIENTO</v>
          </cell>
          <cell r="AK72">
            <v>45314</v>
          </cell>
          <cell r="AL72" t="str">
            <v>21-46-101081782</v>
          </cell>
          <cell r="AM72" t="str">
            <v>SAF-SUBDIRECCION ADMINISTRATIVA Y FINANCIERA</v>
          </cell>
          <cell r="AN72" t="str">
            <v>GRUPO DE CONTRATOS</v>
          </cell>
          <cell r="AO72" t="str">
            <v>GRUPO DE INFRAESTRUCTURA</v>
          </cell>
          <cell r="AP72" t="str">
            <v>2 SUPERVISOR</v>
          </cell>
          <cell r="AQ72" t="str">
            <v>3 CÉDULA DE CIUDADANÍA</v>
          </cell>
          <cell r="AR72">
            <v>91209676</v>
          </cell>
          <cell r="AS72" t="str">
            <v>CARLOS ALBERTO PINZON  BARCO</v>
          </cell>
          <cell r="AT72">
            <v>338</v>
          </cell>
          <cell r="AU72" t="str">
            <v>3 NO PACTADOS</v>
          </cell>
          <cell r="AV72" t="str">
            <v>4 NO SE HA ADICIONADO NI EN VALOR y EN TIEMPO</v>
          </cell>
          <cell r="AW72">
            <v>0</v>
          </cell>
          <cell r="AX72">
            <v>0</v>
          </cell>
          <cell r="BB72">
            <v>45314</v>
          </cell>
          <cell r="BC72">
            <v>45314</v>
          </cell>
          <cell r="BD72">
            <v>45314</v>
          </cell>
          <cell r="BE72">
            <v>45656</v>
          </cell>
          <cell r="BO72" t="str">
            <v>2024420501000066E</v>
          </cell>
          <cell r="BP72">
            <v>79029391</v>
          </cell>
          <cell r="BQ72" t="str">
            <v>LUZ JANETH VILLALBA SUAREZ</v>
          </cell>
          <cell r="BR72" t="str">
            <v>https://www.secop.gov.co/CO1BusinessLine/Tendering/BuyerWorkArea/Index?docUniqueIdentifier=CO1.BDOS.5480763</v>
          </cell>
          <cell r="BS72" t="str">
            <v>VIGENTE</v>
          </cell>
          <cell r="BU72" t="str">
            <v>https://community.secop.gov.co/Public/Tendering/OpportunityDetail/Index?noticeUID=CO1.NTC.5496834&amp;isFromPublicArea=True&amp;isModal=False</v>
          </cell>
          <cell r="BW72" t="str">
            <v>@parquesnacionales.gov.co</v>
          </cell>
          <cell r="BX72" t="str">
            <v>@parquesnacionales.gov.co</v>
          </cell>
          <cell r="BY72" t="str">
            <v xml:space="preserve">INGENIERO CIVIL </v>
          </cell>
          <cell r="BZ72" t="str">
            <v>BANCO CAJA SOCIAL</v>
          </cell>
          <cell r="CA72" t="str">
            <v>AHORROS</v>
          </cell>
          <cell r="CB72" t="str">
            <v>24091699875</v>
          </cell>
          <cell r="CC72" t="str">
            <v>24/08/1988</v>
          </cell>
          <cell r="CD72" t="str">
            <v>NO</v>
          </cell>
        </row>
        <row r="73">
          <cell r="A73" t="str">
            <v>CD-NC-067-2024</v>
          </cell>
          <cell r="B73" t="str">
            <v>2 NACION</v>
          </cell>
          <cell r="C73" t="str">
            <v>NC-CPS-067-2024</v>
          </cell>
          <cell r="D73" t="str">
            <v>NEIL ARMSTRONG LOZANO FALLA</v>
          </cell>
          <cell r="E73">
            <v>45314</v>
          </cell>
          <cell r="F73" t="str">
            <v>NC05-P3202008-002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de acuerdo con las disposiciones legales que rigen el mandato que confiera la entidad para la defensa de sus intereses, y las gestiones que se requieran, en el marco de la conservación de la conservación de la capacidad
institucional de Parques Nacionales Naturales de Colombia.</v>
          </cell>
          <cell r="G73" t="str">
            <v>PROFESIONAL</v>
          </cell>
          <cell r="H73" t="str">
            <v>2 CONTRATACIÓN DIRECTA</v>
          </cell>
          <cell r="I73" t="str">
            <v>14 PRESTACIÓN DE SERVICIOS</v>
          </cell>
          <cell r="J73" t="str">
            <v>N/A</v>
          </cell>
          <cell r="K73">
            <v>80111600</v>
          </cell>
          <cell r="L73">
            <v>7424</v>
          </cell>
          <cell r="N73">
            <v>9124</v>
          </cell>
          <cell r="O73">
            <v>45314</v>
          </cell>
          <cell r="Q73" t="str">
            <v>$9.564.018</v>
          </cell>
          <cell r="R73">
            <v>66948126</v>
          </cell>
          <cell r="S73" t="str">
            <v>Sesenta y seis millones novecientos cuarenta y ocho mil ciento veintiseis pesos</v>
          </cell>
          <cell r="T73" t="str">
            <v>1 PERSONA NATURAL</v>
          </cell>
          <cell r="U73" t="str">
            <v>3 CÉDULA DE CIUDADANÍA</v>
          </cell>
          <cell r="V73">
            <v>80418734</v>
          </cell>
          <cell r="X73" t="str">
            <v>N-A</v>
          </cell>
          <cell r="Y73" t="str">
            <v>11 NO SE DILIGENCIA INFORMACIÓN PARA ESTE FORMULARIO EN ESTE PERÍODO DE REPORTE</v>
          </cell>
          <cell r="Z73" t="str">
            <v>MASCULINO</v>
          </cell>
          <cell r="AA73" t="str">
            <v>CUNDINAMARCA</v>
          </cell>
          <cell r="AB73" t="str">
            <v>BOGOTÁ</v>
          </cell>
          <cell r="AC73" t="str">
            <v>NEIL</v>
          </cell>
          <cell r="AD73" t="str">
            <v>ARMSTRONG</v>
          </cell>
          <cell r="AE73" t="str">
            <v>LOZANO</v>
          </cell>
          <cell r="AF73" t="str">
            <v>FALLA</v>
          </cell>
          <cell r="AG73" t="str">
            <v>SI</v>
          </cell>
          <cell r="AH73" t="str">
            <v>1 PÓLIZA</v>
          </cell>
          <cell r="AI73" t="str">
            <v>12 SEGUROS DEL ESTADO</v>
          </cell>
          <cell r="AJ73" t="str">
            <v>2 CUMPLIMIENTO</v>
          </cell>
          <cell r="AK73">
            <v>45314</v>
          </cell>
          <cell r="AL73" t="str">
            <v>21-46-101081790</v>
          </cell>
          <cell r="AM73" t="str">
            <v>SAF-SUBDIRECCION ADMINISTRATIVA Y FINANCIERA</v>
          </cell>
          <cell r="AN73" t="str">
            <v>GRUPO DE CONTRATOS</v>
          </cell>
          <cell r="AO73" t="str">
            <v>OFICINA ASESORA JURIDICA</v>
          </cell>
          <cell r="AP73" t="str">
            <v>2 SUPERVISOR</v>
          </cell>
          <cell r="AQ73" t="str">
            <v>3 CÉDULA DE CIUDADANÍA</v>
          </cell>
          <cell r="AR73">
            <v>40041023</v>
          </cell>
          <cell r="AS73" t="str">
            <v>ANDREA NAYIBE PINZON TORRES</v>
          </cell>
          <cell r="AT73">
            <v>210</v>
          </cell>
          <cell r="AU73" t="str">
            <v>3 NO PACTADOS</v>
          </cell>
          <cell r="AV73" t="str">
            <v>4 NO SE HA ADICIONADO NI EN VALOR y EN TIEMPO</v>
          </cell>
          <cell r="AW73">
            <v>0</v>
          </cell>
          <cell r="AX73">
            <v>0</v>
          </cell>
          <cell r="BB73">
            <v>45314</v>
          </cell>
          <cell r="BC73">
            <v>45314</v>
          </cell>
          <cell r="BD73">
            <v>45314</v>
          </cell>
          <cell r="BE73">
            <v>45526</v>
          </cell>
          <cell r="BO73" t="str">
            <v>2024420501000067E</v>
          </cell>
          <cell r="BP73">
            <v>66948126</v>
          </cell>
          <cell r="BQ73" t="str">
            <v>YURY CAMILA BARRANTES</v>
          </cell>
          <cell r="BR73" t="str">
            <v>https://www.secop.gov.co/CO1BusinessLine/Tendering/BuyerWorkArea/Index?docUniqueIdentifier=CO1.BDOS.5487387</v>
          </cell>
          <cell r="BS73" t="str">
            <v>TERMINADO NORMALMENTE</v>
          </cell>
          <cell r="BU73" t="str">
            <v>https://community.secop.gov.co/Public/Tendering/OpportunityDetail/Index?noticeUID=CO1.NTC.5497263&amp;isFromPublicArea=True&amp;isModal=False</v>
          </cell>
          <cell r="BV73" t="str">
            <v>neil.lozano</v>
          </cell>
          <cell r="BW73" t="str">
            <v>@parquesnacionales.gov.co</v>
          </cell>
          <cell r="BX73" t="str">
            <v>neil.lozano@parquesnacionales.gov.co</v>
          </cell>
          <cell r="BY73" t="str">
            <v>ABOGADO</v>
          </cell>
          <cell r="BZ73" t="str">
            <v>COLPATRIA</v>
          </cell>
          <cell r="CA73" t="str">
            <v>AHORROS</v>
          </cell>
          <cell r="CB73" t="str">
            <v>4902000085</v>
          </cell>
          <cell r="CC73" t="str">
            <v>05/11/1969</v>
          </cell>
          <cell r="CD73" t="str">
            <v>NO</v>
          </cell>
        </row>
        <row r="74">
          <cell r="A74" t="str">
            <v>CD-NC-068-2024</v>
          </cell>
          <cell r="B74" t="str">
            <v>2 NACION</v>
          </cell>
          <cell r="C74" t="str">
            <v>NC-CPS-068-2024</v>
          </cell>
          <cell r="D74" t="str">
            <v>ALAN AGUIA AGUDELO</v>
          </cell>
          <cell r="E74">
            <v>45315</v>
          </cell>
          <cell r="F74" t="str">
            <v>NC03-P3202011-005 Prestar servicios profesionales con plena autonomía técnica y administrativa para realizar el seguimiento a los proyectos que involucren Sistemas de Información nuevos o existentes; el fortalecimiento de las aplicaciones que incluya levantamiento de requerimientos y el ciclo de vida del desarrollo; la actualización y documentación del catálogo de aplicaciones, y el apoyo a la administración y soporte a los sistemas de información de la entidad del Grupo de Tecnologías de la Inf</v>
          </cell>
          <cell r="G74" t="str">
            <v>PROFESIONAL</v>
          </cell>
          <cell r="H74" t="str">
            <v>2 CONTRATACIÓN DIRECTA</v>
          </cell>
          <cell r="I74" t="str">
            <v>14 PRESTACIÓN DE SERVICIOS</v>
          </cell>
          <cell r="J74" t="str">
            <v>N/A</v>
          </cell>
          <cell r="K74">
            <v>80111600</v>
          </cell>
          <cell r="L74">
            <v>13524</v>
          </cell>
          <cell r="N74">
            <v>9224</v>
          </cell>
          <cell r="O74">
            <v>45315</v>
          </cell>
          <cell r="Q74">
            <v>11079537</v>
          </cell>
          <cell r="R74">
            <v>124460132</v>
          </cell>
          <cell r="S74" t="str">
            <v>Ciento veinticuatro millones cuatrocientos sesenta mil ciento treinta y dos pesos</v>
          </cell>
          <cell r="T74" t="str">
            <v>1 PERSONA NATURAL</v>
          </cell>
          <cell r="U74" t="str">
            <v>3 CÉDULA DE CIUDADANÍA</v>
          </cell>
          <cell r="V74">
            <v>80082479</v>
          </cell>
          <cell r="X74" t="str">
            <v>N-A</v>
          </cell>
          <cell r="Y74" t="str">
            <v>11 NO SE DILIGENCIA INFORMACIÓN PARA ESTE FORMULARIO EN ESTE PERÍODO DE REPORTE</v>
          </cell>
          <cell r="Z74" t="str">
            <v>MASCULINO</v>
          </cell>
          <cell r="AA74" t="str">
            <v>CUNDINAMARCA</v>
          </cell>
          <cell r="AB74" t="str">
            <v>BOGOTÁ</v>
          </cell>
          <cell r="AC74" t="str">
            <v>ALAN</v>
          </cell>
          <cell r="AD74" t="str">
            <v>AGUIA</v>
          </cell>
          <cell r="AE74" t="str">
            <v>AGUDELO</v>
          </cell>
          <cell r="AG74" t="str">
            <v>SI</v>
          </cell>
          <cell r="AH74" t="str">
            <v>1 PÓLIZA</v>
          </cell>
          <cell r="AI74" t="str">
            <v>8 MUNDIAL SEGUROS</v>
          </cell>
          <cell r="AJ74" t="str">
            <v>2 CUMPLIMIENTO</v>
          </cell>
          <cell r="AK74">
            <v>45315</v>
          </cell>
          <cell r="AL74" t="str">
            <v>NB-100305609</v>
          </cell>
          <cell r="AM74" t="str">
            <v>SAF-SUBDIRECCION ADMINISTRATIVA Y FINANCIERA</v>
          </cell>
          <cell r="AN74" t="str">
            <v>GRUPO DE CONTRATOS</v>
          </cell>
          <cell r="AO74" t="str">
            <v>GRUPO DE TECNOLOGÍAS DE LA INFORMACIÓN Y LAS COMUNICACIONES</v>
          </cell>
          <cell r="AP74" t="str">
            <v>2 SUPERVISOR</v>
          </cell>
          <cell r="AQ74" t="str">
            <v>3 CÉDULA DE CIUDADANÍA</v>
          </cell>
          <cell r="AR74">
            <v>79245176</v>
          </cell>
          <cell r="AS74" t="str">
            <v>CARLOS ARTURO SAENZ BARON</v>
          </cell>
          <cell r="AT74">
            <v>337</v>
          </cell>
          <cell r="AU74" t="str">
            <v>3 NO PACTADOS</v>
          </cell>
          <cell r="AV74" t="str">
            <v>4 NO SE HA ADICIONADO NI EN VALOR y EN TIEMPO</v>
          </cell>
          <cell r="AW74">
            <v>0</v>
          </cell>
          <cell r="AX74">
            <v>0</v>
          </cell>
          <cell r="BB74">
            <v>45315</v>
          </cell>
          <cell r="BC74">
            <v>45315</v>
          </cell>
          <cell r="BD74">
            <v>45315</v>
          </cell>
          <cell r="BE74">
            <v>45656</v>
          </cell>
          <cell r="BO74" t="str">
            <v>2024420501000068E</v>
          </cell>
          <cell r="BP74">
            <v>124460132</v>
          </cell>
          <cell r="BQ74" t="str">
            <v>EDNA ROCIO CASTRO</v>
          </cell>
          <cell r="BR74" t="str">
            <v>https://www.secop.gov.co/CO1BusinessLine/Tendering/BuyerWorkArea/Index?docUniqueIdentifier=CO1.BDOS.5489687</v>
          </cell>
          <cell r="BS74" t="str">
            <v>VIGENTE</v>
          </cell>
          <cell r="BU74" t="str">
            <v>https://community.secop.gov.co/Public/Tendering/OpportunityDetail/Index?noticeUID=CO1.NTC.5502403&amp;isFromPublicArea=True&amp;isModal=False</v>
          </cell>
          <cell r="BV74" t="str">
            <v>serviciosweb</v>
          </cell>
          <cell r="BW74" t="str">
            <v>@parquesnacionales.gov.co</v>
          </cell>
          <cell r="BX74" t="str">
            <v>serviciosweb@parquesnacionales.gov.co</v>
          </cell>
          <cell r="BY74" t="str">
            <v>INGENIERO DE SISTEMAS Y COMPUTACION</v>
          </cell>
          <cell r="BZ74" t="str">
            <v>COLPATRIA</v>
          </cell>
          <cell r="CA74" t="str">
            <v>AHORROS</v>
          </cell>
          <cell r="CB74" t="str">
            <v>01000926236</v>
          </cell>
          <cell r="CC74" t="str">
            <v>19/04/1979</v>
          </cell>
          <cell r="CD74" t="str">
            <v>NO</v>
          </cell>
        </row>
        <row r="75">
          <cell r="A75" t="str">
            <v>CD-NC-069-2024</v>
          </cell>
          <cell r="B75" t="str">
            <v>2 NACION</v>
          </cell>
          <cell r="C75" t="str">
            <v>NC-CPS-069-2024</v>
          </cell>
          <cell r="D75" t="str">
            <v>ROCIO ANDREA BARRERO RAMIREZ</v>
          </cell>
          <cell r="E75">
            <v>45315</v>
          </cell>
          <cell r="F75" t="str">
            <v>NC20-P3202008-001 Prestación de servicios profesionales con plena autonomía técnica y administrativa a la Subdireccion de Gestion y Manejo para orientar el componente estratégico de los instrumentos de planificación así como el seguimiento, retroalimentación y procesamiento estadístico en el análisis del manejo efectivo, en el marco del proyecto de inversión conservación de la diversidad biológica de las áreas protegidas del SINAP nacional.</v>
          </cell>
          <cell r="G75" t="str">
            <v>PROFESIONAL</v>
          </cell>
          <cell r="H75" t="str">
            <v>2 CONTRATACIÓN DIRECTA</v>
          </cell>
          <cell r="I75" t="str">
            <v>14 PRESTACIÓN DE SERVICIOS</v>
          </cell>
          <cell r="J75" t="str">
            <v>N/A</v>
          </cell>
          <cell r="K75">
            <v>80111600</v>
          </cell>
          <cell r="L75">
            <v>8824</v>
          </cell>
          <cell r="N75">
            <v>9324</v>
          </cell>
          <cell r="O75">
            <v>45315</v>
          </cell>
          <cell r="Q75">
            <v>7881428</v>
          </cell>
          <cell r="R75">
            <v>88797422</v>
          </cell>
          <cell r="S75" t="str">
            <v>Ochenta y ocho millones setecientos noventa y siete mil cuatrocientos veintidos pesos</v>
          </cell>
          <cell r="T75" t="str">
            <v>1 PERSONA NATURAL</v>
          </cell>
          <cell r="U75" t="str">
            <v>3 CÉDULA DE CIUDADANÍA</v>
          </cell>
          <cell r="V75">
            <v>52707947</v>
          </cell>
          <cell r="X75" t="str">
            <v>N-A</v>
          </cell>
          <cell r="Y75" t="str">
            <v>11 NO SE DILIGENCIA INFORMACIÓN PARA ESTE FORMULARIO EN ESTE PERÍODO DE REPORTE</v>
          </cell>
          <cell r="Z75" t="str">
            <v>FEMENINO</v>
          </cell>
          <cell r="AA75" t="str">
            <v>CUNDINAMARCA</v>
          </cell>
          <cell r="AB75" t="str">
            <v>BOGOTÁ</v>
          </cell>
          <cell r="AC75" t="str">
            <v>ROCIO</v>
          </cell>
          <cell r="AD75" t="str">
            <v>ANDREA</v>
          </cell>
          <cell r="AE75" t="str">
            <v>BARRERO</v>
          </cell>
          <cell r="AF75" t="str">
            <v>RAMIREZ</v>
          </cell>
          <cell r="AG75" t="str">
            <v>SI</v>
          </cell>
          <cell r="AH75" t="str">
            <v>1 PÓLIZA</v>
          </cell>
          <cell r="AI75" t="str">
            <v>12 SEGUROS DEL ESTADO</v>
          </cell>
          <cell r="AJ75" t="str">
            <v>2 CUMPLIMIENTO</v>
          </cell>
          <cell r="AK75">
            <v>45315</v>
          </cell>
          <cell r="AL75" t="str">
            <v>11-46-101045221</v>
          </cell>
          <cell r="AM75" t="str">
            <v>SGMAP-SUBDIRECCION DE GESTION Y MANEJO DE AREAS PROTEGIDAS</v>
          </cell>
          <cell r="AN75" t="str">
            <v>GRUPO DE CONTRATOS</v>
          </cell>
          <cell r="AO75" t="str">
            <v>GRUPO DE PLANEACIÓN Y MANEJO</v>
          </cell>
          <cell r="AP75" t="str">
            <v>2 SUPERVISOR</v>
          </cell>
          <cell r="AQ75" t="str">
            <v>3 CÉDULA DE CIUDADANÍA</v>
          </cell>
          <cell r="AR75">
            <v>80875190</v>
          </cell>
          <cell r="AS75" t="str">
            <v>CÉSAR ANDRÉS DELGADO HERNÁNDEZ</v>
          </cell>
          <cell r="AT75">
            <v>337</v>
          </cell>
          <cell r="AU75" t="str">
            <v>3 NO PACTADOS</v>
          </cell>
          <cell r="AV75" t="str">
            <v>4 NO SE HA ADICIONADO NI EN VALOR y EN TIEMPO</v>
          </cell>
          <cell r="AW75">
            <v>0</v>
          </cell>
          <cell r="AX75">
            <v>0</v>
          </cell>
          <cell r="BB75">
            <v>45315</v>
          </cell>
          <cell r="BC75">
            <v>45315</v>
          </cell>
          <cell r="BD75">
            <v>45315</v>
          </cell>
          <cell r="BE75">
            <v>45656</v>
          </cell>
          <cell r="BO75" t="str">
            <v>2024420501000069E</v>
          </cell>
          <cell r="BP75">
            <v>88797422</v>
          </cell>
          <cell r="BQ75" t="str">
            <v>EDNA ROCIO CASTRO</v>
          </cell>
          <cell r="BR75" t="str">
            <v>https://www.secop.gov.co/CO1BusinessLine/Tendering/BuyerWorkArea/Index?docUniqueIdentifier=CO1.BDOS.5490073</v>
          </cell>
          <cell r="BS75" t="str">
            <v>VIGENTE</v>
          </cell>
          <cell r="BU75" t="str">
            <v>https://community.secop.gov.co/Public/Tendering/OpportunityDetail/Index?noticeUID=CO1.NTC.5502457&amp;isFromPublicArea=True&amp;isModal=False</v>
          </cell>
          <cell r="BV75" t="str">
            <v>andrea.barrero</v>
          </cell>
          <cell r="BW75" t="str">
            <v>@parquesnacionales.gov.co</v>
          </cell>
          <cell r="BY75" t="str">
            <v>ECONOMISTA</v>
          </cell>
          <cell r="BZ75" t="str">
            <v>DAVIVIENDA</v>
          </cell>
          <cell r="CA75" t="str">
            <v>AHORROS</v>
          </cell>
          <cell r="CB75" t="str">
            <v>001770066247</v>
          </cell>
          <cell r="CC75" t="str">
            <v>26/05/1980</v>
          </cell>
          <cell r="CD75" t="str">
            <v>NO</v>
          </cell>
        </row>
        <row r="76">
          <cell r="A76" t="str">
            <v>CD-NC-070-2024</v>
          </cell>
          <cell r="B76" t="str">
            <v>2 NACION</v>
          </cell>
          <cell r="C76" t="str">
            <v>NC-CPS-070-2024</v>
          </cell>
          <cell r="D76" t="str">
            <v>YISEHT MURILLO VELANDIA</v>
          </cell>
          <cell r="E76">
            <v>45315</v>
          </cell>
          <cell r="F76" t="str">
            <v>NC10-P3299060-032 Prestación de servicios profesionales con plena autonomía técnica y administrativa para apoyar al Grupo de Gestión Humana en la elaboración, implementación, desarrollo, seguimiento y evaluación del plan de trabajo anual en Seguridad Social y Salud en el Trabajo de acuerdo con el Plan Estratégico de Gestión humana de la entidad en el marco del fortalecimiento de la capacidad institucional de Parques Nacionales Naturales</v>
          </cell>
          <cell r="G76" t="str">
            <v>PROFESIONAL</v>
          </cell>
          <cell r="H76" t="str">
            <v>2 CONTRATACIÓN DIRECTA</v>
          </cell>
          <cell r="I76" t="str">
            <v>14 PRESTACIÓN DE SERVICIOS</v>
          </cell>
          <cell r="J76" t="str">
            <v>N/A</v>
          </cell>
          <cell r="K76">
            <v>80111600</v>
          </cell>
          <cell r="L76">
            <v>7724</v>
          </cell>
          <cell r="N76">
            <v>9424</v>
          </cell>
          <cell r="O76">
            <v>45315</v>
          </cell>
          <cell r="Q76">
            <v>7014443</v>
          </cell>
          <cell r="R76">
            <v>78795576</v>
          </cell>
          <cell r="S76" t="str">
            <v>Setenta y ocho millones setecientos noventa y cinco mil quinientos setenta y seis pesos</v>
          </cell>
          <cell r="T76" t="str">
            <v>1 PERSONA NATURAL</v>
          </cell>
          <cell r="U76" t="str">
            <v>3 CÉDULA DE CIUDADANÍA</v>
          </cell>
          <cell r="V76">
            <v>52713794</v>
          </cell>
          <cell r="X76" t="str">
            <v>N-A</v>
          </cell>
          <cell r="Y76" t="str">
            <v>11 NO SE DILIGENCIA INFORMACIÓN PARA ESTE FORMULARIO EN ESTE PERÍODO DE REPORTE</v>
          </cell>
          <cell r="Z76" t="str">
            <v>FEMENINO</v>
          </cell>
          <cell r="AA76" t="str">
            <v>CUNDINAMARCA</v>
          </cell>
          <cell r="AB76" t="str">
            <v>BOGOTÁ</v>
          </cell>
          <cell r="AC76" t="str">
            <v>YISEHT</v>
          </cell>
          <cell r="AD76" t="str">
            <v>MURILLO</v>
          </cell>
          <cell r="AE76" t="str">
            <v>VELANDIA</v>
          </cell>
          <cell r="AG76" t="str">
            <v>SI</v>
          </cell>
          <cell r="AH76" t="str">
            <v>1 PÓLIZA</v>
          </cell>
          <cell r="AI76" t="str">
            <v>12 SEGUROS DEL ESTADO</v>
          </cell>
          <cell r="AJ76" t="str">
            <v>2 CUMPLIMIENTO</v>
          </cell>
          <cell r="AK76">
            <v>45315</v>
          </cell>
          <cell r="AL76" t="str">
            <v>21-46-101082021</v>
          </cell>
          <cell r="AM76" t="str">
            <v>SAF-SUBDIRECCION ADMINISTRATIVA Y FINANCIERA</v>
          </cell>
          <cell r="AN76" t="str">
            <v>GRUPO DE CONTRATOS</v>
          </cell>
          <cell r="AO76" t="str">
            <v>GRUPO DE GESTIÓN HUMANA</v>
          </cell>
          <cell r="AP76" t="str">
            <v>2 SUPERVISOR</v>
          </cell>
          <cell r="AQ76" t="str">
            <v>3 CÉDULA DE CIUDADANÍA</v>
          </cell>
          <cell r="AR76">
            <v>51790514</v>
          </cell>
          <cell r="AS76" t="str">
            <v>JULIA ASTRID DEL CASTILLO SABOGAL</v>
          </cell>
          <cell r="AT76">
            <v>337</v>
          </cell>
          <cell r="AU76" t="str">
            <v>3 NO PACTADOS</v>
          </cell>
          <cell r="AV76" t="str">
            <v>4 NO SE HA ADICIONADO NI EN VALOR y EN TIEMPO</v>
          </cell>
          <cell r="AW76">
            <v>0</v>
          </cell>
          <cell r="AX76">
            <v>-52140693</v>
          </cell>
          <cell r="BB76">
            <v>45315</v>
          </cell>
          <cell r="BC76">
            <v>45310</v>
          </cell>
          <cell r="BD76">
            <v>45315</v>
          </cell>
          <cell r="BE76">
            <v>45429</v>
          </cell>
          <cell r="BO76" t="str">
            <v>2024420501000070E</v>
          </cell>
          <cell r="BP76">
            <v>26654883</v>
          </cell>
          <cell r="BQ76" t="str">
            <v>HILDA MARCELA GARCIA NUÑEZ</v>
          </cell>
          <cell r="BR76" t="str">
            <v>https://www.secop.gov.co/CO1BusinessLine/Tendering/BuyerWorkArea/Index?docUniqueIdentifier=CO1.BDOS.5491484</v>
          </cell>
          <cell r="BS76" t="str">
            <v>TERMINADO ANTICIPADAMENTE</v>
          </cell>
          <cell r="BU76" t="str">
            <v>https://community.secop.gov.co/Public/Tendering/OpportunityDetail/Index?noticeUID=CO1.NTC.5502855&amp;isFromPublicArea=True&amp;isModal=False</v>
          </cell>
          <cell r="BV76" t="str">
            <v>yiseth.murillo</v>
          </cell>
          <cell r="BW76" t="str">
            <v>@parquesnacionales.gov.co</v>
          </cell>
          <cell r="BX76" t="e">
            <v>#REF!</v>
          </cell>
          <cell r="BY76" t="str">
            <v>FISIOTERAPIA</v>
          </cell>
          <cell r="BZ76" t="str">
            <v>COLPATRIA</v>
          </cell>
          <cell r="CA76" t="str">
            <v>AHORROS</v>
          </cell>
          <cell r="CB76" t="str">
            <v>1007632246</v>
          </cell>
          <cell r="CC76" t="str">
            <v>13/07/1981</v>
          </cell>
          <cell r="CD76" t="str">
            <v>NO</v>
          </cell>
        </row>
        <row r="77">
          <cell r="A77" t="str">
            <v>CD-NC-071-2024</v>
          </cell>
          <cell r="B77" t="str">
            <v>2 NACION</v>
          </cell>
          <cell r="C77" t="str">
            <v>NC-CPS-071-2024</v>
          </cell>
          <cell r="D77" t="str">
            <v>CAMILO ESTEBAN BENAVIDES ZARATE</v>
          </cell>
          <cell r="E77">
            <v>45315</v>
          </cell>
          <cell r="F77" t="str">
            <v>NC12-P3299011-010 NC12-P3299016-010 Prestar los servicios profesionales con plena autonomía técnica y administrativa al Grupo de Infraestructura de la Subdirección Administrativa y Financiera apoyando la elaboración de diseños y verificación de cálculos estructurales de los proyectos requeridos para el mejoramiento de la infraestructura física en los Parques Nacionales Naturales de Colombia y sus áreas protegidas</v>
          </cell>
          <cell r="G77" t="str">
            <v>PROFESIONAL</v>
          </cell>
          <cell r="H77" t="str">
            <v>2 CONTRATACIÓN DIRECTA</v>
          </cell>
          <cell r="I77" t="str">
            <v>14 PRESTACIÓN DE SERVICIOS</v>
          </cell>
          <cell r="J77" t="str">
            <v>N/A</v>
          </cell>
          <cell r="K77">
            <v>80111600</v>
          </cell>
          <cell r="L77">
            <v>10924</v>
          </cell>
          <cell r="N77">
            <v>9524</v>
          </cell>
          <cell r="O77">
            <v>45315</v>
          </cell>
          <cell r="Q77">
            <v>7014443</v>
          </cell>
          <cell r="R77">
            <v>79263206</v>
          </cell>
          <cell r="S77" t="str">
            <v>Setenta y nueve millones doscientos sesenta y tres mil doscientos seis pesos</v>
          </cell>
          <cell r="T77" t="str">
            <v>1 PERSONA NATURAL</v>
          </cell>
          <cell r="U77" t="str">
            <v>3 CÉDULA DE CIUDADANÍA</v>
          </cell>
          <cell r="V77">
            <v>80844217</v>
          </cell>
          <cell r="X77" t="str">
            <v>N-A</v>
          </cell>
          <cell r="Y77" t="str">
            <v>11 NO SE DILIGENCIA INFORMACIÓN PARA ESTE FORMULARIO EN ESTE PERÍODO DE REPORTE</v>
          </cell>
          <cell r="Z77" t="str">
            <v>MASCULINO</v>
          </cell>
          <cell r="AA77" t="str">
            <v>CUNDINAMARCA</v>
          </cell>
          <cell r="AB77" t="str">
            <v>BOGOTÁ</v>
          </cell>
          <cell r="AC77" t="str">
            <v>CAMILO</v>
          </cell>
          <cell r="AD77" t="str">
            <v>ESTEBAN</v>
          </cell>
          <cell r="AE77" t="str">
            <v>BENAVIDES</v>
          </cell>
          <cell r="AF77" t="str">
            <v>ZARATE</v>
          </cell>
          <cell r="AG77" t="str">
            <v>SI</v>
          </cell>
          <cell r="AH77" t="str">
            <v>1 PÓLIZA</v>
          </cell>
          <cell r="AI77" t="str">
            <v>12 SEGUROS DEL ESTADO</v>
          </cell>
          <cell r="AJ77" t="str">
            <v>2 CUMPLIMIENTO</v>
          </cell>
          <cell r="AK77">
            <v>45315</v>
          </cell>
          <cell r="AL77" t="str">
            <v>21-46-101082039</v>
          </cell>
          <cell r="AM77" t="str">
            <v>SAF-SUBDIRECCION ADMINISTRATIVA Y FINANCIERA</v>
          </cell>
          <cell r="AN77" t="str">
            <v>GRUPO DE CONTRATOS</v>
          </cell>
          <cell r="AO77" t="str">
            <v>GRUPO DE INFRAESTRUCTURA</v>
          </cell>
          <cell r="AP77" t="str">
            <v>2 SUPERVISOR</v>
          </cell>
          <cell r="AQ77" t="str">
            <v>3 CÉDULA DE CIUDADANÍA</v>
          </cell>
          <cell r="AR77">
            <v>91209676</v>
          </cell>
          <cell r="AS77" t="str">
            <v>CARLOS ALBERTO PINZON  BARCO</v>
          </cell>
          <cell r="AT77">
            <v>337</v>
          </cell>
          <cell r="AU77" t="str">
            <v>3 NO PACTADOS</v>
          </cell>
          <cell r="AV77" t="str">
            <v>4 NO SE HA ADICIONADO NI EN VALOR y EN TIEMPO</v>
          </cell>
          <cell r="AW77">
            <v>0</v>
          </cell>
          <cell r="AX77">
            <v>0</v>
          </cell>
          <cell r="BB77">
            <v>45315</v>
          </cell>
          <cell r="BC77">
            <v>45314</v>
          </cell>
          <cell r="BD77">
            <v>45315</v>
          </cell>
          <cell r="BE77">
            <v>45656</v>
          </cell>
          <cell r="BO77" t="str">
            <v>2024420501000071E</v>
          </cell>
          <cell r="BP77">
            <v>79263206</v>
          </cell>
          <cell r="BQ77" t="str">
            <v>YULY ANDREA LEON BUSTOS</v>
          </cell>
          <cell r="BR77" t="str">
            <v>https://www.secop.gov.co/CO1BusinessLine/Tendering/BuyerWorkArea/Index?docUniqueIdentifier=CO1.BDOS.5490749</v>
          </cell>
          <cell r="BS77" t="str">
            <v>VIGENTE</v>
          </cell>
          <cell r="BU77" t="str">
            <v>https://community.secop.gov.co/Public/Tendering/OpportunityDetail/Index?noticeUID=CO1.NTC.5501390&amp;isFromPublicArea=True&amp;isModal=False</v>
          </cell>
          <cell r="BV77" t="str">
            <v>camilo.benavides</v>
          </cell>
          <cell r="BW77" t="str">
            <v>@parquesnacionales.gov.co</v>
          </cell>
          <cell r="BX77" t="str">
            <v>camilo.benavides@parquesnacionales.gov.co</v>
          </cell>
          <cell r="BY77" t="str">
            <v>INGENIERO CIVIL</v>
          </cell>
          <cell r="BZ77" t="str">
            <v>DAVIVIENDA</v>
          </cell>
          <cell r="CA77" t="str">
            <v>AHORROS</v>
          </cell>
          <cell r="CB77" t="str">
            <v>009900267361</v>
          </cell>
          <cell r="CC77" t="str">
            <v>21/03/1985</v>
          </cell>
          <cell r="CD77" t="str">
            <v>NO</v>
          </cell>
        </row>
        <row r="78">
          <cell r="A78" t="str">
            <v>CD-NC-073-2024</v>
          </cell>
          <cell r="B78" t="str">
            <v>2 NACION</v>
          </cell>
          <cell r="C78" t="str">
            <v>NC-CPS-072-2024</v>
          </cell>
          <cell r="D78" t="str">
            <v>EMMA MARGARITA ROIS</v>
          </cell>
          <cell r="E78">
            <v>45315</v>
          </cell>
          <cell r="F78" t="str">
            <v>NC22-P3202018-003 Prestación de servicios profesionales con plena autonomía técnica y administrativa para llevar a cabo los procesos y demás actividades jurídicas en materia precontractual, contractual y poscontractual a cargo de la Subdirección de Gestión y manejo de áreas protegidas en el marco del proyecto de conservación de la biodiversidad biológica de las áreas protegidas del SINAP Nacional.</v>
          </cell>
          <cell r="G78" t="str">
            <v>PROFESIONAL</v>
          </cell>
          <cell r="H78" t="str">
            <v>2 CONTRATACIÓN DIRECTA</v>
          </cell>
          <cell r="I78" t="str">
            <v>14 PRESTACIÓN DE SERVICIOS</v>
          </cell>
          <cell r="J78" t="str">
            <v>N/A</v>
          </cell>
          <cell r="K78">
            <v>80111600</v>
          </cell>
          <cell r="L78">
            <v>9424</v>
          </cell>
          <cell r="N78">
            <v>9624</v>
          </cell>
          <cell r="O78">
            <v>45315</v>
          </cell>
          <cell r="Q78">
            <v>8354314</v>
          </cell>
          <cell r="R78">
            <v>91897454</v>
          </cell>
          <cell r="S78" t="str">
            <v>Noventa y un millones ochocientos noventa y siete mil cuatrocientos cincuenta y cuatro pesos</v>
          </cell>
          <cell r="T78" t="str">
            <v>1 PERSONA NATURAL</v>
          </cell>
          <cell r="U78" t="str">
            <v>3 CÉDULA DE CIUDADANÍA</v>
          </cell>
          <cell r="V78">
            <v>28821268</v>
          </cell>
          <cell r="X78" t="str">
            <v>N-A</v>
          </cell>
          <cell r="Y78" t="str">
            <v>11 NO SE DILIGENCIA INFORMACIÓN PARA ESTE FORMULARIO EN ESTE PERÍODO DE REPORTE</v>
          </cell>
          <cell r="Z78" t="str">
            <v>FEMENINO</v>
          </cell>
          <cell r="AA78" t="str">
            <v>MAGDALENA</v>
          </cell>
          <cell r="AB78" t="str">
            <v>SANTA MARTA</v>
          </cell>
          <cell r="AC78" t="str">
            <v>EMMA</v>
          </cell>
          <cell r="AD78" t="str">
            <v>MARGARITA</v>
          </cell>
          <cell r="AE78" t="str">
            <v>ROIS</v>
          </cell>
          <cell r="AG78" t="str">
            <v>SI</v>
          </cell>
          <cell r="AH78" t="str">
            <v>1 PÓLIZA</v>
          </cell>
          <cell r="AI78" t="str">
            <v>12 SEGUROS DEL ESTADO</v>
          </cell>
          <cell r="AJ78" t="str">
            <v>2 CUMPLIMIENTO</v>
          </cell>
          <cell r="AK78">
            <v>45315</v>
          </cell>
          <cell r="AL78" t="str">
            <v>21-46-101082036</v>
          </cell>
          <cell r="AM78" t="str">
            <v>SGMAP-SUBDIRECCION DE GESTION Y MANEJO DE AREAS PROTEGIDAS</v>
          </cell>
          <cell r="AN78" t="str">
            <v>GRUPO DE CONTRATOS</v>
          </cell>
          <cell r="AO78" t="str">
            <v>GRUPO DE GESTIÓN E INTEGRACIÓN DEL SINAP</v>
          </cell>
          <cell r="AP78" t="str">
            <v>2 SUPERVISOR</v>
          </cell>
          <cell r="AQ78" t="str">
            <v>3 CÉDULA DE CIUDADANÍA</v>
          </cell>
          <cell r="AR78">
            <v>5947992</v>
          </cell>
          <cell r="AS78" t="str">
            <v>LUIS ALBERTO CRUZ COLORADO</v>
          </cell>
          <cell r="AT78">
            <v>330</v>
          </cell>
          <cell r="AU78" t="str">
            <v>3 NO PACTADOS</v>
          </cell>
          <cell r="AV78" t="str">
            <v>4 NO SE HA ADICIONADO NI EN VALOR y EN TIEMPO</v>
          </cell>
          <cell r="AW78">
            <v>0</v>
          </cell>
          <cell r="AX78">
            <v>0</v>
          </cell>
          <cell r="BB78">
            <v>45315</v>
          </cell>
          <cell r="BC78">
            <v>45315</v>
          </cell>
          <cell r="BD78">
            <v>45315</v>
          </cell>
          <cell r="BE78">
            <v>45649</v>
          </cell>
          <cell r="BO78" t="str">
            <v>2024420501000072E</v>
          </cell>
          <cell r="BP78">
            <v>91897454</v>
          </cell>
          <cell r="BQ78" t="str">
            <v>YURY CAMILA BARRANTES</v>
          </cell>
          <cell r="BR78" t="str">
            <v>https://www.secop.gov.co/CO1BusinessLine/Tendering/BuyerWorkArea/Index?docUniqueIdentifier=CO1.BDOS.5491874</v>
          </cell>
          <cell r="BS78" t="str">
            <v>TERMINADO NORMALMENTE</v>
          </cell>
          <cell r="BU78" t="str">
            <v>https://community.secop.gov.co/Public/Tendering/OpportunityDetail/Index?noticeUID=CO1.NTC.5501561&amp;isFromPublicArea=True&amp;isModal=False</v>
          </cell>
          <cell r="BV78" t="str">
            <v>emma.rois</v>
          </cell>
          <cell r="BW78" t="str">
            <v>@parquesnacionales.gov.co</v>
          </cell>
          <cell r="BX78" t="str">
            <v>emma.rois@parquesnacionales.gov.co</v>
          </cell>
          <cell r="BY78" t="str">
            <v>ABOGADA</v>
          </cell>
          <cell r="BZ78" t="str">
            <v>BANCOLOMBIA</v>
          </cell>
          <cell r="CA78" t="str">
            <v>AHORROS</v>
          </cell>
          <cell r="CB78" t="str">
            <v>05395792247</v>
          </cell>
          <cell r="CC78" t="str">
            <v>29/06/1981</v>
          </cell>
          <cell r="CD78" t="str">
            <v>NO</v>
          </cell>
        </row>
        <row r="79">
          <cell r="A79" t="str">
            <v>CD-NC-075-2024</v>
          </cell>
          <cell r="B79" t="str">
            <v>2 NACION</v>
          </cell>
          <cell r="C79" t="str">
            <v>NC-CPS-073-2024</v>
          </cell>
          <cell r="D79" t="str">
            <v>CAMILO ERNESTO ERAZO OBANDO</v>
          </cell>
          <cell r="E79">
            <v>45315</v>
          </cell>
          <cell r="F79" t="str">
            <v>NC23-P3202008-001 Prestación de servicios profesionales con plena autonomía técnica y administrativa para realizar la orientación técnica en implementación de la línea de gobernanza y participación en diferentes escenarios de relacionamiento con grupos étnicos. comunidades locales y otros actores sociales relevantes en la gestión y manejo de las áreas protegidas de acuerdo con las funciones del Grupo de Planeación y Manejo en el marco del proyecto de Conservación de la diversidad biológica de la</v>
          </cell>
          <cell r="G79" t="str">
            <v>PROFESIONAL</v>
          </cell>
          <cell r="H79" t="str">
            <v>2 CONTRATACIÓN DIRECTA</v>
          </cell>
          <cell r="I79" t="str">
            <v>14 PRESTACIÓN DE SERVICIOS</v>
          </cell>
          <cell r="J79" t="str">
            <v>N/A</v>
          </cell>
          <cell r="K79">
            <v>80111600</v>
          </cell>
          <cell r="L79">
            <v>9824</v>
          </cell>
          <cell r="N79">
            <v>9724</v>
          </cell>
          <cell r="O79">
            <v>45315</v>
          </cell>
          <cell r="Q79">
            <v>9981566</v>
          </cell>
          <cell r="R79">
            <v>112126258</v>
          </cell>
          <cell r="S79" t="str">
            <v>Ciento doce millones ciento veintiseis mil doscientos cincuenta y ocho pesos</v>
          </cell>
          <cell r="T79" t="str">
            <v>1 PERSONA NATURAL</v>
          </cell>
          <cell r="U79" t="str">
            <v>3 CÉDULA DE CIUDADANÍA</v>
          </cell>
          <cell r="V79">
            <v>5207802</v>
          </cell>
          <cell r="X79" t="str">
            <v>N-A</v>
          </cell>
          <cell r="Y79" t="str">
            <v>11 NO SE DILIGENCIA INFORMACIÓN PARA ESTE FORMULARIO EN ESTE PERÍODO DE REPORTE</v>
          </cell>
          <cell r="Z79" t="str">
            <v>MASCULINO</v>
          </cell>
          <cell r="AA79" t="str">
            <v>CUNDINAMARCA</v>
          </cell>
          <cell r="AB79" t="str">
            <v>BOGOTÁ</v>
          </cell>
          <cell r="AC79" t="str">
            <v>CAMILO</v>
          </cell>
          <cell r="AD79" t="str">
            <v>ERNESTO</v>
          </cell>
          <cell r="AE79" t="str">
            <v>ERAZO</v>
          </cell>
          <cell r="AF79" t="str">
            <v>OBANDO</v>
          </cell>
          <cell r="AG79" t="str">
            <v>SI</v>
          </cell>
          <cell r="AH79" t="str">
            <v>1 PÓLIZA</v>
          </cell>
          <cell r="AI79" t="str">
            <v>12 SEGUROS DEL ESTADO</v>
          </cell>
          <cell r="AJ79" t="str">
            <v>2 CUMPLIMIENTO</v>
          </cell>
          <cell r="AK79">
            <v>45315</v>
          </cell>
          <cell r="AL79" t="str">
            <v>21-46-101082038</v>
          </cell>
          <cell r="AM79" t="str">
            <v>SGMAP-SUBDIRECCION DE GESTION Y MANEJO DE AREAS PROTEGIDAS</v>
          </cell>
          <cell r="AN79" t="str">
            <v>GRUPO DE CONTRATOS</v>
          </cell>
          <cell r="AO79" t="str">
            <v>GRUPO DE PLANEACIÓN Y MANEJO</v>
          </cell>
          <cell r="AP79" t="str">
            <v>2 SUPERVISOR</v>
          </cell>
          <cell r="AQ79" t="str">
            <v>3 CÉDULA DE CIUDADANÍA</v>
          </cell>
          <cell r="AR79">
            <v>80875190</v>
          </cell>
          <cell r="AS79" t="str">
            <v>CÉSAR ANDRÉS DELGADO HERNÁNDEZ</v>
          </cell>
          <cell r="AT79">
            <v>337</v>
          </cell>
          <cell r="AU79" t="str">
            <v>3 NO PACTADOS</v>
          </cell>
          <cell r="AV79" t="str">
            <v>4 NO SE HA ADICIONADO NI EN VALOR y EN TIEMPO</v>
          </cell>
          <cell r="AW79">
            <v>0</v>
          </cell>
          <cell r="AX79">
            <v>-80185247</v>
          </cell>
          <cell r="BB79">
            <v>45315</v>
          </cell>
          <cell r="BC79">
            <v>45316</v>
          </cell>
          <cell r="BD79">
            <v>45315</v>
          </cell>
          <cell r="BE79">
            <v>45411</v>
          </cell>
          <cell r="BF79">
            <v>45321</v>
          </cell>
          <cell r="BO79" t="str">
            <v>2024420501000073E</v>
          </cell>
          <cell r="BP79">
            <v>31941011</v>
          </cell>
          <cell r="BQ79" t="str">
            <v>HILDA MARCELA GARCIA NUÑEZ</v>
          </cell>
          <cell r="BR79" t="str">
            <v>https://www.secop.gov.co/CO1BusinessLine/Tendering/BuyerWorkArea/Index?docUniqueIdentifier=CO1.BDOS.5495341</v>
          </cell>
          <cell r="BS79" t="str">
            <v>TERA-LIQUIDADO</v>
          </cell>
          <cell r="BU79" t="str">
            <v>https://community.secop.gov.co/Public/Tendering/OpportunityDetail/Index?noticeUID=CO1.NTC.5506606&amp;isFromPublicArea=True&amp;isModal=False</v>
          </cell>
          <cell r="BV79" t="str">
            <v>camilo.erazo</v>
          </cell>
          <cell r="BW79" t="str">
            <v>@parquesnacionales.gov.co</v>
          </cell>
          <cell r="BX79" t="str">
            <v>camilo.erazo@parquesnacionales.gov.co</v>
          </cell>
          <cell r="BY79" t="str">
            <v>INGENIERO AGROFORESTAL</v>
          </cell>
          <cell r="BZ79" t="str">
            <v>DAVIVIENDA</v>
          </cell>
          <cell r="CA79" t="str">
            <v>AHORROS</v>
          </cell>
          <cell r="CB79" t="str">
            <v>0550457400032183</v>
          </cell>
          <cell r="CC79" t="str">
            <v>08/03/1980</v>
          </cell>
          <cell r="CD79" t="str">
            <v>NO</v>
          </cell>
        </row>
        <row r="80">
          <cell r="A80" t="str">
            <v>CD-NC-076-2024</v>
          </cell>
          <cell r="B80" t="str">
            <v>2 NACION</v>
          </cell>
          <cell r="C80" t="str">
            <v>NC-CPS-074-2024</v>
          </cell>
          <cell r="D80" t="str">
            <v>EFRAIN MOLANO VARGAS</v>
          </cell>
          <cell r="E80">
            <v>45316</v>
          </cell>
          <cell r="F80" t="str">
            <v>NC23-P3202008-004 Prestación de servicios profesionales con plena autonomía técnica y administrativa para realizar seguimiento a la implementación del programa Herencia Colombia, así como la formulación e implementación de las asistencias técnicas, proyectos y programas que desde la Subdirección de Gestión y Manejo se requieran, en el marco del proyecto de inversión conservación de la biodiversidad biológica de las áreas protegidas del SINAP Nacional.</v>
          </cell>
          <cell r="G80" t="str">
            <v>PROFESIONAL</v>
          </cell>
          <cell r="H80" t="str">
            <v>2 CONTRATACIÓN DIRECTA</v>
          </cell>
          <cell r="I80" t="str">
            <v>14 PRESTACIÓN DE SERVICIOS</v>
          </cell>
          <cell r="J80" t="str">
            <v>N/A</v>
          </cell>
          <cell r="K80">
            <v>80111600</v>
          </cell>
          <cell r="L80">
            <v>9524</v>
          </cell>
          <cell r="N80">
            <v>9824</v>
          </cell>
          <cell r="O80">
            <v>45316</v>
          </cell>
          <cell r="Q80">
            <v>11079537</v>
          </cell>
          <cell r="R80">
            <v>108948781</v>
          </cell>
          <cell r="S80" t="str">
            <v>Ciento ocho millones novecientos cuarenta y ocho mil setecientos ochenta y un pesos</v>
          </cell>
          <cell r="T80" t="str">
            <v>1 PERSONA NATURAL</v>
          </cell>
          <cell r="U80" t="str">
            <v>3 CÉDULA DE CIUDADANÍA</v>
          </cell>
          <cell r="V80">
            <v>1010171738</v>
          </cell>
          <cell r="X80" t="str">
            <v>N-A</v>
          </cell>
          <cell r="Y80" t="str">
            <v>11 NO SE DILIGENCIA INFORMACIÓN PARA ESTE FORMULARIO EN ESTE PERÍODO DE REPORTE</v>
          </cell>
          <cell r="Z80" t="str">
            <v>MASCULINO</v>
          </cell>
          <cell r="AA80" t="str">
            <v>CUNDINAMARCA</v>
          </cell>
          <cell r="AB80" t="str">
            <v>BOGOTÁ</v>
          </cell>
          <cell r="AC80" t="str">
            <v>EFRAIN</v>
          </cell>
          <cell r="AD80" t="str">
            <v>MOLANO</v>
          </cell>
          <cell r="AE80" t="str">
            <v>VARGAS</v>
          </cell>
          <cell r="AG80" t="str">
            <v>SI</v>
          </cell>
          <cell r="AH80" t="str">
            <v>1 PÓLIZA</v>
          </cell>
          <cell r="AI80" t="str">
            <v>12 SEGUROS DEL ESTADO</v>
          </cell>
          <cell r="AJ80" t="str">
            <v>2 CUMPLIMIENTO</v>
          </cell>
          <cell r="AK80">
            <v>45316</v>
          </cell>
          <cell r="AL80" t="str">
            <v>21-46-101082187</v>
          </cell>
          <cell r="AM80" t="str">
            <v>SGMAP-SUBDIRECCION DE GESTION Y MANEJO DE AREAS PROTEGIDAS</v>
          </cell>
          <cell r="AN80" t="str">
            <v>GRUPO DE CONTRATOS</v>
          </cell>
          <cell r="AO80" t="str">
            <v>GRUPO DE PLANEACIÓN Y MANEJO</v>
          </cell>
          <cell r="AP80" t="str">
            <v>2 SUPERVISOR</v>
          </cell>
          <cell r="AQ80" t="str">
            <v>3 CÉDULA DE CIUDADANÍA</v>
          </cell>
          <cell r="AR80">
            <v>80875190</v>
          </cell>
          <cell r="AS80" t="str">
            <v>CÉSAR ANDRÉS DELGADO HERNÁNDEZ</v>
          </cell>
          <cell r="AT80">
            <v>295</v>
          </cell>
          <cell r="AU80" t="str">
            <v>3 NO PACTADOS</v>
          </cell>
          <cell r="AV80" t="str">
            <v>4 NO SE HA ADICIONADO NI EN VALOR y EN TIEMPO</v>
          </cell>
          <cell r="AW80">
            <v>1</v>
          </cell>
          <cell r="AX80">
            <v>15142034</v>
          </cell>
          <cell r="AY80">
            <v>45615</v>
          </cell>
          <cell r="AZ80">
            <v>41</v>
          </cell>
          <cell r="BA80">
            <v>45615</v>
          </cell>
          <cell r="BB80">
            <v>45316</v>
          </cell>
          <cell r="BC80">
            <v>45317</v>
          </cell>
          <cell r="BD80">
            <v>45316</v>
          </cell>
          <cell r="BE80">
            <v>45656</v>
          </cell>
          <cell r="BO80" t="str">
            <v>2024420501000074E</v>
          </cell>
          <cell r="BP80">
            <v>124090815</v>
          </cell>
          <cell r="BQ80" t="str">
            <v>YURY CAMILA BARRANTES</v>
          </cell>
          <cell r="BR80" t="str">
            <v>https://www.secop.gov.co/CO1BusinessLine/Tendering/BuyerWorkArea/Index?docUniqueIdentifier=CO1.BDOS.5499089</v>
          </cell>
          <cell r="BS80" t="str">
            <v>VIGENTE</v>
          </cell>
          <cell r="BU80" t="str">
            <v>https://community.secop.gov.co/Public/Tendering/OpportunityDetail/Index?noticeUID=CO1.NTC.5509631&amp;isFromPublicArea=True&amp;isModal=False</v>
          </cell>
          <cell r="BV80" t="str">
            <v>efrain.molano</v>
          </cell>
          <cell r="BW80" t="str">
            <v>@parquesnacionales.gov.co</v>
          </cell>
          <cell r="BX80" t="str">
            <v>efrain.molano@parquesnacionales.gov.co</v>
          </cell>
          <cell r="BY80" t="str">
            <v>ABOGADO</v>
          </cell>
          <cell r="BZ80" t="str">
            <v>DAVIVIENDA</v>
          </cell>
          <cell r="CA80" t="str">
            <v>AHORROS</v>
          </cell>
          <cell r="CB80" t="str">
            <v>001670107562</v>
          </cell>
          <cell r="CC80" t="str">
            <v>03/06/1987</v>
          </cell>
          <cell r="CD80" t="str">
            <v>NO</v>
          </cell>
        </row>
        <row r="81">
          <cell r="A81" t="str">
            <v>CD-NC-077-2024</v>
          </cell>
          <cell r="B81" t="str">
            <v>2 NACION</v>
          </cell>
          <cell r="C81" t="str">
            <v>NC-CPS-075-2024</v>
          </cell>
          <cell r="D81" t="str">
            <v>LEIDY CAROLINA PARRA SILVA</v>
          </cell>
          <cell r="E81">
            <v>45316</v>
          </cell>
          <cell r="F81" t="str">
            <v>NC04-P3299060-002 Prestación de servicios profesionales con plena autonomía técnica y administrativa para apoyar a la Oficina Asesora de Planeación, en la implementación de los requisitos asociados a la Política de Transparencia, Acceso a la Información Pública y Lucha Contra la Corrupción, de acuerdo con los lineamientos del modelo integrado de Planeación y Gestión - MIPG en el marco del fortalecimiento de la capacidad institucional de parques nacionales naturales.</v>
          </cell>
          <cell r="G81" t="str">
            <v>PROFESIONAL</v>
          </cell>
          <cell r="H81" t="str">
            <v>2 CONTRATACIÓN DIRECTA</v>
          </cell>
          <cell r="I81" t="str">
            <v>14 PRESTACIÓN DE SERVICIOS</v>
          </cell>
          <cell r="J81" t="str">
            <v>N/A</v>
          </cell>
          <cell r="K81">
            <v>80111600</v>
          </cell>
          <cell r="L81">
            <v>11124</v>
          </cell>
          <cell r="N81">
            <v>9924</v>
          </cell>
          <cell r="O81">
            <v>45316</v>
          </cell>
          <cell r="Q81">
            <v>7435309</v>
          </cell>
          <cell r="R81">
            <v>83523304</v>
          </cell>
          <cell r="S81" t="str">
            <v>Ochenta y tres millones quinientos veintitres mil trescientos cuatro pesos</v>
          </cell>
          <cell r="T81" t="str">
            <v>1 PERSONA NATURAL</v>
          </cell>
          <cell r="U81" t="str">
            <v>3 CÉDULA DE CIUDADANÍA</v>
          </cell>
          <cell r="V81">
            <v>1117516317</v>
          </cell>
          <cell r="X81" t="str">
            <v>N-A</v>
          </cell>
          <cell r="Y81" t="str">
            <v>11 NO SE DILIGENCIA INFORMACIÓN PARA ESTE FORMULARIO EN ESTE PERÍODO DE REPORTE</v>
          </cell>
          <cell r="Z81" t="str">
            <v>FEMENINO</v>
          </cell>
          <cell r="AA81" t="str">
            <v>CAQUETA</v>
          </cell>
          <cell r="AB81" t="str">
            <v>FLORENCIA</v>
          </cell>
          <cell r="AC81" t="str">
            <v>LEIDY</v>
          </cell>
          <cell r="AD81" t="str">
            <v>CAROLINA</v>
          </cell>
          <cell r="AE81" t="str">
            <v>PARRA</v>
          </cell>
          <cell r="AF81" t="str">
            <v>SILVA</v>
          </cell>
          <cell r="AG81" t="str">
            <v>SI</v>
          </cell>
          <cell r="AH81" t="str">
            <v>1 PÓLIZA</v>
          </cell>
          <cell r="AI81" t="str">
            <v>12 SEGUROS DEL ESTADO</v>
          </cell>
          <cell r="AJ81" t="str">
            <v>2 CUMPLIMIENTO</v>
          </cell>
          <cell r="AK81">
            <v>45316</v>
          </cell>
          <cell r="AL81" t="str">
            <v>21-46-101082302</v>
          </cell>
          <cell r="AM81" t="str">
            <v>SAF-SUBDIRECCION ADMINISTRATIVA Y FINANCIERA</v>
          </cell>
          <cell r="AN81" t="str">
            <v>GRUPO DE CONTRATOS</v>
          </cell>
          <cell r="AO81" t="str">
            <v xml:space="preserve">OFICINA ASESORA DE PLANEACIÓN </v>
          </cell>
          <cell r="AP81" t="str">
            <v>2 SUPERVISOR</v>
          </cell>
          <cell r="AQ81" t="str">
            <v>3 CÉDULA DE CIUDADANÍA</v>
          </cell>
          <cell r="AR81">
            <v>80076849</v>
          </cell>
          <cell r="AS81" t="str">
            <v>ANDRES MAURICIO LEON LOPEZ</v>
          </cell>
          <cell r="AT81">
            <v>336</v>
          </cell>
          <cell r="AU81" t="str">
            <v>3 NO PACTADOS</v>
          </cell>
          <cell r="AV81" t="str">
            <v>4 NO SE HA ADICIONADO NI EN VALOR y EN TIEMPO</v>
          </cell>
          <cell r="AW81">
            <v>0</v>
          </cell>
          <cell r="AX81">
            <v>0</v>
          </cell>
          <cell r="BB81">
            <v>45316</v>
          </cell>
          <cell r="BC81">
            <v>45317</v>
          </cell>
          <cell r="BD81">
            <v>45316</v>
          </cell>
          <cell r="BE81">
            <v>45656</v>
          </cell>
          <cell r="BO81" t="str">
            <v>2024420501000075E</v>
          </cell>
          <cell r="BP81">
            <v>83523304</v>
          </cell>
          <cell r="BQ81" t="str">
            <v>HILDA MARCELA GARCIA NUÑEZ</v>
          </cell>
          <cell r="BR81" t="str">
            <v>https://www.secop.gov.co/CO1BusinessLine/Tendering/BuyerWorkArea/Index?docUniqueIdentifier=CO1.BDOS.5499299</v>
          </cell>
          <cell r="BS81" t="str">
            <v>VIGENTE</v>
          </cell>
          <cell r="BU81" t="str">
            <v>https://community.secop.gov.co/Public/Tendering/OpportunityDetail/Index?noticeUID=CO1.NTC.5509941&amp;isFromPublicArea=True&amp;isModal=False</v>
          </cell>
          <cell r="BV81" t="str">
            <v>leidy.parra</v>
          </cell>
          <cell r="BW81" t="str">
            <v>@parquesnacionales.gov.co</v>
          </cell>
          <cell r="BX81" t="str">
            <v>leidy.parra@parquesnacionales.gov.co</v>
          </cell>
          <cell r="BY81" t="str">
            <v>ADMINISTRADORA PUBLICA</v>
          </cell>
          <cell r="BZ81" t="str">
            <v>BANCOLOMBIA</v>
          </cell>
          <cell r="CA81" t="str">
            <v>AHORROS</v>
          </cell>
          <cell r="CB81" t="str">
            <v>54762096091</v>
          </cell>
          <cell r="CC81" t="str">
            <v>02/01/1991</v>
          </cell>
          <cell r="CD81" t="str">
            <v>NO</v>
          </cell>
        </row>
        <row r="82">
          <cell r="A82" t="str">
            <v>CD-NC-078-2024</v>
          </cell>
          <cell r="B82" t="str">
            <v>2 NACION</v>
          </cell>
          <cell r="C82" t="str">
            <v>NC-CPS-076-2024</v>
          </cell>
          <cell r="D82" t="str">
            <v>MARIA SUSANA CHACON HERNANDEZ</v>
          </cell>
          <cell r="E82">
            <v>45317</v>
          </cell>
          <cell r="F82" t="str">
            <v>NC05-P3202032-006 Prestar los servicios profesionales con autonomía técnica y administrativa en la Oficina Asesora Jurídica, para la gestión predial de la entidad en las actuaciones de creación de folios e inscripciones registrales, así como proyectar o revisar los documentos en cumplimiento de las funciones y la misionalidad de la entidad, con énfasis en la Dirección Territorial Orinoquía, en el marco de la conservación de la capacidad institucional de Parques Nacionales Naturales de Colombia.</v>
          </cell>
          <cell r="G82" t="str">
            <v>PROFESIONAL</v>
          </cell>
          <cell r="H82" t="str">
            <v>2 CONTRATACIÓN DIRECTA</v>
          </cell>
          <cell r="I82" t="str">
            <v>14 PRESTACIÓN DE SERVICIOS</v>
          </cell>
          <cell r="J82" t="str">
            <v>N/A</v>
          </cell>
          <cell r="K82">
            <v>80111600</v>
          </cell>
          <cell r="L82">
            <v>14524</v>
          </cell>
          <cell r="N82">
            <v>10024</v>
          </cell>
          <cell r="O82">
            <v>45316</v>
          </cell>
          <cell r="Q82">
            <v>5693195</v>
          </cell>
          <cell r="R82">
            <v>45545560</v>
          </cell>
          <cell r="S82" t="str">
            <v>Cuarenta y cinco millones quinientos cuarenta y cinco mil quinientos sesenta pesos</v>
          </cell>
          <cell r="T82" t="str">
            <v>1 PERSONA NATURAL</v>
          </cell>
          <cell r="U82" t="str">
            <v>3 CÉDULA DE CIUDADANÍA</v>
          </cell>
          <cell r="V82">
            <v>52320723</v>
          </cell>
          <cell r="X82" t="str">
            <v>N-A</v>
          </cell>
          <cell r="Y82" t="str">
            <v>11 NO SE DILIGENCIA INFORMACIÓN PARA ESTE FORMULARIO EN ESTE PERÍODO DE REPORTE</v>
          </cell>
          <cell r="Z82" t="str">
            <v>FEMENINO</v>
          </cell>
          <cell r="AA82" t="str">
            <v>CUNDINAMARCA</v>
          </cell>
          <cell r="AB82" t="str">
            <v>BOGOTÁ</v>
          </cell>
          <cell r="AC82" t="str">
            <v>MARIA</v>
          </cell>
          <cell r="AD82" t="str">
            <v>SUSANA</v>
          </cell>
          <cell r="AE82" t="str">
            <v>CHACON</v>
          </cell>
          <cell r="AF82" t="str">
            <v>HERNANDEZ</v>
          </cell>
          <cell r="AG82" t="str">
            <v>NO</v>
          </cell>
          <cell r="AH82" t="str">
            <v>6 NO CONSTITUYÓ GARANTÍAS</v>
          </cell>
          <cell r="AI82" t="str">
            <v>N-A</v>
          </cell>
          <cell r="AJ82" t="str">
            <v>N-A</v>
          </cell>
          <cell r="AK82" t="str">
            <v>N-A</v>
          </cell>
          <cell r="AL82" t="str">
            <v>N-A</v>
          </cell>
          <cell r="AM82" t="str">
            <v>SAF-SUBDIRECCION ADMINISTRATIVA Y FINANCIERA</v>
          </cell>
          <cell r="AN82" t="str">
            <v>GRUPO DE CONTRATOS</v>
          </cell>
          <cell r="AO82" t="str">
            <v>OFICINA ASESORA JURIDICA</v>
          </cell>
          <cell r="AP82" t="str">
            <v>2 SUPERVISOR</v>
          </cell>
          <cell r="AQ82" t="str">
            <v>3 CÉDULA DE CIUDADANÍA</v>
          </cell>
          <cell r="AR82">
            <v>26421443</v>
          </cell>
          <cell r="AS82" t="str">
            <v>LEIDY VIVIANA SERRANO</v>
          </cell>
          <cell r="AT82">
            <v>240</v>
          </cell>
          <cell r="AU82" t="str">
            <v>3 NO PACTADOS</v>
          </cell>
          <cell r="AV82" t="str">
            <v>4 NO SE HA ADICIONADO NI EN VALOR y EN TIEMPO</v>
          </cell>
          <cell r="AW82">
            <v>1</v>
          </cell>
          <cell r="AX82">
            <v>17838678</v>
          </cell>
          <cell r="AY82">
            <v>45560</v>
          </cell>
          <cell r="AZ82">
            <v>95</v>
          </cell>
          <cell r="BA82">
            <v>45560</v>
          </cell>
          <cell r="BB82" t="str">
            <v>25/01/2024</v>
          </cell>
          <cell r="BC82">
            <v>45317</v>
          </cell>
          <cell r="BD82">
            <v>45317</v>
          </cell>
          <cell r="BE82">
            <v>45560</v>
          </cell>
          <cell r="BO82" t="str">
            <v>2024420501000076E</v>
          </cell>
          <cell r="BP82">
            <v>63384238</v>
          </cell>
          <cell r="BQ82" t="str">
            <v>HILDA MARCELA GARCIA NUÑEZ</v>
          </cell>
          <cell r="BR82" t="str">
            <v>https://www.secop.gov.co/CO1BusinessLine/Tendering/BuyerWorkArea/Index?docUniqueIdentifier=CO1.BDOS.5499747</v>
          </cell>
          <cell r="BS82" t="str">
            <v>TERMINADO NORMALMENTE</v>
          </cell>
          <cell r="BU82" t="str">
            <v>https://community.secop.gov.co/Public/Tendering/OpportunityDetail/Index?noticeUID=CO1.NTC.5509894&amp;isFromPublicArea=True&amp;isModal=False</v>
          </cell>
          <cell r="BV82" t="str">
            <v>maria.chacon</v>
          </cell>
          <cell r="BW82" t="str">
            <v>@parquesnacionales.gov.co</v>
          </cell>
          <cell r="BX82" t="str">
            <v>maria.chacon@parquesnacionales.gov.co</v>
          </cell>
          <cell r="BY82" t="str">
            <v>ABOGADA</v>
          </cell>
          <cell r="BZ82" t="str">
            <v>BANCOLOMBIA</v>
          </cell>
          <cell r="CA82" t="str">
            <v>AHORROS</v>
          </cell>
          <cell r="CB82" t="str">
            <v>59223284030</v>
          </cell>
          <cell r="CC82" t="str">
            <v>24/05/1975</v>
          </cell>
          <cell r="CD82" t="str">
            <v>NO</v>
          </cell>
        </row>
        <row r="83">
          <cell r="A83" t="str">
            <v>CD-NC-079-2024</v>
          </cell>
          <cell r="B83" t="str">
            <v>2 NACION</v>
          </cell>
          <cell r="C83" t="str">
            <v>NC-CPS-077-2024</v>
          </cell>
          <cell r="D83" t="str">
            <v>XIMENA XAVIER BORRÉ TORRES</v>
          </cell>
          <cell r="E83">
            <v>45317</v>
          </cell>
          <cell r="F83" t="str">
            <v>NC01-P3299060-001 Prestación de servicios profesionales con plena autonomía técnica y administrativa al Grupo de Comunicaciones y Educación Ambiental, para administrar y actualizar los contenidos de la Página Web y de la Intranet de la entidad como Web Master; así como la formulación y ejecución de la estrategia digital, aportando a la generación de contenidos, actualización, administración de las redes sociales y al diseño y ejecución de campañas para el posicionamiento de PNN.</v>
          </cell>
          <cell r="G83" t="str">
            <v>PROFESIONAL</v>
          </cell>
          <cell r="H83" t="str">
            <v>2 CONTRATACIÓN DIRECTA</v>
          </cell>
          <cell r="I83" t="str">
            <v>14 PRESTACIÓN DE SERVICIOS</v>
          </cell>
          <cell r="J83" t="str">
            <v>N/A</v>
          </cell>
          <cell r="K83">
            <v>80111600</v>
          </cell>
          <cell r="L83">
            <v>15024</v>
          </cell>
          <cell r="N83">
            <v>12224</v>
          </cell>
          <cell r="O83">
            <v>45317</v>
          </cell>
          <cell r="Q83">
            <v>7881428</v>
          </cell>
          <cell r="R83">
            <v>86695708</v>
          </cell>
          <cell r="S83" t="str">
            <v>Ochenta y seis millones seiscientos noventa y cinco mil setecientos ocho pesos</v>
          </cell>
          <cell r="T83" t="str">
            <v>1 PERSONA NATURAL</v>
          </cell>
          <cell r="U83" t="str">
            <v>3 CÉDULA DE CIUDADANÍA</v>
          </cell>
          <cell r="V83">
            <v>80878128</v>
          </cell>
          <cell r="X83" t="str">
            <v>N-A</v>
          </cell>
          <cell r="Y83" t="str">
            <v>11 NO SE DILIGENCIA INFORMACIÓN PARA ESTE FORMULARIO EN ESTE PERÍODO DE REPORTE</v>
          </cell>
          <cell r="Z83" t="str">
            <v>FEMENINO</v>
          </cell>
          <cell r="AA83" t="str">
            <v>CUNDINAMARCA</v>
          </cell>
          <cell r="AB83" t="str">
            <v>BOGOTÁ</v>
          </cell>
          <cell r="AC83" t="str">
            <v>XIMENA</v>
          </cell>
          <cell r="AD83" t="str">
            <v>XAVIER</v>
          </cell>
          <cell r="AE83" t="str">
            <v>BORRÉ</v>
          </cell>
          <cell r="AF83" t="str">
            <v>TORRES</v>
          </cell>
          <cell r="AG83" t="str">
            <v>SI</v>
          </cell>
          <cell r="AH83" t="str">
            <v>1 PÓLIZA</v>
          </cell>
          <cell r="AI83" t="str">
            <v>12 SEGUROS DEL ESTADO</v>
          </cell>
          <cell r="AJ83" t="str">
            <v>2 CUMPLIMIENTO</v>
          </cell>
          <cell r="AK83">
            <v>45317</v>
          </cell>
          <cell r="AL83" t="str">
            <v>21-46-101082504</v>
          </cell>
          <cell r="AM83" t="str">
            <v>SAF-SUBDIRECCION ADMINISTRATIVA Y FINANCIERA</v>
          </cell>
          <cell r="AN83" t="str">
            <v>GRUPO DE CONTRATOS</v>
          </cell>
          <cell r="AO83" t="str">
            <v>GRUPO DE COMUNICACIONES</v>
          </cell>
          <cell r="AP83" t="str">
            <v>2 SUPERVISOR</v>
          </cell>
          <cell r="AQ83" t="str">
            <v>3 CÉDULA DE CIUDADANÍA</v>
          </cell>
          <cell r="AR83">
            <v>79590259</v>
          </cell>
          <cell r="AS83" t="str">
            <v>JUAN CARLOS CUERVO LEON</v>
          </cell>
          <cell r="AT83">
            <v>330</v>
          </cell>
          <cell r="AU83" t="str">
            <v>3 NO PACTADOS</v>
          </cell>
          <cell r="AV83" t="str">
            <v>4 NO SE HA ADICIONADO NI EN VALOR y EN TIEMPO</v>
          </cell>
          <cell r="AW83">
            <v>0</v>
          </cell>
          <cell r="AX83">
            <v>0</v>
          </cell>
          <cell r="BB83">
            <v>45317</v>
          </cell>
          <cell r="BC83">
            <v>45315</v>
          </cell>
          <cell r="BD83">
            <v>45317</v>
          </cell>
          <cell r="BE83">
            <v>45651</v>
          </cell>
          <cell r="BO83" t="str">
            <v>2024420501000077E</v>
          </cell>
          <cell r="BP83">
            <v>86695708</v>
          </cell>
          <cell r="BQ83" t="str">
            <v>EDNA ROCIO CASTRO</v>
          </cell>
          <cell r="BR83" t="str">
            <v>https://www.secop.gov.co/CO1BusinessLine/Tendering/BuyerWorkArea/Index?docUniqueIdentifier=CO1.BDOS.5500389</v>
          </cell>
          <cell r="BS83" t="str">
            <v>TERMINADO NORMALMENTE</v>
          </cell>
          <cell r="BU83" t="str">
            <v>https://community.secop.gov.co/Public/Tendering/OpportunityDetail/Index?noticeUID=CO1.NTC.5511969&amp;isFromPublicArea=True&amp;isModal=False</v>
          </cell>
          <cell r="BV83" t="str">
            <v>paginaweb</v>
          </cell>
          <cell r="BW83" t="str">
            <v>@parquesnacionales.gov.co</v>
          </cell>
          <cell r="BX83" t="str">
            <v>paginaweb@parquesnacionales.gov.co</v>
          </cell>
          <cell r="BY83" t="str">
            <v>INGENIERIA EN TELEMATICA</v>
          </cell>
          <cell r="BZ83" t="str">
            <v>DAVIVIENDA</v>
          </cell>
          <cell r="CA83" t="str">
            <v>AHORROS</v>
          </cell>
          <cell r="CB83" t="str">
            <v>457900032428</v>
          </cell>
          <cell r="CC83" t="str">
            <v>22/02/1985</v>
          </cell>
          <cell r="CD83" t="str">
            <v>NO</v>
          </cell>
        </row>
        <row r="84">
          <cell r="A84" t="str">
            <v>CD-NC-080-2024</v>
          </cell>
          <cell r="B84" t="str">
            <v>2 NACION</v>
          </cell>
          <cell r="C84" t="str">
            <v>NC-CPS-078-2024</v>
          </cell>
          <cell r="D84" t="str">
            <v>DIANA PAOLA CASTRO CIFUENTES</v>
          </cell>
          <cell r="E84">
            <v>45317</v>
          </cell>
          <cell r="F84" t="str">
            <v>NC05-P3202008-003 Prestar los servicios profesionales con autonomía técnica y administrativa en la Oficina Asesora Jurídica para el soporte jurídico de los diversos asuntos misionales de la entidad, revisión de los planes de manejo o instrumentos de planificación de las áreas protegidas, en especial en los procesos de relacionamiento con grupos étnicos, así como en la elaboración de instrumentos normativos que conduzcan al cumplimiento de las funciones y la misionalidad de la entidad, en el marc</v>
          </cell>
          <cell r="G84" t="str">
            <v>PROFESIONAL</v>
          </cell>
          <cell r="H84" t="str">
            <v>2 CONTRATACIÓN DIRECTA</v>
          </cell>
          <cell r="I84" t="str">
            <v>14 PRESTACIÓN DE SERVICIOS</v>
          </cell>
          <cell r="J84" t="str">
            <v>N/A</v>
          </cell>
          <cell r="K84">
            <v>80111600</v>
          </cell>
          <cell r="L84">
            <v>14424</v>
          </cell>
          <cell r="N84">
            <v>12324</v>
          </cell>
          <cell r="O84">
            <v>45317</v>
          </cell>
          <cell r="Q84">
            <v>7435309</v>
          </cell>
          <cell r="R84">
            <v>52047163</v>
          </cell>
          <cell r="S84" t="str">
            <v>Cincuenta y dos millones cuarenta y siete mil ciento sesenta y tres pesos</v>
          </cell>
          <cell r="T84" t="str">
            <v>1 PERSONA NATURAL</v>
          </cell>
          <cell r="U84" t="str">
            <v>3 CÉDULA DE CIUDADANÍA</v>
          </cell>
          <cell r="V84">
            <v>1026259610</v>
          </cell>
          <cell r="X84" t="str">
            <v>N-A</v>
          </cell>
          <cell r="Y84" t="str">
            <v>11 NO SE DILIGENCIA INFORMACIÓN PARA ESTE FORMULARIO EN ESTE PERÍODO DE REPORTE</v>
          </cell>
          <cell r="Z84" t="str">
            <v>FEMENINO</v>
          </cell>
          <cell r="AA84" t="str">
            <v>CUNDINAMARCA</v>
          </cell>
          <cell r="AB84" t="str">
            <v>BOGOTÁ</v>
          </cell>
          <cell r="AC84" t="str">
            <v>DIANA</v>
          </cell>
          <cell r="AD84" t="str">
            <v>PAOLA</v>
          </cell>
          <cell r="AE84" t="str">
            <v>CASTRO</v>
          </cell>
          <cell r="AF84" t="str">
            <v>CIFUENTES</v>
          </cell>
          <cell r="AG84" t="str">
            <v>NO</v>
          </cell>
          <cell r="AH84" t="str">
            <v>6 NO CONSTITUYÓ GARANTÍAS</v>
          </cell>
          <cell r="AI84" t="str">
            <v>N-A</v>
          </cell>
          <cell r="AJ84" t="str">
            <v>N-A</v>
          </cell>
          <cell r="AK84" t="str">
            <v>N-A</v>
          </cell>
          <cell r="AL84" t="str">
            <v>N-A</v>
          </cell>
          <cell r="AM84" t="str">
            <v>SAF-SUBDIRECCION ADMINISTRATIVA Y FINANCIERA</v>
          </cell>
          <cell r="AN84" t="str">
            <v>GRUPO DE CONTRATOS</v>
          </cell>
          <cell r="AO84" t="str">
            <v>OFICINA ASESORA JURIDICA</v>
          </cell>
          <cell r="AP84" t="str">
            <v>2 SUPERVISOR</v>
          </cell>
          <cell r="AQ84" t="str">
            <v>3 CÉDULA DE CIUDADANÍA</v>
          </cell>
          <cell r="AR84">
            <v>26421443</v>
          </cell>
          <cell r="AS84" t="str">
            <v>LEIDY VIVIANA SERRANO</v>
          </cell>
          <cell r="AT84">
            <v>210</v>
          </cell>
          <cell r="AU84" t="str">
            <v>3 NO PACTADOS</v>
          </cell>
          <cell r="AV84" t="str">
            <v>4 NO SE HA ADICIONADO NI EN VALOR y EN TIEMPO</v>
          </cell>
          <cell r="AW84">
            <v>0</v>
          </cell>
          <cell r="AX84">
            <v>0</v>
          </cell>
          <cell r="BB84" t="str">
            <v>N/A</v>
          </cell>
          <cell r="BC84">
            <v>45318</v>
          </cell>
          <cell r="BD84">
            <v>45317</v>
          </cell>
          <cell r="BE84">
            <v>45529</v>
          </cell>
          <cell r="BO84" t="str">
            <v>2024420501000078E</v>
          </cell>
          <cell r="BP84">
            <v>52047163</v>
          </cell>
          <cell r="BQ84" t="str">
            <v>HILDA MARCELA GARCIA NUÑEZ</v>
          </cell>
          <cell r="BR84" t="str">
            <v>https://www.secop.gov.co/CO1BusinessLine/Tendering/BuyerWorkArea/Index?docUniqueIdentifier=CO1.BDOS.5501412</v>
          </cell>
          <cell r="BS84" t="str">
            <v>TERMINADO NORMALMENTE</v>
          </cell>
          <cell r="BU84" t="str">
            <v>https://community.secop.gov.co/Public/Tendering/OpportunityDetail/Index?noticeUID=CO1.NTC.5512726&amp;isFromPublicArea=True&amp;isModal=False</v>
          </cell>
          <cell r="BV84" t="str">
            <v>diana.castro</v>
          </cell>
          <cell r="BW84" t="str">
            <v>@parquesnacionales.gov.co</v>
          </cell>
          <cell r="BX84" t="str">
            <v>diana.castro@parquesnacionales.gov.co</v>
          </cell>
          <cell r="BY84" t="str">
            <v>ABOGADA</v>
          </cell>
          <cell r="BZ84" t="str">
            <v>DAVIVIENDA</v>
          </cell>
          <cell r="CA84" t="str">
            <v>AHORROS</v>
          </cell>
          <cell r="CB84" t="str">
            <v>451500090407</v>
          </cell>
          <cell r="CC84" t="str">
            <v>21/04/1988</v>
          </cell>
          <cell r="CD84" t="str">
            <v>NO</v>
          </cell>
        </row>
        <row r="85">
          <cell r="A85" t="str">
            <v>CD-NC-072-2024</v>
          </cell>
          <cell r="B85" t="str">
            <v>2 NACION</v>
          </cell>
          <cell r="C85" t="str">
            <v>NC-CPS-079-2024</v>
          </cell>
          <cell r="D85" t="str">
            <v>JAIRO ARNOY ROJAS MORALES</v>
          </cell>
          <cell r="E85">
            <v>45320</v>
          </cell>
          <cell r="F85" t="str">
            <v>NC05-P3299060-001 Prestar los servicios profesionales con autonomía técnica y administrativa en la Oficina Asesora Jurídica en la gestión y desarrollo de las actividades relacionadas con los procesos prediales en su componente financiero, así como lo correspondiente al Modelo Integrado de Planeación y Gestión, en los procesos presupuestales de la Oficina, en el marco del fortalecimiento de la capacidad institucional de Parques Nacionales Naturales de Colombia.</v>
          </cell>
          <cell r="G85" t="str">
            <v>PROFESIONAL</v>
          </cell>
          <cell r="H85" t="str">
            <v>2 CONTRATACIÓN DIRECTA</v>
          </cell>
          <cell r="I85" t="str">
            <v>14 PRESTACIÓN DE SERVICIOS</v>
          </cell>
          <cell r="J85" t="str">
            <v>N/A</v>
          </cell>
          <cell r="K85">
            <v>80111600</v>
          </cell>
          <cell r="L85">
            <v>10224</v>
          </cell>
          <cell r="N85">
            <v>13024</v>
          </cell>
          <cell r="O85">
            <v>45317</v>
          </cell>
          <cell r="Q85">
            <v>7435309</v>
          </cell>
          <cell r="R85">
            <v>62952283</v>
          </cell>
          <cell r="S85" t="str">
            <v>Sesenta y dos millones novecientos cincuenta y dos mil doscientos ochenta y tres pesos</v>
          </cell>
          <cell r="T85" t="str">
            <v>1 PERSONA NATURAL</v>
          </cell>
          <cell r="U85" t="str">
            <v>3 CÉDULA DE CIUDADANÍA</v>
          </cell>
          <cell r="V85">
            <v>1020728285</v>
          </cell>
          <cell r="X85" t="str">
            <v>N-A</v>
          </cell>
          <cell r="Y85" t="str">
            <v>11 NO SE DILIGENCIA INFORMACIÓN PARA ESTE FORMULARIO EN ESTE PERÍODO DE REPORTE</v>
          </cell>
          <cell r="Z85" t="str">
            <v>MASCULINO</v>
          </cell>
          <cell r="AA85" t="str">
            <v>CUNDINAMARCA</v>
          </cell>
          <cell r="AB85" t="str">
            <v>BOGOTÁ</v>
          </cell>
          <cell r="AC85" t="str">
            <v>JAIRO</v>
          </cell>
          <cell r="AD85" t="str">
            <v>ARNOY</v>
          </cell>
          <cell r="AE85" t="str">
            <v>ROJAS</v>
          </cell>
          <cell r="AF85" t="str">
            <v>MORALES</v>
          </cell>
          <cell r="AG85" t="str">
            <v>SI</v>
          </cell>
          <cell r="AH85" t="str">
            <v>1 PÓLIZA</v>
          </cell>
          <cell r="AI85" t="str">
            <v>12 SEGUROS DEL ESTADO</v>
          </cell>
          <cell r="AJ85" t="str">
            <v>2 CUMPLIMIENTO</v>
          </cell>
          <cell r="AK85">
            <v>45318</v>
          </cell>
          <cell r="AL85" t="str">
            <v>21-46-101082634</v>
          </cell>
          <cell r="AM85" t="str">
            <v>SAF-SUBDIRECCION ADMINISTRATIVA Y FINANCIERA</v>
          </cell>
          <cell r="AN85" t="str">
            <v>GRUPO DE CONTRATOS</v>
          </cell>
          <cell r="AO85" t="str">
            <v>OFICINA ASESORA JURIDICA</v>
          </cell>
          <cell r="AP85" t="str">
            <v>2 SUPERVISOR</v>
          </cell>
          <cell r="AQ85" t="str">
            <v>3 CÉDULA DE CIUDADANÍA</v>
          </cell>
          <cell r="AR85">
            <v>26421443</v>
          </cell>
          <cell r="AS85" t="str">
            <v>LEIDY VIVIANA SERRANO</v>
          </cell>
          <cell r="AT85">
            <v>254</v>
          </cell>
          <cell r="AU85" t="str">
            <v>3 NO PACTADOS</v>
          </cell>
          <cell r="AV85" t="str">
            <v>3 ADICIÓN EN VALOR y EN TIEMPO</v>
          </cell>
          <cell r="AW85">
            <v>1</v>
          </cell>
          <cell r="AX85">
            <v>19331803</v>
          </cell>
          <cell r="AY85">
            <v>45578</v>
          </cell>
          <cell r="AZ85">
            <v>78</v>
          </cell>
          <cell r="BA85">
            <v>45578</v>
          </cell>
          <cell r="BB85">
            <v>45318</v>
          </cell>
          <cell r="BC85">
            <v>45315</v>
          </cell>
          <cell r="BD85">
            <v>45320</v>
          </cell>
          <cell r="BE85">
            <v>45656</v>
          </cell>
          <cell r="BO85" t="str">
            <v>2024420501000079E</v>
          </cell>
          <cell r="BP85">
            <v>82284086</v>
          </cell>
          <cell r="BQ85" t="str">
            <v>LUZ JANETH VILLALBA SUAREZ</v>
          </cell>
          <cell r="BR85" t="str">
            <v>https://www.secop.gov.co/CO1BusinessLine/Tendering/BuyerWorkArea/Index?docUniqueIdentifier=CO1.BDOS.5513597</v>
          </cell>
          <cell r="BS85" t="str">
            <v>VIGENTE</v>
          </cell>
          <cell r="BU85" t="str">
            <v>https://community.secop.gov.co/Public/Tendering/OpportunityDetail/Index?noticeUID=CO1.NTC.5525342&amp;isFromPublicArea=True&amp;isModal=False</v>
          </cell>
          <cell r="BV85" t="str">
            <v>jairo.rojas</v>
          </cell>
          <cell r="BW85" t="str">
            <v>@parquesnacionales.gov.co</v>
          </cell>
          <cell r="BX85" t="str">
            <v>jairo.rojas@parquesnacionales.gov.co</v>
          </cell>
          <cell r="BY85" t="str">
            <v>INGENIERO INDUSTRIAL</v>
          </cell>
          <cell r="BZ85" t="str">
            <v>DAVIVIENDA</v>
          </cell>
          <cell r="CA85" t="str">
            <v>AHORROS</v>
          </cell>
          <cell r="CB85" t="str">
            <v>001700092735</v>
          </cell>
          <cell r="CC85" t="str">
            <v>14/10/1987</v>
          </cell>
          <cell r="CD85" t="str">
            <v>NO</v>
          </cell>
        </row>
        <row r="86">
          <cell r="A86" t="str">
            <v>CD-NC-074-2024</v>
          </cell>
          <cell r="B86" t="str">
            <v>2 NACION</v>
          </cell>
          <cell r="C86" t="str">
            <v>NC-CPS-080-2024</v>
          </cell>
          <cell r="D86" t="str">
            <v>LUISA FERNANDA CASTILLO RAMIREZ</v>
          </cell>
          <cell r="E86">
            <v>45320</v>
          </cell>
          <cell r="F86" t="str">
            <v>NC01-P3299060-009 Prestación de servicios profesionales con plena autonomía técnica y administrativa al Grupo de Comunicaciones y Educación Ambiental, para analizar investigar, recolectar y generar contenidos temáticos a nivel nacional, para ser divulgados y socializados en los diferentes medios de comunicación externos, en el marco del proyecto de Fortalecimiento de la capacidad institucional de Parques Nacionales Naturales a Nivel Nacional.</v>
          </cell>
          <cell r="G86" t="str">
            <v>PROFESIONAL</v>
          </cell>
          <cell r="H86" t="str">
            <v>2 CONTRATACIÓN DIRECTA</v>
          </cell>
          <cell r="I86" t="str">
            <v>14 PRESTACIÓN DE SERVICIOS</v>
          </cell>
          <cell r="J86" t="str">
            <v>N/A</v>
          </cell>
          <cell r="K86">
            <v>80111600</v>
          </cell>
          <cell r="L86">
            <v>14724</v>
          </cell>
          <cell r="N86">
            <v>13124</v>
          </cell>
          <cell r="O86">
            <v>45317</v>
          </cell>
          <cell r="Q86">
            <v>5693195</v>
          </cell>
          <cell r="R86">
            <v>62625145</v>
          </cell>
          <cell r="S86" t="str">
            <v>Sesenta y dos millones seiscientos veinticinco mil ciento cuarenta y cinco pesos</v>
          </cell>
          <cell r="T86" t="str">
            <v>1 PERSONA NATURAL</v>
          </cell>
          <cell r="U86" t="str">
            <v>3 CÉDULA DE CIUDADANÍA</v>
          </cell>
          <cell r="V86">
            <v>1014292323</v>
          </cell>
          <cell r="X86" t="str">
            <v>N-A</v>
          </cell>
          <cell r="Y86" t="str">
            <v>11 NO SE DILIGENCIA INFORMACIÓN PARA ESTE FORMULARIO EN ESTE PERÍODO DE REPORTE</v>
          </cell>
          <cell r="Z86" t="str">
            <v>FEMENINO</v>
          </cell>
          <cell r="AA86" t="str">
            <v>CUNDINAMARCA</v>
          </cell>
          <cell r="AB86" t="str">
            <v>NOCAIMA</v>
          </cell>
          <cell r="AC86" t="str">
            <v>LUISA</v>
          </cell>
          <cell r="AD86" t="str">
            <v>FERNANDA</v>
          </cell>
          <cell r="AE86" t="str">
            <v>CASTILLO</v>
          </cell>
          <cell r="AF86" t="str">
            <v>RAMIREZ</v>
          </cell>
          <cell r="AG86" t="str">
            <v>SI</v>
          </cell>
          <cell r="AH86" t="str">
            <v>1 PÓLIZA</v>
          </cell>
          <cell r="AI86" t="str">
            <v>12 SEGUROS DEL ESTADO</v>
          </cell>
          <cell r="AJ86" t="str">
            <v>2 CUMPLIMIENTO</v>
          </cell>
          <cell r="AK86">
            <v>45318</v>
          </cell>
          <cell r="AL86" t="str">
            <v>21-46-101082663</v>
          </cell>
          <cell r="AM86" t="str">
            <v>SAF-SUBDIRECCION ADMINISTRATIVA Y FINANCIERA</v>
          </cell>
          <cell r="AN86" t="str">
            <v>GRUPO DE CONTRATOS</v>
          </cell>
          <cell r="AO86" t="str">
            <v>GRUPO DE COMUNICACIONES</v>
          </cell>
          <cell r="AP86" t="str">
            <v>2 SUPERVISOR</v>
          </cell>
          <cell r="AQ86" t="str">
            <v>3 CÉDULA DE CIUDADANÍA</v>
          </cell>
          <cell r="AR86">
            <v>79590259</v>
          </cell>
          <cell r="AS86" t="str">
            <v>JUAN CARLOS CUERVO LEON</v>
          </cell>
          <cell r="AT86">
            <v>330</v>
          </cell>
          <cell r="AU86" t="str">
            <v>3 NO PACTADOS</v>
          </cell>
          <cell r="AV86" t="str">
            <v>4 NO SE HA ADICIONADO NI EN VALOR y EN TIEMPO</v>
          </cell>
          <cell r="AW86">
            <v>0</v>
          </cell>
          <cell r="AX86">
            <v>0</v>
          </cell>
          <cell r="BB86">
            <v>45318</v>
          </cell>
          <cell r="BC86">
            <v>45314</v>
          </cell>
          <cell r="BD86">
            <v>45320</v>
          </cell>
          <cell r="BE86">
            <v>45654</v>
          </cell>
          <cell r="BO86" t="str">
            <v>2024420501000080E</v>
          </cell>
          <cell r="BP86">
            <v>62625145</v>
          </cell>
          <cell r="BQ86" t="str">
            <v>LUZ JANETH VILLALBA SUAREZ</v>
          </cell>
          <cell r="BR86" t="str">
            <v>https://www.secop.gov.co/CO1BusinessLine/Tendering/BuyerWorkArea/Index?docUniqueIdentifier=CO1.BDOS.5491978</v>
          </cell>
          <cell r="BS86" t="str">
            <v>VIGENTE</v>
          </cell>
          <cell r="BU86" t="str">
            <v>https://community.secop.gov.co/Public/Tendering/OpportunityDetail/Index?noticeUID=CO1.NTC.5525356&amp;isFromPublicArea=True&amp;isModal=False</v>
          </cell>
          <cell r="BV86" t="str">
            <v>luisa.castillo</v>
          </cell>
          <cell r="BW86" t="str">
            <v>@parquesnacionales.gov.co</v>
          </cell>
          <cell r="BX86" t="str">
            <v>luisa.castillo@parquesnacionales.gov.co</v>
          </cell>
          <cell r="BY86" t="str">
            <v>COMUNICADOR SOCIAL</v>
          </cell>
          <cell r="BZ86" t="str">
            <v>BANCOLOMBIA</v>
          </cell>
          <cell r="CA86" t="str">
            <v>AHORROS</v>
          </cell>
          <cell r="CB86" t="str">
            <v>38518829626</v>
          </cell>
          <cell r="CC86" t="str">
            <v>15/09/1997</v>
          </cell>
          <cell r="CD86" t="str">
            <v>NO</v>
          </cell>
        </row>
        <row r="87">
          <cell r="A87" t="str">
            <v>CD-NC-081-2024</v>
          </cell>
          <cell r="B87" t="str">
            <v>2 NACION</v>
          </cell>
          <cell r="C87" t="str">
            <v>NC-CPS-081-2024</v>
          </cell>
          <cell r="D87" t="str">
            <v>HEIMUNTH ALEXANDER DUARTE CUBILLOS</v>
          </cell>
          <cell r="E87">
            <v>45317</v>
          </cell>
          <cell r="F87" t="str">
            <v>NC23-P3202053-001 Prestación de servicios profesionales con plena autonomía técnica y administrativa para orientar los procesos de relacionamiento que adelanta Parques Nacionales Naturales de Colombia con comunidades campesinas y para fortalecer la gestión integral interinstitucional frente a retos derivados de conflictos territoriales de acuerdo con las funciones del Grupo de Planeación y Manejo en el marco del proyecto de Conservación de la diversidad biológica de las áreas protegidas del SINA</v>
          </cell>
          <cell r="G87" t="str">
            <v>PROFESIONAL</v>
          </cell>
          <cell r="H87" t="str">
            <v>2 CONTRATACIÓN DIRECTA</v>
          </cell>
          <cell r="I87" t="str">
            <v>14 PRESTACIÓN DE SERVICIOS</v>
          </cell>
          <cell r="J87" t="str">
            <v>N/A</v>
          </cell>
          <cell r="K87">
            <v>80111600</v>
          </cell>
          <cell r="L87">
            <v>9624</v>
          </cell>
          <cell r="N87">
            <v>12424</v>
          </cell>
          <cell r="O87">
            <v>45317</v>
          </cell>
          <cell r="Q87">
            <v>8855572</v>
          </cell>
          <cell r="R87">
            <v>99477592</v>
          </cell>
          <cell r="S87" t="str">
            <v>Noventa y nueve millones cuatrocientos setenta y siete mil quinientos noventa y dos pesos</v>
          </cell>
          <cell r="T87" t="str">
            <v>1 PERSONA NATURAL</v>
          </cell>
          <cell r="U87" t="str">
            <v>3 CÉDULA DE CIUDADANÍA</v>
          </cell>
          <cell r="V87">
            <v>82394159</v>
          </cell>
          <cell r="X87" t="str">
            <v>N-A</v>
          </cell>
          <cell r="Y87" t="str">
            <v>11 NO SE DILIGENCIA INFORMACIÓN PARA ESTE FORMULARIO EN ESTE PERÍODO DE REPORTE</v>
          </cell>
          <cell r="Z87" t="str">
            <v>MASCULINO</v>
          </cell>
          <cell r="AA87" t="str">
            <v>CUNDINAMARCA</v>
          </cell>
          <cell r="AB87" t="str">
            <v>FUSAGASUGA</v>
          </cell>
          <cell r="AC87" t="str">
            <v>HEIMUNTH</v>
          </cell>
          <cell r="AD87" t="str">
            <v>ALEXANDER</v>
          </cell>
          <cell r="AE87" t="str">
            <v>DUARTE</v>
          </cell>
          <cell r="AF87" t="str">
            <v>CUBILLOS</v>
          </cell>
          <cell r="AG87" t="str">
            <v>SI</v>
          </cell>
          <cell r="AH87" t="str">
            <v>1 PÓLIZA</v>
          </cell>
          <cell r="AI87" t="str">
            <v>12 SEGUROS DEL ESTADO</v>
          </cell>
          <cell r="AJ87" t="str">
            <v>2 CUMPLIMIENTO</v>
          </cell>
          <cell r="AK87">
            <v>45317</v>
          </cell>
          <cell r="AL87" t="str">
            <v>21-46-101082445</v>
          </cell>
          <cell r="AM87" t="str">
            <v>SGMAP-SUBDIRECCION DE GESTION Y MANEJO DE AREAS PROTEGIDAS</v>
          </cell>
          <cell r="AN87" t="str">
            <v>GRUPO DE CONTRATOS</v>
          </cell>
          <cell r="AO87" t="str">
            <v>GRUPO DE PLANEACIÓN Y MANEJO</v>
          </cell>
          <cell r="AP87" t="str">
            <v>2 SUPERVISOR</v>
          </cell>
          <cell r="AQ87" t="str">
            <v>3 CÉDULA DE CIUDADANÍA</v>
          </cell>
          <cell r="AR87">
            <v>80875190</v>
          </cell>
          <cell r="AS87" t="str">
            <v>CÉSAR ANDRÉS DELGADO HERNÁNDEZ</v>
          </cell>
          <cell r="AT87">
            <v>335</v>
          </cell>
          <cell r="AU87" t="str">
            <v>3 NO PACTADOS</v>
          </cell>
          <cell r="AV87" t="str">
            <v>4 NO SE HA ADICIONADO NI EN VALOR y EN TIEMPO</v>
          </cell>
          <cell r="AW87">
            <v>0</v>
          </cell>
          <cell r="AX87">
            <v>0</v>
          </cell>
          <cell r="BB87">
            <v>45317</v>
          </cell>
          <cell r="BC87">
            <v>45315</v>
          </cell>
          <cell r="BD87">
            <v>45317</v>
          </cell>
          <cell r="BE87">
            <v>45656</v>
          </cell>
          <cell r="BO87" t="str">
            <v>2024420501000081E</v>
          </cell>
          <cell r="BP87">
            <v>99477592</v>
          </cell>
          <cell r="BQ87" t="str">
            <v>YURY CAMILA BARRANTES</v>
          </cell>
          <cell r="BR87" t="str">
            <v>https://www.secop.gov.co/CO1BusinessLine/Tendering/BuyerWorkArea/Index?docUniqueIdentifier=CO1.BDOS.5504554</v>
          </cell>
          <cell r="BS87" t="str">
            <v>VIGENTE</v>
          </cell>
          <cell r="BU87" t="str">
            <v>https://community.secop.gov.co/Public/Tendering/OpportunityDetail/Index?noticeUID=CO1.NTC.5518990&amp;isFromPublicArea=True&amp;isModal=False</v>
          </cell>
          <cell r="BV87" t="str">
            <v>heimunth.duarte</v>
          </cell>
          <cell r="BW87" t="str">
            <v>@parquesnacionales.gov.co</v>
          </cell>
          <cell r="BX87" t="str">
            <v>heimunth.duarte@parquesnacionales.gov.co</v>
          </cell>
          <cell r="BY87" t="str">
            <v>INGENIERO AGRONOMO</v>
          </cell>
          <cell r="BZ87" t="str">
            <v>BOGOTA</v>
          </cell>
          <cell r="CA87" t="str">
            <v>AHORROS</v>
          </cell>
          <cell r="CB87" t="str">
            <v>304462187</v>
          </cell>
          <cell r="CC87" t="str">
            <v>28/07/1979</v>
          </cell>
          <cell r="CD87" t="str">
            <v>NO</v>
          </cell>
        </row>
        <row r="88">
          <cell r="A88" t="str">
            <v>CD-NC-082-2024</v>
          </cell>
          <cell r="B88" t="str">
            <v>2 NACION</v>
          </cell>
          <cell r="C88" t="str">
            <v>NC-CPS-082-2024</v>
          </cell>
          <cell r="D88" t="str">
            <v>CLAUDIA MILENA SALCEDO ACERO</v>
          </cell>
          <cell r="E88">
            <v>45317</v>
          </cell>
          <cell r="F88" t="str">
            <v>NC04-P3299054-001 Prestación de servicios profesionales con plena autonomía técnica y administrativa para apoyar a la Oficina Asesora de Planeación en el desarrollo de actividades de planeación estratégica, formulación de planes, programas y proyectos, y la gestión del presupuesto de inversión en el marco del fortalecimiento de la capacidad institucional de Parques Nacionales Naturales.</v>
          </cell>
          <cell r="G88" t="str">
            <v>PROFESIONAL</v>
          </cell>
          <cell r="H88" t="str">
            <v>2 CONTRATACIÓN DIRECTA</v>
          </cell>
          <cell r="I88" t="str">
            <v>14 PRESTACIÓN DE SERVICIOS</v>
          </cell>
          <cell r="J88" t="str">
            <v>N/A</v>
          </cell>
          <cell r="K88">
            <v>80111600</v>
          </cell>
          <cell r="L88">
            <v>4724</v>
          </cell>
          <cell r="N88">
            <v>12524</v>
          </cell>
          <cell r="O88">
            <v>45317</v>
          </cell>
          <cell r="Q88">
            <v>11079537</v>
          </cell>
          <cell r="R88">
            <v>124460132</v>
          </cell>
          <cell r="S88" t="str">
            <v>Ciento veinticuatro millones cuatrocientos sesenta mil ciento treinta y dos pesos</v>
          </cell>
          <cell r="T88" t="str">
            <v>1 PERSONA NATURAL</v>
          </cell>
          <cell r="U88" t="str">
            <v>3 CÉDULA DE CIUDADANÍA</v>
          </cell>
          <cell r="V88">
            <v>46377028</v>
          </cell>
          <cell r="X88" t="str">
            <v>N-A</v>
          </cell>
          <cell r="Y88" t="str">
            <v>11 NO SE DILIGENCIA INFORMACIÓN PARA ESTE FORMULARIO EN ESTE PERÍODO DE REPORTE</v>
          </cell>
          <cell r="Z88" t="str">
            <v>FEMENINO</v>
          </cell>
          <cell r="AA88" t="str">
            <v>CUNDINAMARCA</v>
          </cell>
          <cell r="AB88" t="str">
            <v>BOGOTÁ</v>
          </cell>
          <cell r="AC88" t="str">
            <v>CLAUDIA</v>
          </cell>
          <cell r="AD88" t="str">
            <v>MILENA</v>
          </cell>
          <cell r="AE88" t="str">
            <v>SALCEDO</v>
          </cell>
          <cell r="AF88" t="str">
            <v>ACERO</v>
          </cell>
          <cell r="AG88" t="str">
            <v>SI</v>
          </cell>
          <cell r="AH88" t="str">
            <v>1 PÓLIZA</v>
          </cell>
          <cell r="AI88" t="str">
            <v>12 SEGUROS DEL ESTADO</v>
          </cell>
          <cell r="AJ88" t="str">
            <v>2 CUMPLIMIENTO</v>
          </cell>
          <cell r="AK88">
            <v>45317</v>
          </cell>
          <cell r="AL88" t="str">
            <v>21-46-101082545</v>
          </cell>
          <cell r="AM88" t="str">
            <v>SAF-SUBDIRECCION ADMINISTRATIVA Y FINANCIERA</v>
          </cell>
          <cell r="AN88" t="str">
            <v>GRUPO DE CONTRATOS</v>
          </cell>
          <cell r="AO88" t="str">
            <v xml:space="preserve">OFICINA ASESORA DE PLANEACIÓN </v>
          </cell>
          <cell r="AP88" t="str">
            <v>2 SUPERVISOR</v>
          </cell>
          <cell r="AQ88" t="str">
            <v>3 CÉDULA DE CIUDADANÍA</v>
          </cell>
          <cell r="AR88">
            <v>80076849</v>
          </cell>
          <cell r="AS88" t="str">
            <v>ANDRES MAURICIO LEON LOPEZ</v>
          </cell>
          <cell r="AT88">
            <v>337</v>
          </cell>
          <cell r="AU88" t="str">
            <v>3 NO PACTADOS</v>
          </cell>
          <cell r="AV88" t="str">
            <v>4 NO SE HA ADICIONADO NI EN VALOR y EN TIEMPO</v>
          </cell>
          <cell r="AW88">
            <v>0</v>
          </cell>
          <cell r="AX88">
            <v>0</v>
          </cell>
          <cell r="BB88">
            <v>45317</v>
          </cell>
          <cell r="BC88">
            <v>45316</v>
          </cell>
          <cell r="BD88">
            <v>45317</v>
          </cell>
          <cell r="BE88">
            <v>45656</v>
          </cell>
          <cell r="BO88" t="str">
            <v>2024420501000082E</v>
          </cell>
          <cell r="BP88">
            <v>124460132</v>
          </cell>
          <cell r="BQ88" t="str">
            <v>LUZ JANETH VILLALBA SUAREZ</v>
          </cell>
          <cell r="BR88" t="str">
            <v>https://www.secop.gov.co/CO1BusinessLine/Tendering/BuyerWorkArea/Index?docUniqueIdentifier=CO1.BDOS.5503807</v>
          </cell>
          <cell r="BS88" t="str">
            <v>VIGENTE</v>
          </cell>
          <cell r="BU88" t="str">
            <v>https://community.secop.gov.co/Public/Tendering/OpportunityDetail/Index?noticeUID=CO1.NTC.5519676&amp;isFromPublicArea=True&amp;isModal=False</v>
          </cell>
          <cell r="BV88" t="str">
            <v>claudia.salcedo</v>
          </cell>
          <cell r="BW88" t="str">
            <v>@parquesnacionales.gov.co</v>
          </cell>
          <cell r="BX88" t="str">
            <v>claudia.salcedo@parquesnacionales.gov.co</v>
          </cell>
          <cell r="BY88" t="str">
            <v>ECONOMISTA</v>
          </cell>
          <cell r="BZ88" t="str">
            <v>BANCOLOMBIA</v>
          </cell>
          <cell r="CA88" t="str">
            <v>AHORROS</v>
          </cell>
          <cell r="CB88" t="str">
            <v>18021882026</v>
          </cell>
          <cell r="CC88" t="str">
            <v>31/03/1978</v>
          </cell>
          <cell r="CD88" t="str">
            <v>NO</v>
          </cell>
        </row>
        <row r="89">
          <cell r="A89" t="str">
            <v>CD-NC-083-2024</v>
          </cell>
          <cell r="B89" t="str">
            <v>2 NACION</v>
          </cell>
          <cell r="C89" t="str">
            <v>NC-CPS-083-2024</v>
          </cell>
          <cell r="D89" t="str">
            <v>FERNANDO BOLIVAR BUITRAGO</v>
          </cell>
          <cell r="E89">
            <v>45317</v>
          </cell>
          <cell r="F89" t="str">
            <v>NC03-P3202011-002 Prestar servicios profesionales para apoyar el seguimiento a las actividades y proyectos que involucren la infraestructura de tecnología de la Entidad, así como realizar actividades correspondientes a la actualización y seguimiento del Sistema de Gestión de Seguridad de la Información y la implementación de controles de seguridad informática del Grupo de Tecnologías de la Información y las Comunicaciones en el marco de conservación de la diversidad biológica de las AP</v>
          </cell>
          <cell r="G89" t="str">
            <v>PROFESIONAL</v>
          </cell>
          <cell r="H89" t="str">
            <v>2 CONTRATACIÓN DIRECTA</v>
          </cell>
          <cell r="I89" t="str">
            <v>14 PRESTACIÓN DE SERVICIOS</v>
          </cell>
          <cell r="J89" t="str">
            <v>N/A</v>
          </cell>
          <cell r="K89">
            <v>80111600</v>
          </cell>
          <cell r="L89">
            <v>13024</v>
          </cell>
          <cell r="N89">
            <v>12624</v>
          </cell>
          <cell r="O89">
            <v>45317</v>
          </cell>
          <cell r="Q89">
            <v>11079537</v>
          </cell>
          <cell r="R89">
            <v>124090814</v>
          </cell>
          <cell r="S89" t="str">
            <v>Ciento veinticuatro millones noventa mil ochocientos catorce pesos</v>
          </cell>
          <cell r="T89" t="str">
            <v>1 PERSONA NATURAL</v>
          </cell>
          <cell r="U89" t="str">
            <v>3 CÉDULA DE CIUDADANÍA</v>
          </cell>
          <cell r="V89">
            <v>82392676</v>
          </cell>
          <cell r="X89" t="str">
            <v>N-A</v>
          </cell>
          <cell r="Y89" t="str">
            <v>11 NO SE DILIGENCIA INFORMACIÓN PARA ESTE FORMULARIO EN ESTE PERÍODO DE REPORTE</v>
          </cell>
          <cell r="Z89" t="str">
            <v>MASCULINO</v>
          </cell>
          <cell r="AA89" t="str">
            <v>CUNDINAMARCA</v>
          </cell>
          <cell r="AB89" t="str">
            <v>FUSAGASUGA</v>
          </cell>
          <cell r="AC89" t="str">
            <v>FERNANDO</v>
          </cell>
          <cell r="AD89" t="str">
            <v>BOLIVAR</v>
          </cell>
          <cell r="AE89" t="str">
            <v>BUITRAGO</v>
          </cell>
          <cell r="AG89" t="str">
            <v>SI</v>
          </cell>
          <cell r="AH89" t="str">
            <v>1 PÓLIZA</v>
          </cell>
          <cell r="AI89" t="str">
            <v>12 SEGUROS DEL ESTADO</v>
          </cell>
          <cell r="AJ89" t="str">
            <v>2 CUMPLIMIENTO</v>
          </cell>
          <cell r="AK89">
            <v>45317</v>
          </cell>
          <cell r="AL89" t="str">
            <v>21-46-101082513</v>
          </cell>
          <cell r="AM89" t="str">
            <v>SAF-SUBDIRECCION ADMINISTRATIVA Y FINANCIERA</v>
          </cell>
          <cell r="AN89" t="str">
            <v>GRUPO DE CONTRATOS</v>
          </cell>
          <cell r="AO89" t="str">
            <v>GRUPO DE TECNOLOGÍAS DE LA INFORMACIÓN Y LAS COMUNICACIONES</v>
          </cell>
          <cell r="AP89" t="str">
            <v>2 SUPERVISOR</v>
          </cell>
          <cell r="AQ89" t="str">
            <v>3 CÉDULA DE CIUDADANÍA</v>
          </cell>
          <cell r="AR89">
            <v>79245176</v>
          </cell>
          <cell r="AS89" t="str">
            <v>CARLOS ARTURO SAENZ BARON</v>
          </cell>
          <cell r="AT89">
            <v>336</v>
          </cell>
          <cell r="AU89" t="str">
            <v>3 NO PACTADOS</v>
          </cell>
          <cell r="AV89" t="str">
            <v>4 NO SE HA ADICIONADO NI EN VALOR y EN TIEMPO</v>
          </cell>
          <cell r="AW89">
            <v>0</v>
          </cell>
          <cell r="AX89">
            <v>0</v>
          </cell>
          <cell r="BB89">
            <v>45317</v>
          </cell>
          <cell r="BC89">
            <v>45316</v>
          </cell>
          <cell r="BD89">
            <v>45317</v>
          </cell>
          <cell r="BE89">
            <v>45656</v>
          </cell>
          <cell r="BO89" t="str">
            <v>2024420501000083E</v>
          </cell>
          <cell r="BP89">
            <v>124090814</v>
          </cell>
          <cell r="BQ89" t="str">
            <v>EDNA ROCIO CASTRO</v>
          </cell>
          <cell r="BR89" t="str">
            <v>https://www.secop.gov.co/CO1BusinessLine/Tendering/BuyerWorkArea/Index?docUniqueIdentifier=CO1.BDOS.5503271</v>
          </cell>
          <cell r="BS89" t="str">
            <v>VIGENTE</v>
          </cell>
          <cell r="BU89" t="str">
            <v>https://community.secop.gov.co/Public/Tendering/OpportunityDetail/Index?noticeUID=CO1.NTC.5520090&amp;isFromPublicArea=True&amp;isModal=False</v>
          </cell>
          <cell r="BV89" t="str">
            <v>redes.seguridad</v>
          </cell>
          <cell r="BW89" t="str">
            <v>@parquesnacionales.gov.co</v>
          </cell>
          <cell r="BX89" t="str">
            <v>redes.seguridad@parquesnacionales.gov.co</v>
          </cell>
          <cell r="BY89" t="str">
            <v>INGENIERO DE SISTEMAS Y COMPUTACION</v>
          </cell>
          <cell r="BZ89" t="str">
            <v>BANCOLOMBIA</v>
          </cell>
          <cell r="CA89" t="str">
            <v>AHORROS</v>
          </cell>
          <cell r="CB89" t="str">
            <v>38896556166</v>
          </cell>
          <cell r="CC89" t="str">
            <v>07/01/1978</v>
          </cell>
          <cell r="CD89" t="str">
            <v>NO</v>
          </cell>
        </row>
        <row r="90">
          <cell r="A90" t="str">
            <v>CD-NC-084-2024</v>
          </cell>
          <cell r="B90" t="str">
            <v>2 NACION</v>
          </cell>
          <cell r="C90" t="str">
            <v>NC-CPS-084-2024</v>
          </cell>
          <cell r="D90" t="str">
            <v>DIEGO ALEXANDER ARIAS VARGAS</v>
          </cell>
          <cell r="E90">
            <v>45317</v>
          </cell>
          <cell r="F90" t="str">
            <v>NC21-P3202032-002 Prestación de servicios profesionales con plena autonomía técnica y administrativa para orientar técnicamente al personal de las áreas protegidas y direcciones territoriales en el procedimiento, manejo y operación de equipos para precisión de límites, Grupo de Gestión del Conocimiento y la innovación en el marco del proyecto Conservación de la diversidad biológica de las áreas protegidas del SINAP Nacional.</v>
          </cell>
          <cell r="G90" t="str">
            <v>PROFESIONAL</v>
          </cell>
          <cell r="H90" t="str">
            <v>2 CONTRATACIÓN DIRECTA</v>
          </cell>
          <cell r="I90" t="str">
            <v>14 PRESTACIÓN DE SERVICIOS</v>
          </cell>
          <cell r="J90" t="str">
            <v>N/A</v>
          </cell>
          <cell r="K90">
            <v>80111600</v>
          </cell>
          <cell r="L90">
            <v>11724</v>
          </cell>
          <cell r="N90">
            <v>12724</v>
          </cell>
          <cell r="O90">
            <v>45317</v>
          </cell>
          <cell r="Q90">
            <v>7014443</v>
          </cell>
          <cell r="R90">
            <v>77158873</v>
          </cell>
          <cell r="S90" t="str">
            <v>Setenta y siete millones ciento cincuenta y ocho mil ochocientos setenta y tres pesos</v>
          </cell>
          <cell r="T90" t="str">
            <v>1 PERSONA NATURAL</v>
          </cell>
          <cell r="U90" t="str">
            <v>3 CÉDULA DE CIUDADANÍA</v>
          </cell>
          <cell r="V90">
            <v>80002671</v>
          </cell>
          <cell r="X90" t="str">
            <v>N-A</v>
          </cell>
          <cell r="Y90" t="str">
            <v>11 NO SE DILIGENCIA INFORMACIÓN PARA ESTE FORMULARIO EN ESTE PERÍODO DE REPORTE</v>
          </cell>
          <cell r="Z90" t="str">
            <v>MASCULINO</v>
          </cell>
          <cell r="AA90" t="str">
            <v>CUNDINAMARCA</v>
          </cell>
          <cell r="AB90" t="str">
            <v>BOGOTÁ</v>
          </cell>
          <cell r="AC90" t="str">
            <v>DIEGO</v>
          </cell>
          <cell r="AD90" t="str">
            <v>ALEXANDER</v>
          </cell>
          <cell r="AE90" t="str">
            <v>ARIAS</v>
          </cell>
          <cell r="AF90" t="str">
            <v>VARGAS</v>
          </cell>
          <cell r="AG90" t="str">
            <v>SI</v>
          </cell>
          <cell r="AH90" t="str">
            <v>1 PÓLIZA</v>
          </cell>
          <cell r="AI90" t="str">
            <v>8 MUNDIAL SEGUROS</v>
          </cell>
          <cell r="AJ90" t="str">
            <v>2 CUMPLIMIENTO</v>
          </cell>
          <cell r="AK90">
            <v>45317</v>
          </cell>
          <cell r="AL90" t="str">
            <v>NB-100305984</v>
          </cell>
          <cell r="AM90" t="str">
            <v>SGMAP-SUBDIRECCION DE GESTION Y MANEJO DE AREAS PROTEGIDAS</v>
          </cell>
          <cell r="AN90" t="str">
            <v>GRUPO DE CONTRATOS</v>
          </cell>
          <cell r="AO90" t="str">
            <v>GRUPO DE GESTIÓN DEL CONOCIMIENTO E INNOVACIÓN</v>
          </cell>
          <cell r="AP90" t="str">
            <v>2 SUPERVISOR</v>
          </cell>
          <cell r="AQ90" t="str">
            <v>3 CÉDULA DE CIUDADANÍA</v>
          </cell>
          <cell r="AR90">
            <v>51723033</v>
          </cell>
          <cell r="AS90" t="str">
            <v>LUZ MILA SOTELO DELGADILLO</v>
          </cell>
          <cell r="AT90">
            <v>330</v>
          </cell>
          <cell r="AU90" t="str">
            <v>3 NO PACTADOS</v>
          </cell>
          <cell r="AV90" t="str">
            <v>4 NO SE HA ADICIONADO NI EN VALOR y EN TIEMPO</v>
          </cell>
          <cell r="AW90">
            <v>0</v>
          </cell>
          <cell r="AX90">
            <v>0</v>
          </cell>
          <cell r="BB90">
            <v>45317</v>
          </cell>
          <cell r="BC90" t="str">
            <v>-</v>
          </cell>
          <cell r="BD90">
            <v>45317</v>
          </cell>
          <cell r="BE90">
            <v>45651</v>
          </cell>
          <cell r="BO90" t="str">
            <v>2024420501000084E</v>
          </cell>
          <cell r="BP90">
            <v>77158873</v>
          </cell>
          <cell r="BQ90" t="str">
            <v>YURY CAMILA BARRANTES</v>
          </cell>
          <cell r="BR90" t="str">
            <v>https://www.secop.gov.co/CO1BusinessLine/Tendering/BuyerWorkArea/Index?docUniqueIdentifier=CO1.BDOS.5460732</v>
          </cell>
          <cell r="BS90" t="str">
            <v>TERMINADO NORMALMENTE</v>
          </cell>
          <cell r="BU90" t="str">
            <v>https://community.secop.gov.co/Public/Tendering/OpportunityDetail/Index?noticeUID=CO1.NTC.5520739&amp;isFromPublicArea=True&amp;isModal=False</v>
          </cell>
          <cell r="BV90" t="str">
            <v>diego.arias</v>
          </cell>
          <cell r="BW90" t="str">
            <v>@parquesnacionales.gov.co</v>
          </cell>
          <cell r="BX90" t="str">
            <v>diego.arias@parquesnacionales.gov.co</v>
          </cell>
          <cell r="BY90" t="str">
            <v>INGENIERO TOPOGRAFICO</v>
          </cell>
          <cell r="BZ90" t="str">
            <v>BANCOLOMBIA</v>
          </cell>
          <cell r="CA90" t="str">
            <v>AHORROS</v>
          </cell>
          <cell r="CB90" t="str">
            <v>14127302066</v>
          </cell>
          <cell r="CC90" t="str">
            <v>21/05/1976</v>
          </cell>
          <cell r="CD90" t="str">
            <v>NO</v>
          </cell>
        </row>
        <row r="91">
          <cell r="A91" t="str">
            <v>CD-NC-085-2024</v>
          </cell>
          <cell r="B91" t="str">
            <v>2 NACION</v>
          </cell>
          <cell r="C91" t="str">
            <v>NC-CPS-085-2024</v>
          </cell>
          <cell r="D91" t="str">
            <v>HERNAN YECID BARBOSA CAMARGO</v>
          </cell>
          <cell r="E91">
            <v>45317</v>
          </cell>
          <cell r="F91" t="str">
            <v>NC22-P3202018-001 Prestación de servicios profesionales con plena autonomía técnica y administrativa para acompañar a la Subdirección de Gestión y Manejo en los procesos para la declaratoria y/o ampliación de áreas protegidas y apoyar en la implementación de la política del SINAP en los objetivos de representatividad y conectividad ecológica del Grupo de Gestión e Integración del SINAP, en el marco del proyecto conservación de la diversidad biológica de las áreas protegidas del SINAP Nacional</v>
          </cell>
          <cell r="G91" t="str">
            <v>PROFESIONAL</v>
          </cell>
          <cell r="H91" t="str">
            <v>2 CONTRATACIÓN DIRECTA</v>
          </cell>
          <cell r="I91" t="str">
            <v>14 PRESTACIÓN DE SERVICIOS</v>
          </cell>
          <cell r="J91" t="str">
            <v>N/A</v>
          </cell>
          <cell r="K91">
            <v>80111600</v>
          </cell>
          <cell r="L91">
            <v>11924</v>
          </cell>
          <cell r="N91">
            <v>12824</v>
          </cell>
          <cell r="O91">
            <v>45317</v>
          </cell>
          <cell r="Q91">
            <v>9981565</v>
          </cell>
          <cell r="R91">
            <v>111460809</v>
          </cell>
          <cell r="S91" t="str">
            <v>Ciento once millones cuatrocientos sesenta mil ochocientos nueve pesos</v>
          </cell>
          <cell r="T91" t="str">
            <v>1 PERSONA NATURAL</v>
          </cell>
          <cell r="U91" t="str">
            <v>3 CÉDULA DE CIUDADANÍA</v>
          </cell>
          <cell r="V91">
            <v>79850133</v>
          </cell>
          <cell r="X91" t="str">
            <v>N-A</v>
          </cell>
          <cell r="Y91" t="str">
            <v>11 NO SE DILIGENCIA INFORMACIÓN PARA ESTE FORMULARIO EN ESTE PERÍODO DE REPORTE</v>
          </cell>
          <cell r="Z91" t="str">
            <v>MASCULINO</v>
          </cell>
          <cell r="AA91" t="str">
            <v>CUNDINAMARCA</v>
          </cell>
          <cell r="AB91" t="str">
            <v>BOGOTÁ</v>
          </cell>
          <cell r="AC91" t="str">
            <v>HERNAN</v>
          </cell>
          <cell r="AD91" t="str">
            <v>YECID</v>
          </cell>
          <cell r="AE91" t="str">
            <v>BARBOSA</v>
          </cell>
          <cell r="AF91" t="str">
            <v>CAMARGO</v>
          </cell>
          <cell r="AG91" t="str">
            <v>SI</v>
          </cell>
          <cell r="AH91" t="str">
            <v>1 PÓLIZA</v>
          </cell>
          <cell r="AI91" t="str">
            <v>12 SEGUROS DEL ESTADO</v>
          </cell>
          <cell r="AJ91" t="str">
            <v>2 CUMPLIMIENTO</v>
          </cell>
          <cell r="AK91">
            <v>45317</v>
          </cell>
          <cell r="AL91" t="str">
            <v xml:space="preserve">21-46-101082587 </v>
          </cell>
          <cell r="AM91" t="str">
            <v>SGMAP-SUBDIRECCION DE GESTION Y MANEJO DE AREAS PROTEGIDAS</v>
          </cell>
          <cell r="AN91" t="str">
            <v>GRUPO DE CONTRATOS</v>
          </cell>
          <cell r="AO91" t="str">
            <v>GRUPO DE GESTIÓN E INTEGRACIÓN DEL SINAP</v>
          </cell>
          <cell r="AP91" t="str">
            <v>2 SUPERVISOR</v>
          </cell>
          <cell r="AQ91" t="str">
            <v>3 CÉDULA DE CIUDADANÍA</v>
          </cell>
          <cell r="AR91">
            <v>5947992</v>
          </cell>
          <cell r="AS91" t="str">
            <v>LUIS ALBERTO CRUZ COLORADO</v>
          </cell>
          <cell r="AT91">
            <v>335</v>
          </cell>
          <cell r="AU91" t="str">
            <v>3 NO PACTADOS</v>
          </cell>
          <cell r="AV91" t="str">
            <v>4 NO SE HA ADICIONADO NI EN VALOR y EN TIEMPO</v>
          </cell>
          <cell r="AW91">
            <v>0</v>
          </cell>
          <cell r="AX91">
            <v>-69870955</v>
          </cell>
          <cell r="BB91">
            <v>45317</v>
          </cell>
          <cell r="BC91">
            <v>45317</v>
          </cell>
          <cell r="BD91">
            <v>45317</v>
          </cell>
          <cell r="BE91">
            <v>45443</v>
          </cell>
          <cell r="BO91" t="str">
            <v>2024420501000085E</v>
          </cell>
          <cell r="BP91">
            <v>41589854</v>
          </cell>
          <cell r="BQ91" t="str">
            <v>LUZ JANETH VILLALBA SUAREZ</v>
          </cell>
          <cell r="BR91" t="str">
            <v>https://www.secop.gov.co/CO1BusinessLine/Tendering/BuyerWorkArea/Index?docUniqueIdentifier=CO1.BDOS.5509661</v>
          </cell>
          <cell r="BS91" t="str">
            <v>TERMINADO ANTICIPADAMENTE</v>
          </cell>
          <cell r="BU91" t="str">
            <v>https://community.secop.gov.co/Public/Tendering/OpportunityDetail/Index?noticeUID=CO1.NTC.5521035&amp;isFromPublicArea=True&amp;isModal=False</v>
          </cell>
          <cell r="BV91" t="str">
            <v>herman.barbosa</v>
          </cell>
          <cell r="BW91" t="str">
            <v>@parquesnacionales.gov.co</v>
          </cell>
          <cell r="BX91" t="str">
            <v>herman.barbosa@parquesnacionales.gov.co</v>
          </cell>
          <cell r="BY91" t="str">
            <v>INGENIERO FORESTAL</v>
          </cell>
          <cell r="BZ91" t="str">
            <v>BANCOLOMBIA</v>
          </cell>
          <cell r="CA91" t="str">
            <v>AHORROS</v>
          </cell>
          <cell r="CB91" t="str">
            <v>20395882896</v>
          </cell>
          <cell r="CC91" t="str">
            <v>15/06/1976</v>
          </cell>
          <cell r="CD91" t="str">
            <v>NO</v>
          </cell>
        </row>
        <row r="92">
          <cell r="A92" t="str">
            <v>CD-NC-086-2024</v>
          </cell>
          <cell r="B92" t="str">
            <v>2 NACION</v>
          </cell>
          <cell r="C92" t="str">
            <v>NC-CPS-086-2024</v>
          </cell>
          <cell r="D92" t="str">
            <v>OSCAR DAVID REYES SOCHA</v>
          </cell>
          <cell r="E92">
            <v>45317</v>
          </cell>
          <cell r="F92" t="str">
            <v>NC03-P3202011-004. Prestar servicios profesionales con plena autonomía técnica y administrativa al Grupo de Tecnologías de la Información y las Comunicaciones para apoyar la elaboración, seguimiento y revisión a los planes, programas y proyectos institucionales; así como brindar apoyo administrativo a la etapa contractual y poscontractual de los procesos de adquisición de bienes y servicios que se adelanten en el marco de conservación de la diversidad biológica de las áreas protegidas del SINAP</v>
          </cell>
          <cell r="G92" t="str">
            <v>PROFESIONAL</v>
          </cell>
          <cell r="H92" t="str">
            <v>2 CONTRATACIÓN DIRECTA</v>
          </cell>
          <cell r="I92" t="str">
            <v>14 PRESTACIÓN DE SERVICIOS</v>
          </cell>
          <cell r="J92" t="str">
            <v>N/A</v>
          </cell>
          <cell r="K92">
            <v>80111600</v>
          </cell>
          <cell r="L92">
            <v>14124</v>
          </cell>
          <cell r="N92">
            <v>12924</v>
          </cell>
          <cell r="O92">
            <v>45317</v>
          </cell>
          <cell r="Q92">
            <v>5106004</v>
          </cell>
          <cell r="R92">
            <v>57017045</v>
          </cell>
          <cell r="S92" t="str">
            <v>Cincuenta y siete millones diecisiete mil cuarenta y cinco pesos</v>
          </cell>
          <cell r="T92" t="str">
            <v>1 PERSONA NATURAL</v>
          </cell>
          <cell r="U92" t="str">
            <v>3 CÉDULA DE CIUDADANÍA</v>
          </cell>
          <cell r="V92">
            <v>1020788135</v>
          </cell>
          <cell r="X92" t="str">
            <v>N-A</v>
          </cell>
          <cell r="Y92" t="str">
            <v>11 NO SE DILIGENCIA INFORMACIÓN PARA ESTE FORMULARIO EN ESTE PERÍODO DE REPORTE</v>
          </cell>
          <cell r="Z92" t="str">
            <v>MASCULINO</v>
          </cell>
          <cell r="AA92" t="str">
            <v>CUNDINAMARCA</v>
          </cell>
          <cell r="AB92" t="str">
            <v>BOGOTÁ</v>
          </cell>
          <cell r="AC92" t="str">
            <v>OSCAR</v>
          </cell>
          <cell r="AD92" t="str">
            <v>DAVID</v>
          </cell>
          <cell r="AE92" t="str">
            <v>REYES</v>
          </cell>
          <cell r="AF92" t="str">
            <v>SOCHA</v>
          </cell>
          <cell r="AG92" t="str">
            <v>NO</v>
          </cell>
          <cell r="AH92" t="str">
            <v>6 NO CONSTITUYÓ GARANTÍAS</v>
          </cell>
          <cell r="AI92" t="str">
            <v>N-A</v>
          </cell>
          <cell r="AJ92" t="str">
            <v>N-A</v>
          </cell>
          <cell r="AK92" t="str">
            <v>N-A</v>
          </cell>
          <cell r="AL92" t="str">
            <v>N-A</v>
          </cell>
          <cell r="AM92" t="str">
            <v>SAF-SUBDIRECCION ADMINISTRATIVA Y FINANCIERA</v>
          </cell>
          <cell r="AN92" t="str">
            <v>GRUPO DE CONTRATOS</v>
          </cell>
          <cell r="AO92" t="str">
            <v>GRUPO DE TECNOLOGÍAS DE LA INFORMACIÓN Y LAS COMUNICACIONES</v>
          </cell>
          <cell r="AP92" t="str">
            <v>2 SUPERVISOR</v>
          </cell>
          <cell r="AQ92" t="str">
            <v>3 CÉDULA DE CIUDADANÍA</v>
          </cell>
          <cell r="AR92">
            <v>79245176</v>
          </cell>
          <cell r="AS92" t="str">
            <v>CARLOS ARTURO SAENZ BARON</v>
          </cell>
          <cell r="AT92">
            <v>335</v>
          </cell>
          <cell r="AU92" t="str">
            <v>3 NO PACTADOS</v>
          </cell>
          <cell r="AV92" t="str">
            <v>4 NO SE HA ADICIONADO NI EN VALOR y EN TIEMPO</v>
          </cell>
          <cell r="AW92">
            <v>0</v>
          </cell>
          <cell r="AX92">
            <v>0</v>
          </cell>
          <cell r="BB92" t="str">
            <v>N/A</v>
          </cell>
          <cell r="BC92">
            <v>45316</v>
          </cell>
          <cell r="BD92">
            <v>45317</v>
          </cell>
          <cell r="BE92">
            <v>45656</v>
          </cell>
          <cell r="BO92" t="str">
            <v>2024420501000086E</v>
          </cell>
          <cell r="BP92">
            <v>57017045</v>
          </cell>
          <cell r="BQ92" t="str">
            <v>EDNA ROCIO CASTRO</v>
          </cell>
          <cell r="BR92" t="str">
            <v>https://www.secop.gov.co/CO1BusinessLine/Tendering/BuyerWorkArea/Index?docUniqueIdentifier=CO1.BDOS.5511050</v>
          </cell>
          <cell r="BS92" t="str">
            <v>VIGENTE</v>
          </cell>
          <cell r="BU92" t="str">
            <v>https://community.secop.gov.co/Public/Tendering/OpportunityDetail/Index?noticeUID=CO1.NTC.5525704&amp;isFromPublicArea=True&amp;isModal=False</v>
          </cell>
          <cell r="BV92" t="str">
            <v>oscar.reyes</v>
          </cell>
          <cell r="BW92" t="str">
            <v>@parquesnacionales.gov.co</v>
          </cell>
          <cell r="BX92" t="str">
            <v>oscar.reyes@parquesnacionales.gov.co</v>
          </cell>
          <cell r="BY92" t="str">
            <v>ADMINISTRADOR DE EMPRESAS</v>
          </cell>
          <cell r="BZ92" t="str">
            <v>BOGOTA</v>
          </cell>
          <cell r="CA92" t="str">
            <v>AHORROS</v>
          </cell>
          <cell r="CB92" t="str">
            <v>047277637</v>
          </cell>
          <cell r="CC92" t="str">
            <v>18/12/1993</v>
          </cell>
          <cell r="CD92" t="str">
            <v>NO</v>
          </cell>
        </row>
        <row r="93">
          <cell r="A93" t="str">
            <v>CD-NC-087-2024</v>
          </cell>
          <cell r="B93" t="str">
            <v>2 NACION</v>
          </cell>
          <cell r="C93" t="str">
            <v>NC-CPS-087-2024</v>
          </cell>
          <cell r="D93" t="str">
            <v>EMERSON CRUZ ALDANA</v>
          </cell>
          <cell r="E93">
            <v>45317</v>
          </cell>
          <cell r="F93" t="str">
            <v>NC03-P3202011-003 Prestar servicios profesionales con plena autonomía técnica y administrativa para soportar y gestionar la infraestructura tecnológica, sistemas de almacenamiento, gestión de ambiente virtual y servidores bajo windows on premise del Grupo de Tecnologías de la Información y las Comunicaciones, en el marco de conservación de la diversidad biológica de las áreas protegidas del SINAP Nacional.</v>
          </cell>
          <cell r="G93" t="str">
            <v>PROFESIONAL</v>
          </cell>
          <cell r="H93" t="str">
            <v>2 CONTRATACIÓN DIRECTA</v>
          </cell>
          <cell r="I93" t="str">
            <v>14 PRESTACIÓN DE SERVICIOS</v>
          </cell>
          <cell r="J93" t="str">
            <v>N/A</v>
          </cell>
          <cell r="K93">
            <v>80111600</v>
          </cell>
          <cell r="L93">
            <v>13124</v>
          </cell>
          <cell r="N93">
            <v>13224</v>
          </cell>
          <cell r="O93">
            <v>45317</v>
          </cell>
          <cell r="Q93">
            <v>5693195</v>
          </cell>
          <cell r="R93">
            <v>63574011</v>
          </cell>
          <cell r="S93" t="str">
            <v>Sesenta y tres millones quinientos setenta y cuatro mil once pesos</v>
          </cell>
          <cell r="T93" t="str">
            <v>1 PERSONA NATURAL</v>
          </cell>
          <cell r="U93" t="str">
            <v>3 CÉDULA DE CIUDADANÍA</v>
          </cell>
          <cell r="V93">
            <v>79771679</v>
          </cell>
          <cell r="X93" t="str">
            <v>N-A</v>
          </cell>
          <cell r="Y93" t="str">
            <v>11 NO SE DILIGENCIA INFORMACIÓN PARA ESTE FORMULARIO EN ESTE PERÍODO DE REPORTE</v>
          </cell>
          <cell r="Z93" t="str">
            <v>MASCULINO</v>
          </cell>
          <cell r="AA93" t="str">
            <v>CUNDINAMARCA</v>
          </cell>
          <cell r="AB93" t="str">
            <v>BOGOTA</v>
          </cell>
          <cell r="AC93" t="str">
            <v>EMERSON</v>
          </cell>
          <cell r="AD93" t="str">
            <v>CRUZ</v>
          </cell>
          <cell r="AE93" t="str">
            <v>ALDANA</v>
          </cell>
          <cell r="AG93" t="str">
            <v>SI</v>
          </cell>
          <cell r="AH93" t="str">
            <v>1 PÓLIZA</v>
          </cell>
          <cell r="AI93" t="str">
            <v>12 SEGUROS DEL ESTADO</v>
          </cell>
          <cell r="AJ93" t="str">
            <v>2 CUMPLIMIENTO</v>
          </cell>
          <cell r="AK93">
            <v>45317</v>
          </cell>
          <cell r="AL93" t="str">
            <v>11-44-101217494</v>
          </cell>
          <cell r="AM93" t="str">
            <v>SAF-SUBDIRECCION ADMINISTRATIVA Y FINANCIERA</v>
          </cell>
          <cell r="AN93" t="str">
            <v>GRUPO DE CONTRATOS</v>
          </cell>
          <cell r="AO93" t="str">
            <v>GRUPO DE TECNOLOGÍAS DE LA INFORMACIÓN Y LAS COMUNICACIONES</v>
          </cell>
          <cell r="AP93" t="str">
            <v>2 SUPERVISOR</v>
          </cell>
          <cell r="AQ93" t="str">
            <v>3 CÉDULA DE CIUDADANÍA</v>
          </cell>
          <cell r="AR93">
            <v>79245176</v>
          </cell>
          <cell r="AS93" t="str">
            <v>CARLOS ARTURO SAENZ BARON</v>
          </cell>
          <cell r="AT93">
            <v>335</v>
          </cell>
          <cell r="AU93" t="str">
            <v>3 NO PACTADOS</v>
          </cell>
          <cell r="AV93" t="str">
            <v>4 NO SE HA ADICIONADO NI EN VALOR y EN TIEMPO</v>
          </cell>
          <cell r="AW93">
            <v>0</v>
          </cell>
          <cell r="AX93">
            <v>0</v>
          </cell>
          <cell r="BB93">
            <v>45317</v>
          </cell>
          <cell r="BC93">
            <v>45317</v>
          </cell>
          <cell r="BD93">
            <v>45317</v>
          </cell>
          <cell r="BE93">
            <v>45656</v>
          </cell>
          <cell r="BO93" t="str">
            <v>2024420501000087E</v>
          </cell>
          <cell r="BP93">
            <v>63574011</v>
          </cell>
          <cell r="BQ93" t="str">
            <v>EDNA ROCIO CASTRO</v>
          </cell>
          <cell r="BR93" t="str">
            <v>https://www.secop.gov.co/CO1BusinessLine/Tendering/BuyerWorkArea/Index?docUniqueIdentifier=CO1.BDOS.5511610</v>
          </cell>
          <cell r="BS93" t="str">
            <v>VIGENTE</v>
          </cell>
          <cell r="BU93" t="str">
            <v>https://community.secop.gov.co/Public/Tendering/OpportunityDetail/Index?noticeUID=CO1.NTC.5525713&amp;isFromPublicArea=True&amp;isModal=False</v>
          </cell>
          <cell r="BV93" t="str">
            <v>monitoreo.tic</v>
          </cell>
          <cell r="BW93" t="str">
            <v>@parquesnacionales.gov.co</v>
          </cell>
          <cell r="BX93" t="str">
            <v>monitoreo.tic@parquesnacionales.gov.co</v>
          </cell>
          <cell r="BY93" t="str">
            <v>INGENIERO DE SISTEMAS Y COMPUTACION</v>
          </cell>
          <cell r="BZ93" t="str">
            <v>BANCOLOMBIA</v>
          </cell>
          <cell r="CA93" t="str">
            <v>CORRIENTE</v>
          </cell>
          <cell r="CB93" t="str">
            <v>20026010085</v>
          </cell>
          <cell r="CC93" t="str">
            <v>01/01/1979</v>
          </cell>
          <cell r="CD93" t="str">
            <v>NO</v>
          </cell>
        </row>
        <row r="94">
          <cell r="A94" t="str">
            <v>CD-NC-088-2024</v>
          </cell>
          <cell r="B94" t="str">
            <v>2 NACION</v>
          </cell>
          <cell r="C94" t="str">
            <v>NC-CPS-088-2024</v>
          </cell>
          <cell r="D94" t="str">
            <v>MARTIN DE JESUS CICUAMIA SUAREZ</v>
          </cell>
          <cell r="E94">
            <v>45317</v>
          </cell>
          <cell r="F94" t="str">
            <v xml:space="preserve">NC01-P3299060-010 Prestación de servicios profesionales con plena autonomía técnica y administrativa al Grupo de Comunicaciones y Educación Ambiental, para generar contenidos, preproducción, producción y postproducción de productos de video para la estrategia de educación ambiental y comunicaciones, para la gestión y posicionamiento de Parques Nacionales Naturales de Colombia, en el marco del proyecto de Fortalecimiento de la capacidad institucional de Parques Nacionales Naturales a Nivel Nación        </v>
          </cell>
          <cell r="G94" t="str">
            <v>PROFESIONAL</v>
          </cell>
          <cell r="H94" t="str">
            <v>2 CONTRATACIÓN DIRECTA</v>
          </cell>
          <cell r="I94" t="str">
            <v>14 PRESTACIÓN DE SERVICIOS</v>
          </cell>
          <cell r="J94" t="str">
            <v>N/A</v>
          </cell>
          <cell r="K94">
            <v>80111600</v>
          </cell>
          <cell r="L94">
            <v>14924</v>
          </cell>
          <cell r="N94">
            <v>13324</v>
          </cell>
          <cell r="O94">
            <v>45317</v>
          </cell>
          <cell r="Q94">
            <v>11079537</v>
          </cell>
          <cell r="R94">
            <v>121874907</v>
          </cell>
          <cell r="S94" t="str">
            <v>Ciento veintiuno millones ochocientos setenta y cuatro mil novecientos siete pesos</v>
          </cell>
          <cell r="T94" t="str">
            <v>1 PERSONA NATURAL</v>
          </cell>
          <cell r="U94" t="str">
            <v>3 CÉDULA DE CIUDADANÍA</v>
          </cell>
          <cell r="V94">
            <v>79757957</v>
          </cell>
          <cell r="X94" t="str">
            <v>N-A</v>
          </cell>
          <cell r="Y94" t="str">
            <v>11 NO SE DILIGENCIA INFORMACIÓN PARA ESTE FORMULARIO EN ESTE PERÍODO DE REPORTE</v>
          </cell>
          <cell r="Z94" t="str">
            <v>MASCULINO</v>
          </cell>
          <cell r="AA94" t="str">
            <v>CUNDINAMARCA</v>
          </cell>
          <cell r="AB94" t="str">
            <v>BOGOTÁ</v>
          </cell>
          <cell r="AC94" t="str">
            <v>MARTIN</v>
          </cell>
          <cell r="AD94" t="str">
            <v>DE JESUS</v>
          </cell>
          <cell r="AE94" t="str">
            <v>CICUAMIA</v>
          </cell>
          <cell r="AF94" t="str">
            <v>SUAREZ</v>
          </cell>
          <cell r="AG94" t="str">
            <v>SI</v>
          </cell>
          <cell r="AH94" t="str">
            <v>1 PÓLIZA</v>
          </cell>
          <cell r="AI94" t="str">
            <v>12 SEGUROS DEL ESTADO</v>
          </cell>
          <cell r="AJ94" t="str">
            <v>2 CUMPLIMIENTO</v>
          </cell>
          <cell r="AK94">
            <v>45320</v>
          </cell>
          <cell r="AL94" t="str">
            <v>33-44-101246151</v>
          </cell>
          <cell r="AM94" t="str">
            <v>SAF-SUBDIRECCION ADMINISTRATIVA Y FINANCIERA</v>
          </cell>
          <cell r="AN94" t="str">
            <v>GRUPO DE CONTRATOS</v>
          </cell>
          <cell r="AO94" t="str">
            <v>GRUPO DE COMUNICACIONES</v>
          </cell>
          <cell r="AP94" t="str">
            <v>2 SUPERVISOR</v>
          </cell>
          <cell r="AQ94" t="str">
            <v>3 CÉDULA DE CIUDADANÍA</v>
          </cell>
          <cell r="AR94">
            <v>79590259</v>
          </cell>
          <cell r="AS94" t="str">
            <v>JUAN CARLOS CUERVO LEON</v>
          </cell>
          <cell r="AT94">
            <v>330</v>
          </cell>
          <cell r="AU94" t="str">
            <v>3 NO PACTADOS</v>
          </cell>
          <cell r="AV94" t="str">
            <v>4 NO SE HA ADICIONADO NI EN VALOR y EN TIEMPO</v>
          </cell>
          <cell r="AW94">
            <v>0</v>
          </cell>
          <cell r="AX94">
            <v>0</v>
          </cell>
          <cell r="BB94">
            <v>45320</v>
          </cell>
          <cell r="BC94">
            <v>45314</v>
          </cell>
          <cell r="BD94">
            <v>45320</v>
          </cell>
          <cell r="BE94">
            <v>45504</v>
          </cell>
          <cell r="BO94" t="str">
            <v>2024420501000088E</v>
          </cell>
          <cell r="BP94">
            <v>121874907</v>
          </cell>
          <cell r="BQ94" t="str">
            <v>HILDA MARCELA GARCIA NUÑEZ</v>
          </cell>
          <cell r="BR94" t="str">
            <v>https://www.secop.gov.co/CO1BusinessLine/Tendering/BuyerWorkArea/Index?docUniqueIdentifier=CO1.BDOS.5512131</v>
          </cell>
          <cell r="BS94" t="str">
            <v>TERMINADO ANTICIPADAMENTE</v>
          </cell>
          <cell r="BU94" t="str">
            <v>https://community.secop.gov.co/Public/Tendering/OpportunityDetail/Index?noticeUID=CO1.NTC.5524594&amp;isFromPublicArea=True&amp;isModal=False</v>
          </cell>
          <cell r="BV94" t="str">
            <v>produccion.video</v>
          </cell>
          <cell r="BW94" t="str">
            <v>@parquesnacionales.gov.co</v>
          </cell>
          <cell r="BX94" t="str">
            <v>produccion.video@parquesnacionales.gov.co</v>
          </cell>
          <cell r="BY94" t="str">
            <v>COMUNICADOR SOCIAL</v>
          </cell>
          <cell r="CA94" t="str">
            <v>AHORROS</v>
          </cell>
          <cell r="CC94" t="str">
            <v>21/10/1975</v>
          </cell>
          <cell r="CD94" t="str">
            <v>NO</v>
          </cell>
        </row>
        <row r="95">
          <cell r="A95" t="str">
            <v>CD-NC-089-2024</v>
          </cell>
          <cell r="B95" t="str">
            <v>2 NACION</v>
          </cell>
          <cell r="C95" t="str">
            <v>NC-CPS-089-2024</v>
          </cell>
          <cell r="D95" t="str">
            <v>CLAUDIA ROCIO PERILLA MOLANO</v>
          </cell>
          <cell r="E95">
            <v>45317</v>
          </cell>
          <cell r="F95" t="str">
            <v>NC23-P3299060-002 Prestación de servicios profesionales con plena autonomía técnica y administrativa para apoyar a la Subdirección de Gestión y Manejo, en el desarrollo de actividades de planeación estratégica, seguimiento de planes, programas, proyectos e indicadores, establecidos por la Entidad, en el marco del proyecto de Fortalecimiento de la capacidad institucional de Parques Nacionales Naturales a nivel nacional.</v>
          </cell>
          <cell r="G95" t="str">
            <v>PROFESIONAL</v>
          </cell>
          <cell r="H95" t="str">
            <v>2 CONTRATACIÓN DIRECTA</v>
          </cell>
          <cell r="I95" t="str">
            <v>14 PRESTACIÓN DE SERVICIOS</v>
          </cell>
          <cell r="J95" t="str">
            <v>N/A</v>
          </cell>
          <cell r="K95">
            <v>80111600</v>
          </cell>
          <cell r="L95">
            <v>9324</v>
          </cell>
          <cell r="N95">
            <v>13424</v>
          </cell>
          <cell r="O95">
            <v>45317</v>
          </cell>
          <cell r="Q95">
            <v>6347912</v>
          </cell>
          <cell r="R95">
            <v>70885017</v>
          </cell>
          <cell r="S95" t="str">
            <v>Setenta millones ochocientos ochenta y cinco mil diecisiete pesos</v>
          </cell>
          <cell r="T95" t="str">
            <v>1 PERSONA NATURAL</v>
          </cell>
          <cell r="U95" t="str">
            <v>3 CÉDULA DE CIUDADANÍA</v>
          </cell>
          <cell r="V95">
            <v>1013643913</v>
          </cell>
          <cell r="X95" t="str">
            <v>N-A</v>
          </cell>
          <cell r="Y95" t="str">
            <v>11 NO SE DILIGENCIA INFORMACIÓN PARA ESTE FORMULARIO EN ESTE PERÍODO DE REPORTE</v>
          </cell>
          <cell r="Z95" t="str">
            <v>FEMENINO</v>
          </cell>
          <cell r="AA95" t="str">
            <v>CUNDINAMARCA</v>
          </cell>
          <cell r="AB95" t="str">
            <v>BOGOTÁ</v>
          </cell>
          <cell r="AC95" t="str">
            <v>CLAUDIA</v>
          </cell>
          <cell r="AD95" t="str">
            <v>ROCIO</v>
          </cell>
          <cell r="AE95" t="str">
            <v>PERILLA</v>
          </cell>
          <cell r="AF95" t="str">
            <v>MOLANO</v>
          </cell>
          <cell r="AG95" t="str">
            <v>SI</v>
          </cell>
          <cell r="AH95" t="str">
            <v>1 PÓLIZA</v>
          </cell>
          <cell r="AI95" t="str">
            <v>12 SEGUROS DEL ESTADO</v>
          </cell>
          <cell r="AJ95" t="str">
            <v>2 CUMPLIMIENTO</v>
          </cell>
          <cell r="AK95">
            <v>45320</v>
          </cell>
          <cell r="AL95" t="str">
            <v>21-46-101082780</v>
          </cell>
          <cell r="AM95" t="str">
            <v>SGMAP-SUBDIRECCION DE GESTION Y MANEJO DE AREAS PROTEGIDAS</v>
          </cell>
          <cell r="AN95" t="str">
            <v>GRUPO DE CONTRATOS</v>
          </cell>
          <cell r="AO95" t="str">
            <v>GRUPO DE PLANEACIÓN Y MANEJO</v>
          </cell>
          <cell r="AP95" t="str">
            <v>2 SUPERVISOR</v>
          </cell>
          <cell r="AQ95" t="str">
            <v>3 CÉDULA DE CIUDADANÍA</v>
          </cell>
          <cell r="AR95">
            <v>80875190</v>
          </cell>
          <cell r="AS95" t="str">
            <v>CÉSAR ANDRÉS DELGADO HERNÁNDEZ</v>
          </cell>
          <cell r="AT95">
            <v>335</v>
          </cell>
          <cell r="AU95" t="str">
            <v>3 NO PACTADOS</v>
          </cell>
          <cell r="AV95" t="str">
            <v>4 NO SE HA ADICIONADO NI EN VALOR y EN TIEMPO</v>
          </cell>
          <cell r="AW95">
            <v>0</v>
          </cell>
          <cell r="AX95">
            <v>0</v>
          </cell>
          <cell r="BB95" t="str">
            <v>26/01/2024</v>
          </cell>
          <cell r="BC95">
            <v>45315</v>
          </cell>
          <cell r="BD95">
            <v>45320</v>
          </cell>
          <cell r="BE95">
            <v>45656</v>
          </cell>
          <cell r="BO95" t="str">
            <v>2024420501000089E</v>
          </cell>
          <cell r="BP95">
            <v>70885017</v>
          </cell>
          <cell r="BQ95" t="str">
            <v>LUZ JANETH VILLALBA SUAREZ</v>
          </cell>
          <cell r="BR95" t="str">
            <v>https://www.secop.gov.co/CO1BusinessLine/Tendering/BuyerWorkArea/Index?docUniqueIdentifier=CO1.BDOS.5516011</v>
          </cell>
          <cell r="BS95" t="str">
            <v>VIGENTE</v>
          </cell>
          <cell r="BU95" t="str">
            <v>https://community.secop.gov.co/Public/Tendering/OpportunityDetail/Index?noticeUID=CO1.NTC.5525584&amp;isFromPublicArea=True&amp;isModal=False</v>
          </cell>
          <cell r="BV95" t="str">
            <v>claudia.perilla</v>
          </cell>
          <cell r="BW95" t="str">
            <v>@parquesnacionales.gov.co</v>
          </cell>
          <cell r="BX95" t="str">
            <v>claudia.perilla@parquesnacionales.gov.co</v>
          </cell>
          <cell r="BY95" t="str">
            <v>ADMINISTRADORA PUBLICA</v>
          </cell>
          <cell r="BZ95" t="str">
            <v>BANCO DAVIVIENDA</v>
          </cell>
          <cell r="CA95" t="str">
            <v>AHORROS</v>
          </cell>
          <cell r="CB95" t="str">
            <v>475770010993</v>
          </cell>
          <cell r="CC95" t="str">
            <v>29/04/1993</v>
          </cell>
          <cell r="CD95" t="str">
            <v>NO</v>
          </cell>
        </row>
        <row r="96">
          <cell r="A96" t="str">
            <v>CD-NC-090-2024</v>
          </cell>
          <cell r="B96" t="str">
            <v>2 NACION</v>
          </cell>
          <cell r="C96" t="str">
            <v>NC-CPS-090-2024</v>
          </cell>
          <cell r="D96" t="str">
            <v>CAROLINA MATEUS GUTIERREZ</v>
          </cell>
          <cell r="E96">
            <v>45317</v>
          </cell>
          <cell r="F96" t="str">
            <v>NC24-P3202008-001. Prestación de servicios profesionales con plena autonomía técnica y administrativa para promover e impulsar el trámite y seguimiento al registro de reservas naturales de la sociedad civil al Grupo de Trámites y Evaluación Ambiental, en el marco del proyecto de inversión Conservación de la diversidad biológica de las áreas protegidas del SINAP Nacional.</v>
          </cell>
          <cell r="G96" t="str">
            <v>PROFESIONAL</v>
          </cell>
          <cell r="H96" t="str">
            <v>2 CONTRATACIÓN DIRECTA</v>
          </cell>
          <cell r="I96" t="str">
            <v>14 PRESTACIÓN DE SERVICIOS</v>
          </cell>
          <cell r="J96" t="str">
            <v>N/A</v>
          </cell>
          <cell r="K96">
            <v>80111600</v>
          </cell>
          <cell r="L96">
            <v>9124</v>
          </cell>
          <cell r="N96">
            <v>13524</v>
          </cell>
          <cell r="O96">
            <v>45320</v>
          </cell>
          <cell r="Q96">
            <v>7881428</v>
          </cell>
          <cell r="R96">
            <v>88009279</v>
          </cell>
          <cell r="S96" t="str">
            <v>Ochenta y ocho millones nueve mil doscientos setenta y nueve pesos</v>
          </cell>
          <cell r="T96" t="str">
            <v>1 PERSONA NATURAL</v>
          </cell>
          <cell r="U96" t="str">
            <v>3 CÉDULA DE CIUDADANÍA</v>
          </cell>
          <cell r="V96">
            <v>52487485</v>
          </cell>
          <cell r="X96" t="str">
            <v>N-A</v>
          </cell>
          <cell r="Y96" t="str">
            <v>11 NO SE DILIGENCIA INFORMACIÓN PARA ESTE FORMULARIO EN ESTE PERÍODO DE REPORTE</v>
          </cell>
          <cell r="Z96" t="str">
            <v>FEMENINO</v>
          </cell>
          <cell r="AA96" t="str">
            <v>CUNDINAMARCA</v>
          </cell>
          <cell r="AB96" t="str">
            <v>BOGOTÁ</v>
          </cell>
          <cell r="AC96" t="str">
            <v>CAROLINA</v>
          </cell>
          <cell r="AD96" t="str">
            <v>MATEUS</v>
          </cell>
          <cell r="AE96" t="str">
            <v>GUTIERREZ</v>
          </cell>
          <cell r="AG96" t="str">
            <v>SI</v>
          </cell>
          <cell r="AH96" t="str">
            <v>1 PÓLIZA</v>
          </cell>
          <cell r="AI96" t="str">
            <v>12 SEGUROS DEL ESTADO</v>
          </cell>
          <cell r="AJ96" t="str">
            <v>2 CUMPLIMIENTO</v>
          </cell>
          <cell r="AK96">
            <v>45318</v>
          </cell>
          <cell r="AL96" t="str">
            <v>21-46-101082623</v>
          </cell>
          <cell r="AM96" t="str">
            <v>SGMAP-SUBDIRECCION DE GESTION Y MANEJO DE AREAS PROTEGIDAS</v>
          </cell>
          <cell r="AN96" t="str">
            <v>GRUPO DE CONTRATOS</v>
          </cell>
          <cell r="AO96" t="str">
            <v>GRUPO DE TRÁMITES Y EVALUACIÓN AMBIENTAL</v>
          </cell>
          <cell r="AP96" t="str">
            <v>2 SUPERVISOR</v>
          </cell>
          <cell r="AQ96" t="str">
            <v>3 CÉDULA DE CIUDADANÍA</v>
          </cell>
          <cell r="AR96">
            <v>79690000</v>
          </cell>
          <cell r="AS96" t="str">
            <v>GUILLERMO ALBERTO SANTOS CEBALLOS</v>
          </cell>
          <cell r="AT96">
            <v>335</v>
          </cell>
          <cell r="AU96" t="str">
            <v>3 NO PACTADOS</v>
          </cell>
          <cell r="AV96" t="str">
            <v>4 NO SE HA ADICIONADO NI EN VALOR y EN TIEMPO</v>
          </cell>
          <cell r="BB96" t="str">
            <v>29/01/2024</v>
          </cell>
          <cell r="BC96">
            <v>45314</v>
          </cell>
          <cell r="BD96">
            <v>45320</v>
          </cell>
          <cell r="BE96">
            <v>45656</v>
          </cell>
          <cell r="BO96" t="str">
            <v>2024420501000090E</v>
          </cell>
          <cell r="BP96">
            <v>88009279</v>
          </cell>
          <cell r="BQ96" t="str">
            <v>EDNA ROCIO CASTRO</v>
          </cell>
          <cell r="BR96" t="str">
            <v>https://www.secop.gov.co/CO1BusinessLine/Tendering/BuyerWorkArea/Index?docUniqueIdentifier=CO1.BDOS.5480481</v>
          </cell>
          <cell r="BS96" t="str">
            <v>VIGENTE</v>
          </cell>
          <cell r="BU96" t="str">
            <v>https://community.secop.gov.co/Public/Tendering/OpportunityDetail/Index?noticeUID=CO1.NTC.5525901&amp;isFromPublicArea=True&amp;isModal=False</v>
          </cell>
          <cell r="BV96" t="str">
            <v>carolina.mateus</v>
          </cell>
          <cell r="BW96" t="str">
            <v>@parquesnacionales.gov.co</v>
          </cell>
          <cell r="BX96" t="str">
            <v>carolina.mateus@parquesnacionales.gov.co</v>
          </cell>
          <cell r="BY96" t="str">
            <v>BIOLOGA</v>
          </cell>
          <cell r="CA96" t="str">
            <v>AHORROS</v>
          </cell>
          <cell r="CC96" t="str">
            <v>15/10/1980</v>
          </cell>
          <cell r="CD96" t="str">
            <v>NO</v>
          </cell>
        </row>
        <row r="97">
          <cell r="A97" t="str">
            <v>CD-NC-091-2024</v>
          </cell>
          <cell r="B97" t="str">
            <v>2 NACION</v>
          </cell>
          <cell r="C97" t="str">
            <v>NC-CPS-091-2024</v>
          </cell>
          <cell r="D97" t="str">
            <v>JOHANA MILENA VALBUENA VELANDIA</v>
          </cell>
          <cell r="E97">
            <v>45317</v>
          </cell>
          <cell r="F97" t="str">
            <v>NC23-P3202008-002 Prestación de servicios profesionales con plena autonomía técnica y administrativa para orientar técnicamente la consulta. concertación y socialización de instrumentos de planeación y manejo. así como la coordinación con grupos étnicos en áreas protegidas de acuerdo con las funciones del Grupo de Planeación y Manejo en el marco del proyecto de Conservación de la diversidad biológica de las áreas protegidas del SINAP nacional.</v>
          </cell>
          <cell r="G97" t="str">
            <v>PROFESIONAL</v>
          </cell>
          <cell r="H97" t="str">
            <v>2 CONTRATACIÓN DIRECTA</v>
          </cell>
          <cell r="I97" t="str">
            <v>14 PRESTACIÓN DE SERVICIOS</v>
          </cell>
          <cell r="J97" t="str">
            <v>N/A</v>
          </cell>
          <cell r="K97">
            <v>80111600</v>
          </cell>
          <cell r="L97">
            <v>11624</v>
          </cell>
          <cell r="N97">
            <v>13624</v>
          </cell>
          <cell r="O97">
            <v>45320</v>
          </cell>
          <cell r="Q97">
            <v>7435309</v>
          </cell>
          <cell r="R97">
            <v>81788399</v>
          </cell>
          <cell r="S97" t="str">
            <v>Ochenta y un millones setecientos ochenta y ocho mil trescientos noventa y nueve pesos</v>
          </cell>
          <cell r="T97" t="str">
            <v>1 PERSONA NATURAL</v>
          </cell>
          <cell r="U97" t="str">
            <v>3 CÉDULA DE CIUDADANÍA</v>
          </cell>
          <cell r="V97">
            <v>52440992</v>
          </cell>
          <cell r="X97" t="str">
            <v>N-A</v>
          </cell>
          <cell r="Y97" t="str">
            <v>11 NO SE DILIGENCIA INFORMACIÓN PARA ESTE FORMULARIO EN ESTE PERÍODO DE REPORTE</v>
          </cell>
          <cell r="Z97" t="str">
            <v>FEMENINO</v>
          </cell>
          <cell r="AA97" t="str">
            <v>CUNDINAMARCA</v>
          </cell>
          <cell r="AB97" t="str">
            <v>BOGOTÁ</v>
          </cell>
          <cell r="AC97" t="str">
            <v>JOHANA</v>
          </cell>
          <cell r="AD97" t="str">
            <v>MILENA</v>
          </cell>
          <cell r="AE97" t="str">
            <v>VALVUENA</v>
          </cell>
          <cell r="AF97" t="str">
            <v>VELANDIA</v>
          </cell>
          <cell r="AG97" t="str">
            <v>SI</v>
          </cell>
          <cell r="AH97" t="str">
            <v>1 PÓLIZA</v>
          </cell>
          <cell r="AI97" t="str">
            <v>12 SEGUROS DEL ESTADO</v>
          </cell>
          <cell r="AJ97" t="str">
            <v>2 CUMPLIMIENTO</v>
          </cell>
          <cell r="AK97">
            <v>45320</v>
          </cell>
          <cell r="AL97" t="str">
            <v>18-46-101022042</v>
          </cell>
          <cell r="AM97" t="str">
            <v>SGMAP-SUBDIRECCION DE GESTION Y MANEJO DE AREAS PROTEGIDAS</v>
          </cell>
          <cell r="AN97" t="str">
            <v>GRUPO DE CONTRATOS</v>
          </cell>
          <cell r="AO97" t="str">
            <v>GRUPO DE PLANEACIÓN Y MANEJO</v>
          </cell>
          <cell r="AP97" t="str">
            <v>2 SUPERVISOR</v>
          </cell>
          <cell r="AQ97" t="str">
            <v>3 CÉDULA DE CIUDADANÍA</v>
          </cell>
          <cell r="AR97">
            <v>80875190</v>
          </cell>
          <cell r="AS97" t="str">
            <v>CÉSAR ANDRÉS DELGADO HERNÁNDEZ</v>
          </cell>
          <cell r="AT97">
            <v>330</v>
          </cell>
          <cell r="AU97" t="str">
            <v>3 NO PACTADOS</v>
          </cell>
          <cell r="AV97" t="str">
            <v>4 NO SE HA ADICIONADO NI EN VALOR y EN TIEMPO</v>
          </cell>
          <cell r="BB97">
            <v>45320</v>
          </cell>
          <cell r="BC97">
            <v>45317</v>
          </cell>
          <cell r="BD97">
            <v>45320</v>
          </cell>
          <cell r="BE97">
            <v>45654</v>
          </cell>
          <cell r="BO97" t="str">
            <v>2024420501000091E</v>
          </cell>
          <cell r="BP97">
            <v>81788399</v>
          </cell>
          <cell r="BQ97" t="str">
            <v>YURY CAMILA BARRANTES</v>
          </cell>
          <cell r="BR97" t="str">
            <v>https://www.secop.gov.co/CO1BusinessLine/Tendering/BuyerWorkArea/Index?docUniqueIdentifier=CO1.BDOS.5516026</v>
          </cell>
          <cell r="BS97" t="str">
            <v>TERMINADO NORMALMENTE</v>
          </cell>
          <cell r="BU97" t="str">
            <v>https://community.secop.gov.co/Public/Tendering/OpportunityDetail/Index?noticeUID=CO1.NTC.5525598&amp;isFromPublicArea=True&amp;isModal=False</v>
          </cell>
          <cell r="BV97" t="str">
            <v>johana.valbuena</v>
          </cell>
          <cell r="BW97" t="str">
            <v>@parquesnacionales.gov.co</v>
          </cell>
          <cell r="BX97" t="str">
            <v>johana.valbuena@parquesnacionales.gov.co</v>
          </cell>
          <cell r="BY97" t="str">
            <v>BIOLOGA MARINA</v>
          </cell>
          <cell r="BZ97" t="str">
            <v>BANCOLOMBIA</v>
          </cell>
          <cell r="CA97" t="str">
            <v>AHORROS</v>
          </cell>
          <cell r="CB97" t="str">
            <v>04230715748</v>
          </cell>
          <cell r="CC97" t="str">
            <v>18/08/1978</v>
          </cell>
          <cell r="CD97" t="str">
            <v>NO</v>
          </cell>
        </row>
        <row r="98">
          <cell r="A98" t="str">
            <v>CD-NC-092-2024</v>
          </cell>
          <cell r="B98" t="str">
            <v>2 NACION</v>
          </cell>
          <cell r="C98" t="str">
            <v>NC-CPS-092-2024</v>
          </cell>
          <cell r="D98" t="str">
            <v>LADY BRIGIET PRIETO MOGOLLON</v>
          </cell>
          <cell r="E98">
            <v>45320</v>
          </cell>
          <cell r="F98" t="str">
            <v>NC05-P3202032-003 Prestar los servicios profesionales con autonomía técnica y administrativa en la Oficina Asesora Jurídica, para el soporte jurídico en la gestión predial de la entidad que incluyen las actuaciones de adquisición, creación de folios e inscripciones registrales; así como proyectar o revisar jurídicamente los documentos e instrumentos normativos jurídicos que se le asignan, que conduzcan al cumplimiento de las funciones y la misión de la entidad, en el marco de la conservación de la capacidad institucional de Parques Nacionales Naturales de
Colombia.</v>
          </cell>
          <cell r="G98" t="str">
            <v>PROFESIONAL</v>
          </cell>
          <cell r="H98" t="str">
            <v>2 CONTRATACIÓN DIRECTA</v>
          </cell>
          <cell r="I98" t="str">
            <v>14 PRESTACIÓN DE SERVICIOS</v>
          </cell>
          <cell r="J98" t="str">
            <v>N/A</v>
          </cell>
          <cell r="K98">
            <v>80111600</v>
          </cell>
          <cell r="L98">
            <v>10024</v>
          </cell>
          <cell r="N98">
            <v>13724</v>
          </cell>
          <cell r="O98">
            <v>45320</v>
          </cell>
          <cell r="Q98">
            <v>5693195</v>
          </cell>
          <cell r="R98">
            <v>50669436</v>
          </cell>
          <cell r="S98" t="str">
            <v>Cincuenta millones seiscientos sesenta y nueve mil cuatrocientos treinta y seis pesos</v>
          </cell>
          <cell r="T98" t="str">
            <v>1 PERSONA NATURAL</v>
          </cell>
          <cell r="U98" t="str">
            <v>3 CÉDULA DE CIUDADANÍA</v>
          </cell>
          <cell r="V98">
            <v>1010185919</v>
          </cell>
          <cell r="X98" t="str">
            <v>N-A</v>
          </cell>
          <cell r="Y98" t="str">
            <v>11 NO SE DILIGENCIA INFORMACIÓN PARA ESTE FORMULARIO EN ESTE PERÍODO DE REPORTE</v>
          </cell>
          <cell r="Z98" t="str">
            <v>FEMENINO</v>
          </cell>
          <cell r="AA98" t="str">
            <v>CUNDINAMARCA</v>
          </cell>
          <cell r="AB98" t="str">
            <v>BOGOTÁ</v>
          </cell>
          <cell r="AC98" t="str">
            <v>LEIDY</v>
          </cell>
          <cell r="AD98" t="str">
            <v>BRIGIET</v>
          </cell>
          <cell r="AE98" t="str">
            <v>PRIETO</v>
          </cell>
          <cell r="AF98" t="str">
            <v>MOGOLLON</v>
          </cell>
          <cell r="AG98" t="str">
            <v>NO</v>
          </cell>
          <cell r="AH98" t="str">
            <v>6 NO CONSTITUYÓ GARANTÍAS</v>
          </cell>
          <cell r="AI98" t="str">
            <v>N-A</v>
          </cell>
          <cell r="AJ98" t="str">
            <v>N-A</v>
          </cell>
          <cell r="AK98" t="str">
            <v>N-A</v>
          </cell>
          <cell r="AL98" t="str">
            <v>N-A</v>
          </cell>
          <cell r="AM98" t="str">
            <v>SAF-SUBDIRECCION ADMINISTRATIVA Y FINANCIERA</v>
          </cell>
          <cell r="AN98" t="str">
            <v>GRUPO DE CONTRATOS</v>
          </cell>
          <cell r="AO98" t="str">
            <v>OFICINA ASESORA JURIDICA</v>
          </cell>
          <cell r="AP98" t="str">
            <v>2 SUPERVISOR</v>
          </cell>
          <cell r="AQ98" t="str">
            <v>3 CÉDULA DE CIUDADANÍA</v>
          </cell>
          <cell r="AR98">
            <v>1020726354</v>
          </cell>
          <cell r="AS98" t="str">
            <v>Alejandro Espinosa Anaya</v>
          </cell>
          <cell r="AT98">
            <v>267</v>
          </cell>
          <cell r="AU98" t="str">
            <v>3 NO PACTADOS</v>
          </cell>
          <cell r="AV98" t="str">
            <v>4 NO SE HA ADICIONADO NI EN VALOR y EN TIEMPO</v>
          </cell>
          <cell r="AW98">
            <v>1</v>
          </cell>
          <cell r="AX98">
            <v>12145483</v>
          </cell>
          <cell r="AY98">
            <v>45591</v>
          </cell>
          <cell r="AZ98">
            <v>64</v>
          </cell>
          <cell r="BA98">
            <v>45591</v>
          </cell>
          <cell r="BB98" t="str">
            <v>N/A</v>
          </cell>
          <cell r="BC98">
            <v>45320</v>
          </cell>
          <cell r="BD98">
            <v>45320</v>
          </cell>
          <cell r="BE98">
            <v>45655</v>
          </cell>
          <cell r="BO98" t="str">
            <v>2024420501000092E</v>
          </cell>
          <cell r="BP98">
            <v>62814919</v>
          </cell>
          <cell r="BQ98" t="str">
            <v>HILDA MARCELA GARCIA NUÑEZ</v>
          </cell>
          <cell r="BR98" t="str">
            <v>https://www.secop.gov.co/CO1BusinessLine/Tendering/BuyerWorkArea/Index?docUniqueIdentifier=CO1.BDOS.5517472</v>
          </cell>
          <cell r="BS98" t="str">
            <v>TERMINADO NORMALMENTE</v>
          </cell>
          <cell r="BU98" t="str">
            <v xml:space="preserve">https://community.secop.gov.co/Public/Tendering/OpportunityDetail/Index?noticeUID=CO1.NTC.5527149&amp;isFromPublicArea=True&amp;isModal=False
</v>
          </cell>
          <cell r="BV98" t="str">
            <v>leidy.prieto</v>
          </cell>
          <cell r="BW98" t="str">
            <v>@parquesnacionales.gov.co</v>
          </cell>
          <cell r="BX98" t="str">
            <v>leidy.prieto@parquesnacionales.gov.co</v>
          </cell>
          <cell r="BY98" t="str">
            <v>ABOGADA</v>
          </cell>
          <cell r="BZ98" t="str">
            <v>BANCOLOMBIA</v>
          </cell>
          <cell r="CA98" t="str">
            <v>AHORROS</v>
          </cell>
          <cell r="CB98" t="str">
            <v>10118946826</v>
          </cell>
          <cell r="CC98" t="str">
            <v>19/09/1989</v>
          </cell>
          <cell r="CD98" t="str">
            <v>NO</v>
          </cell>
        </row>
        <row r="99">
          <cell r="A99" t="str">
            <v>CD-NC-093-2024</v>
          </cell>
          <cell r="B99" t="str">
            <v>2 NACION</v>
          </cell>
          <cell r="C99" t="str">
            <v>NC-CPS-093-2024</v>
          </cell>
          <cell r="D99" t="str">
            <v>JOSE FRANCISCO MORALES</v>
          </cell>
          <cell r="E99">
            <v>45320</v>
          </cell>
          <cell r="F99" t="str">
            <v>NC05-P3202032-004 Prestar los servicios profesionales con autonomía técnica y administrativa en la Oficina Asesora Jurídica para el apoyo en la gestión predial en las actuaciones que tengan relación con la creación de folios, así como proyectar o revisar jurídicamente los documentos e instrumentos normativos jurídicos. que se le asignen y que conduzcan al cumplimiento de las funciones y la misionalidad de la entidad, en el marco de la conservación de la capacidad institucional de Parques Nacionales.</v>
          </cell>
          <cell r="G99" t="str">
            <v>PROFESIONAL</v>
          </cell>
          <cell r="H99" t="str">
            <v>2 CONTRATACIÓN DIRECTA</v>
          </cell>
          <cell r="I99" t="str">
            <v>14 PRESTACIÓN DE SERVICIOS</v>
          </cell>
          <cell r="J99" t="str">
            <v>N/A</v>
          </cell>
          <cell r="K99">
            <v>80111600</v>
          </cell>
          <cell r="L99">
            <v>10424</v>
          </cell>
          <cell r="N99">
            <v>13824</v>
          </cell>
          <cell r="O99">
            <v>45320</v>
          </cell>
          <cell r="Q99">
            <v>3670921</v>
          </cell>
          <cell r="R99">
            <v>25696447</v>
          </cell>
          <cell r="S99" t="str">
            <v>Veinticinco millones seiscientos noventa y seis mil cuatrocientos cuarenta y siete pesos</v>
          </cell>
          <cell r="T99" t="str">
            <v>1 PERSONA NATURAL</v>
          </cell>
          <cell r="U99" t="str">
            <v>3 CÉDULA DE CIUDADANÍA</v>
          </cell>
          <cell r="V99">
            <v>1070018311</v>
          </cell>
          <cell r="X99" t="str">
            <v>N-A</v>
          </cell>
          <cell r="Y99" t="str">
            <v>11 NO SE DILIGENCIA INFORMACIÓN PARA ESTE FORMULARIO EN ESTE PERÍODO DE REPORTE</v>
          </cell>
          <cell r="Z99" t="str">
            <v>MASCULINO</v>
          </cell>
          <cell r="AA99" t="str">
            <v>CUNDINAMARCA</v>
          </cell>
          <cell r="AB99" t="str">
            <v>BOGOTÁ</v>
          </cell>
          <cell r="AC99" t="str">
            <v xml:space="preserve">JOSE </v>
          </cell>
          <cell r="AD99" t="str">
            <v>FRANCISCO</v>
          </cell>
          <cell r="AE99" t="str">
            <v>MORALES</v>
          </cell>
          <cell r="AG99" t="str">
            <v>NO</v>
          </cell>
          <cell r="AH99" t="str">
            <v>6 NO CONSTITUYÓ GARANTÍAS</v>
          </cell>
          <cell r="AI99" t="str">
            <v>N-A</v>
          </cell>
          <cell r="AJ99" t="str">
            <v>N-A</v>
          </cell>
          <cell r="AK99" t="str">
            <v>N-A</v>
          </cell>
          <cell r="AL99" t="str">
            <v>N-A</v>
          </cell>
          <cell r="AM99" t="str">
            <v>SAF-SUBDIRECCION ADMINISTRATIVA Y FINANCIERA</v>
          </cell>
          <cell r="AN99" t="str">
            <v>GRUPO DE CONTRATOS</v>
          </cell>
          <cell r="AO99" t="str">
            <v>OFICINA ASESORA JURIDICA</v>
          </cell>
          <cell r="AP99" t="str">
            <v>2 SUPERVISOR</v>
          </cell>
          <cell r="AQ99" t="str">
            <v>3 CÉDULA DE CIUDADANÍA</v>
          </cell>
          <cell r="AR99">
            <v>51985658</v>
          </cell>
          <cell r="AS99" t="str">
            <v>CLAUDIA SOFIA URUEÑA SALAZAR</v>
          </cell>
          <cell r="AT99">
            <v>210</v>
          </cell>
          <cell r="AU99" t="str">
            <v>3 NO PACTADOS</v>
          </cell>
          <cell r="AV99" t="str">
            <v>4 NO SE HA ADICIONADO NI EN VALOR y EN TIEMPO</v>
          </cell>
          <cell r="BB99" t="str">
            <v>N/A</v>
          </cell>
          <cell r="BC99">
            <v>45320</v>
          </cell>
          <cell r="BD99">
            <v>45320</v>
          </cell>
          <cell r="BE99">
            <v>45532</v>
          </cell>
          <cell r="BO99" t="str">
            <v>2024420501000093E</v>
          </cell>
          <cell r="BP99">
            <v>25696447</v>
          </cell>
          <cell r="BQ99" t="str">
            <v>HILDA MARCELA GARCIA NUÑEZ</v>
          </cell>
          <cell r="BR99" t="str">
            <v>https://www.secop.gov.co/CO1BusinessLine/Tendering/BuyerWorkArea/Index?docUniqueIdentifier=CO1.BDOS.5517490</v>
          </cell>
          <cell r="BS99" t="str">
            <v>TERMINADO NORMALMENTE</v>
          </cell>
          <cell r="BU99" t="str">
            <v>https://community.secop.gov.co/Public/Tendering/OpportunityDetail/Index?noticeUID=CO1.NTC.5527155&amp;isFromPublicArea=True&amp;isModal=False</v>
          </cell>
          <cell r="BV99" t="str">
            <v>grupo.predios</v>
          </cell>
          <cell r="BW99" t="str">
            <v>@parquesnacionales.gov.co</v>
          </cell>
          <cell r="BX99" t="str">
            <v>grupo.predios@parquesnacionales.gov.co</v>
          </cell>
          <cell r="BY99" t="str">
            <v>ABOGADO</v>
          </cell>
          <cell r="BZ99" t="str">
            <v>COLPATRIA</v>
          </cell>
          <cell r="CA99" t="str">
            <v>AHORROS</v>
          </cell>
          <cell r="CB99" t="str">
            <v>712010709</v>
          </cell>
          <cell r="CC99" t="str">
            <v>10/12/1996</v>
          </cell>
          <cell r="CD99" t="str">
            <v>NO</v>
          </cell>
        </row>
        <row r="100">
          <cell r="A100" t="str">
            <v>CD-NC-094-2024</v>
          </cell>
          <cell r="B100" t="str">
            <v>2 NACION</v>
          </cell>
          <cell r="C100" t="str">
            <v>NC-CPS-094-2024</v>
          </cell>
          <cell r="D100" t="str">
            <v>ORLANDO RUEDA DIAZ</v>
          </cell>
          <cell r="E100">
            <v>45320</v>
          </cell>
          <cell r="F100" t="str">
            <v>NC10-P3299060-035 Prestación de servicios profesionales con plena autonomía técnica y administrativa para apoyar al Grupo Procesos Corporativos en la elaboración y/o actualización del cuadro de clasificación y tablas de retención documental cumpliendo con las normas, metodologías y requisitos establecidos en el Modelo de Gestión Documental y Administración de Archivos MGDA del Archivo General de la Nación y en la planeación establecida en el Plan Institucional de Archivos en el marco del fortale</v>
          </cell>
          <cell r="G100" t="str">
            <v>PROFESIONAL</v>
          </cell>
          <cell r="H100" t="str">
            <v>2 CONTRATACIÓN DIRECTA</v>
          </cell>
          <cell r="I100" t="str">
            <v>14 PRESTACIÓN DE SERVICIOS</v>
          </cell>
          <cell r="J100" t="str">
            <v>N/A</v>
          </cell>
          <cell r="K100">
            <v>80111600</v>
          </cell>
          <cell r="L100">
            <v>16924</v>
          </cell>
          <cell r="N100">
            <v>13924</v>
          </cell>
          <cell r="O100">
            <v>45320</v>
          </cell>
          <cell r="Q100">
            <v>7435309</v>
          </cell>
          <cell r="R100">
            <v>83523304</v>
          </cell>
          <cell r="S100" t="str">
            <v>Ochenta y tres millones quinientos veintitres mil trescientos cuatro pesos</v>
          </cell>
          <cell r="T100" t="str">
            <v>1 PERSONA NATURAL</v>
          </cell>
          <cell r="U100" t="str">
            <v>3 CÉDULA DE CIUDADANÍA</v>
          </cell>
          <cell r="V100">
            <v>8702889</v>
          </cell>
          <cell r="X100" t="str">
            <v>N-A</v>
          </cell>
          <cell r="Y100" t="str">
            <v>11 NO SE DILIGENCIA INFORMACIÓN PARA ESTE FORMULARIO EN ESTE PERÍODO DE REPORTE</v>
          </cell>
          <cell r="Z100" t="str">
            <v>MASCULINO</v>
          </cell>
          <cell r="AA100" t="str">
            <v>SANTANDER</v>
          </cell>
          <cell r="AB100" t="str">
            <v>BUCARAMANGA</v>
          </cell>
          <cell r="AC100" t="str">
            <v>ORLANDO</v>
          </cell>
          <cell r="AD100" t="str">
            <v xml:space="preserve">RUEDA </v>
          </cell>
          <cell r="AE100" t="str">
            <v>DIAZ</v>
          </cell>
          <cell r="AG100" t="str">
            <v>SI</v>
          </cell>
          <cell r="AH100" t="str">
            <v>1 PÓLIZA</v>
          </cell>
          <cell r="AI100" t="str">
            <v>12 SEGUROS DEL ESTADO</v>
          </cell>
          <cell r="AJ100" t="str">
            <v>2 CUMPLIMIENTO</v>
          </cell>
          <cell r="AK100">
            <v>45321</v>
          </cell>
          <cell r="AL100" t="str">
            <v>18-44-101095497</v>
          </cell>
          <cell r="AM100" t="str">
            <v>SAF-SUBDIRECCION ADMINISTRATIVA Y FINANCIERA</v>
          </cell>
          <cell r="AN100" t="str">
            <v>GRUPO DE CONTRATOS</v>
          </cell>
          <cell r="AO100" t="str">
            <v>GRUPO DE PROCESOS CORPORATIVOS</v>
          </cell>
          <cell r="AP100" t="str">
            <v>2 SUPERVISOR</v>
          </cell>
          <cell r="AQ100" t="str">
            <v>3 CÉDULA DE CIUDADANÍA</v>
          </cell>
          <cell r="AR100">
            <v>3033010</v>
          </cell>
          <cell r="AS100" t="str">
            <v>ORLANDO LEÓN VERGARA</v>
          </cell>
          <cell r="AT100">
            <v>332</v>
          </cell>
          <cell r="AU100" t="str">
            <v>3 NO PACTADOS</v>
          </cell>
          <cell r="AV100" t="str">
            <v>4 NO SE HA ADICIONADO NI EN VALOR y EN TIEMPO</v>
          </cell>
          <cell r="BB100">
            <v>45321</v>
          </cell>
          <cell r="BC100">
            <v>45320</v>
          </cell>
          <cell r="BD100">
            <v>45321</v>
          </cell>
          <cell r="BE100">
            <v>45656</v>
          </cell>
          <cell r="BO100" t="str">
            <v>2024420501000094E</v>
          </cell>
          <cell r="BP100">
            <v>83523304</v>
          </cell>
          <cell r="BQ100" t="str">
            <v>HILDA MARCELA GARCIA NUÑEZ</v>
          </cell>
          <cell r="BR100" t="str">
            <v>https://www.secop.gov.co/CO1BusinessLine/Tendering/BuyerWorkArea/Index?docUniqueIdentifier=CO1.BDOS.5517516</v>
          </cell>
          <cell r="BS100" t="str">
            <v>VIGENTE</v>
          </cell>
          <cell r="BU100" t="str">
            <v>https://community.secop.gov.co/Public/Tendering/OpportunityDetail/Index?noticeUID=CO1.NTC.5527164&amp;isFromPublicArea=True&amp;isModal=False</v>
          </cell>
          <cell r="BV100" t="str">
            <v>orlando.rueda</v>
          </cell>
          <cell r="BW100" t="str">
            <v>@parquesnacionales.gov.co</v>
          </cell>
          <cell r="BX100" t="str">
            <v>orlando.rueda@parquesnacionales.gov.co</v>
          </cell>
          <cell r="BY100" t="str">
            <v>BIBLIOTECOLOGO Y ARCHIVISTA</v>
          </cell>
          <cell r="BZ100" t="str">
            <v>CITIBANK</v>
          </cell>
          <cell r="CA100" t="str">
            <v>AHORROS</v>
          </cell>
          <cell r="CC100" t="str">
            <v>27/03/1960</v>
          </cell>
          <cell r="CD100" t="str">
            <v>NO</v>
          </cell>
        </row>
        <row r="101">
          <cell r="A101" t="str">
            <v>CD-NC-095-2024</v>
          </cell>
          <cell r="B101" t="str">
            <v>2 NACION</v>
          </cell>
          <cell r="C101" t="str">
            <v>NC-CPS-095-2024</v>
          </cell>
          <cell r="D101" t="str">
            <v>SINDRY JANETH AHUMADA MARTINEZ</v>
          </cell>
          <cell r="E101">
            <v>45320</v>
          </cell>
          <cell r="F101" t="str">
            <v>NC10-P3299060-039 Prestación de servicios profesionales con plena autonomía técnica y administrativa para apoyar al Grupo Procesos Corporativos en la estructuración e implementación del Sistema de Gestión Ambiental de la entidad con énfasis en la norma ISO 14001:2015 de acuerdo con el Modelo Integrado de Planeación y Gestión en el marco del fortalecimiento de la capacidad institucional de Parques Nacionales Naturales</v>
          </cell>
          <cell r="G101" t="str">
            <v>PROFESIONAL</v>
          </cell>
          <cell r="H101" t="str">
            <v>2 CONTRATACIÓN DIRECTA</v>
          </cell>
          <cell r="I101" t="str">
            <v>14 PRESTACIÓN DE SERVICIOS</v>
          </cell>
          <cell r="J101" t="str">
            <v>N/A</v>
          </cell>
          <cell r="K101">
            <v>80111600</v>
          </cell>
          <cell r="L101">
            <v>16624</v>
          </cell>
          <cell r="N101">
            <v>14024</v>
          </cell>
          <cell r="O101">
            <v>45320</v>
          </cell>
          <cell r="Q101">
            <v>7435309</v>
          </cell>
          <cell r="R101">
            <v>83523304</v>
          </cell>
          <cell r="S101" t="str">
            <v>Ochenta y tres millones quinientos veintitres mil trescientos cuatro pesos</v>
          </cell>
          <cell r="T101" t="str">
            <v>1 PERSONA NATURAL</v>
          </cell>
          <cell r="U101" t="str">
            <v>3 CÉDULA DE CIUDADANÍA</v>
          </cell>
          <cell r="V101">
            <v>32792013</v>
          </cell>
          <cell r="X101" t="str">
            <v>N-A</v>
          </cell>
          <cell r="Y101" t="str">
            <v>11 NO SE DILIGENCIA INFORMACIÓN PARA ESTE FORMULARIO EN ESTE PERÍODO DE REPORTE</v>
          </cell>
          <cell r="Z101" t="str">
            <v>FEMENINO</v>
          </cell>
          <cell r="AA101" t="str">
            <v>ATLANTICO</v>
          </cell>
          <cell r="AB101" t="str">
            <v>BARRANQUILLA</v>
          </cell>
          <cell r="AC101" t="str">
            <v>SINDRY</v>
          </cell>
          <cell r="AD101" t="str">
            <v>JANETH</v>
          </cell>
          <cell r="AE101" t="str">
            <v>AHUMADA</v>
          </cell>
          <cell r="AF101" t="str">
            <v>MARTINEZ</v>
          </cell>
          <cell r="AG101" t="str">
            <v>SI</v>
          </cell>
          <cell r="AH101" t="str">
            <v>1 PÓLIZA</v>
          </cell>
          <cell r="AI101" t="str">
            <v>12 SEGUROS DEL ESTADO</v>
          </cell>
          <cell r="AJ101" t="str">
            <v>2 CUMPLIMIENTO</v>
          </cell>
          <cell r="AK101">
            <v>45320</v>
          </cell>
          <cell r="AL101" t="str">
            <v>17-44-101213369</v>
          </cell>
          <cell r="AM101" t="str">
            <v>SAF-SUBDIRECCION ADMINISTRATIVA Y FINANCIERA</v>
          </cell>
          <cell r="AN101" t="str">
            <v>GRUPO DE CONTRATOS</v>
          </cell>
          <cell r="AO101" t="str">
            <v>GRUPO DE PROCESOS CORPORATIVOS</v>
          </cell>
          <cell r="AP101" t="str">
            <v>2 SUPERVISOR</v>
          </cell>
          <cell r="AQ101" t="str">
            <v>3 CÉDULA DE CIUDADANÍA</v>
          </cell>
          <cell r="AR101">
            <v>3033010</v>
          </cell>
          <cell r="AS101" t="str">
            <v>ORLANDO LEÓN VERGARA</v>
          </cell>
          <cell r="AT101">
            <v>332</v>
          </cell>
          <cell r="AU101" t="str">
            <v>3 NO PACTADOS</v>
          </cell>
          <cell r="AV101" t="str">
            <v>4 NO SE HA ADICIONADO NI EN VALOR y EN TIEMPO</v>
          </cell>
          <cell r="BB101">
            <v>45320</v>
          </cell>
          <cell r="BC101">
            <v>45320</v>
          </cell>
          <cell r="BD101">
            <v>45320</v>
          </cell>
          <cell r="BE101">
            <v>45656</v>
          </cell>
          <cell r="BO101" t="str">
            <v>2024420501000095E</v>
          </cell>
          <cell r="BP101">
            <v>83523304</v>
          </cell>
          <cell r="BQ101" t="str">
            <v>HILDA MARCELA GARCIA NUÑEZ</v>
          </cell>
          <cell r="BR101" t="str">
            <v>https://www.secop.gov.co/CO1BusinessLine/Tendering/BuyerWorkArea/Index?docUniqueIdentifier=CO1.BDOS.5517538</v>
          </cell>
          <cell r="BS101" t="str">
            <v>VIGENTE</v>
          </cell>
          <cell r="BU101" t="str">
            <v>https://community.secop.gov.co/Public/Tendering/OpportunityDetail/Index?noticeUID=CO1.NTC.5527168&amp;isFromPublicArea=True&amp;isModal=False</v>
          </cell>
          <cell r="BV101" t="str">
            <v>sindry.ahumada</v>
          </cell>
          <cell r="BW101" t="str">
            <v>@parquesnacionales.gov.co</v>
          </cell>
          <cell r="BX101" t="str">
            <v>sindry.ahumada@parquesnacionales.gov.co</v>
          </cell>
          <cell r="BY101" t="str">
            <v xml:space="preserve">INGENIERA EN RECURSOS HIDRICOS Y GESTION AMBIENTAL </v>
          </cell>
          <cell r="BZ101" t="str">
            <v>DAVIVIENDA</v>
          </cell>
          <cell r="CA101" t="str">
            <v>AHORROS</v>
          </cell>
          <cell r="CB101" t="str">
            <v>4668 0001 6258</v>
          </cell>
          <cell r="CC101" t="str">
            <v>14/06/1976</v>
          </cell>
          <cell r="CD101" t="str">
            <v>NO</v>
          </cell>
        </row>
        <row r="102">
          <cell r="A102" t="str">
            <v>CD-NC-096-2024</v>
          </cell>
          <cell r="B102" t="str">
            <v>2 NACION</v>
          </cell>
          <cell r="C102" t="str">
            <v>NC-CPS-096-2024</v>
          </cell>
          <cell r="D102" t="str">
            <v>NATALIA ALVARINO CAIPA</v>
          </cell>
          <cell r="E102">
            <v>45320</v>
          </cell>
          <cell r="F102" t="str">
            <v>NC01-P3299060-006 Prestación de servicios profesionales con plena autonomía técnica y administrativa al Grupo de Comunicaciones y Educación Ambiental, para apoyar en el desarrollo de actividades de planeación estratégica, seguimiento de planes, programas, proyectos e indicadores y gestión presupuestal así como en la implementación, sostenimiento, mejora y seguimiento del sistema integrado de gestión de la entidad, de acuerdo con las directrices del modelo integrado de planeación y gestión - MIPG</v>
          </cell>
          <cell r="G102" t="str">
            <v>PROFESIONAL</v>
          </cell>
          <cell r="H102" t="str">
            <v>2 CONTRATACIÓN DIRECTA</v>
          </cell>
          <cell r="I102" t="str">
            <v>14 PRESTACIÓN DE SERVICIOS</v>
          </cell>
          <cell r="J102" t="str">
            <v>N/A</v>
          </cell>
          <cell r="K102">
            <v>80111600</v>
          </cell>
          <cell r="L102">
            <v>14824</v>
          </cell>
          <cell r="N102">
            <v>14124</v>
          </cell>
          <cell r="O102">
            <v>45320</v>
          </cell>
          <cell r="Q102">
            <v>7014443</v>
          </cell>
          <cell r="R102">
            <v>77158873</v>
          </cell>
          <cell r="S102" t="str">
            <v>Setenta y siete millones ciento cincuenta y ocho mil ochocientos setenta y tres pesos</v>
          </cell>
          <cell r="T102" t="str">
            <v>1 PERSONA NATURAL</v>
          </cell>
          <cell r="U102" t="str">
            <v>3 CÉDULA DE CIUDADANÍA</v>
          </cell>
          <cell r="V102">
            <v>52991749</v>
          </cell>
          <cell r="X102" t="str">
            <v>N-A</v>
          </cell>
          <cell r="Y102" t="str">
            <v>11 NO SE DILIGENCIA INFORMACIÓN PARA ESTE FORMULARIO EN ESTE PERÍODO DE REPORTE</v>
          </cell>
          <cell r="Z102" t="str">
            <v>FEMENINO</v>
          </cell>
          <cell r="AA102" t="str">
            <v>POPAYAN</v>
          </cell>
          <cell r="AB102" t="str">
            <v>CAUCA</v>
          </cell>
          <cell r="AC102" t="str">
            <v>NATALIA</v>
          </cell>
          <cell r="AD102" t="str">
            <v>ALVARINO</v>
          </cell>
          <cell r="AE102" t="str">
            <v>CAIPA</v>
          </cell>
          <cell r="AG102" t="str">
            <v>SI</v>
          </cell>
          <cell r="AH102" t="str">
            <v>1 PÓLIZA</v>
          </cell>
          <cell r="AI102" t="str">
            <v>12 SEGUROS DEL ESTADO</v>
          </cell>
          <cell r="AJ102" t="str">
            <v>2 CUMPLIMIENTO</v>
          </cell>
          <cell r="AK102">
            <v>45320</v>
          </cell>
          <cell r="AL102" t="str">
            <v>21-46-101082800</v>
          </cell>
          <cell r="AM102" t="str">
            <v>SAF-SUBDIRECCION ADMINISTRATIVA Y FINANCIERA</v>
          </cell>
          <cell r="AN102" t="str">
            <v>GRUPO DE CONTRATOS</v>
          </cell>
          <cell r="AO102" t="str">
            <v>GRUPO DE COMUNICACIONES</v>
          </cell>
          <cell r="AP102" t="str">
            <v>2 SUPERVISOR</v>
          </cell>
          <cell r="AQ102" t="str">
            <v>3 CÉDULA DE CIUDADANÍA</v>
          </cell>
          <cell r="AR102">
            <v>79590259</v>
          </cell>
          <cell r="AS102" t="str">
            <v>JUAN CARLOS CUERVO LEON</v>
          </cell>
          <cell r="AT102">
            <v>330</v>
          </cell>
          <cell r="AU102" t="str">
            <v>3 NO PACTADOS</v>
          </cell>
          <cell r="AV102" t="str">
            <v>4 NO SE HA ADICIONADO NI EN VALOR y EN TIEMPO</v>
          </cell>
          <cell r="BB102">
            <v>45320</v>
          </cell>
          <cell r="BC102">
            <v>45317</v>
          </cell>
          <cell r="BD102">
            <v>45320</v>
          </cell>
          <cell r="BE102">
            <v>45654</v>
          </cell>
          <cell r="BO102" t="str">
            <v>2024420501000096E</v>
          </cell>
          <cell r="BP102">
            <v>77158873</v>
          </cell>
          <cell r="BQ102" t="str">
            <v>HECTOR ALFONSO CUESTA</v>
          </cell>
          <cell r="BR102" t="str">
            <v>https://www.secop.gov.co/CO1BusinessLine/Tendering/BuyerWorkArea/Index?docUniqueIdentifier=CO1.BDOS.5514140</v>
          </cell>
          <cell r="BS102" t="str">
            <v>TERMINADO NORMALMENTE</v>
          </cell>
          <cell r="BU102" t="str">
            <v>https://community.secop.gov.co/Public/Tendering/OpportunityDetail/Index?noticeUID=CO1.NTC.5527025&amp;isFromPublicArea=True&amp;isModal=False</v>
          </cell>
          <cell r="BV102" t="str">
            <v>natalia.alvarino</v>
          </cell>
          <cell r="BW102" t="str">
            <v>@parquesnacionales.gov.co</v>
          </cell>
          <cell r="BX102" t="str">
            <v>natalia.alvarino@parquesnacionales.gov.co</v>
          </cell>
          <cell r="BY102" t="str">
            <v>INGENIERA AMBIENTAL Y SANITARIA</v>
          </cell>
          <cell r="BZ102" t="str">
            <v>BANCO CAJA SOCIAL</v>
          </cell>
          <cell r="CA102" t="str">
            <v>AHORROS</v>
          </cell>
          <cell r="CB102" t="str">
            <v>24074548376</v>
          </cell>
          <cell r="CC102" t="str">
            <v>02/02/1983</v>
          </cell>
          <cell r="CD102" t="str">
            <v>NO</v>
          </cell>
        </row>
        <row r="103">
          <cell r="A103" t="str">
            <v>CD-NC-097-2024</v>
          </cell>
          <cell r="B103" t="str">
            <v>2 NACION</v>
          </cell>
          <cell r="C103" t="str">
            <v>NC-CPS-097-2024</v>
          </cell>
          <cell r="D103" t="str">
            <v>GINA LINETH CIFUENTES SILVA</v>
          </cell>
          <cell r="E103">
            <v>45320</v>
          </cell>
          <cell r="F103" t="str">
            <v>NC10-P3299060-017 Prestación de servicios profesionales con plena autonomía técnica y administrativa para apoyar al Grupo de Gestión Financiera en las actividades relacionadas con la verificación, seguimiento, reporte y mejora del cumplimiento de los procesos del grupo en el marco del fortalecimiento de la capacidad institucional de Parques Nacionales Naturales.</v>
          </cell>
          <cell r="G103" t="str">
            <v>PROFESIONAL</v>
          </cell>
          <cell r="H103" t="str">
            <v>2 CONTRATACIÓN DIRECTA</v>
          </cell>
          <cell r="I103" t="str">
            <v>14 PRESTACIÓN DE SERVICIOS</v>
          </cell>
          <cell r="J103" t="str">
            <v>N/A</v>
          </cell>
          <cell r="K103">
            <v>80111600</v>
          </cell>
          <cell r="L103">
            <v>16524</v>
          </cell>
          <cell r="N103">
            <v>14224</v>
          </cell>
          <cell r="O103">
            <v>45320</v>
          </cell>
          <cell r="Q103">
            <v>7014443</v>
          </cell>
          <cell r="R103">
            <v>78795576</v>
          </cell>
          <cell r="S103" t="str">
            <v>Setenta y ocho millones setecientos noventa y cinco mil quinientos setenta y seis pesos</v>
          </cell>
          <cell r="T103" t="str">
            <v>1 PERSONA NATURAL</v>
          </cell>
          <cell r="U103" t="str">
            <v>3 CÉDULA DE CIUDADANÍA</v>
          </cell>
          <cell r="V103">
            <v>20505185</v>
          </cell>
          <cell r="X103" t="str">
            <v>N-A</v>
          </cell>
          <cell r="Y103" t="str">
            <v>11 NO SE DILIGENCIA INFORMACIÓN PARA ESTE FORMULARIO EN ESTE PERÍODO DE REPORTE</v>
          </cell>
          <cell r="Z103" t="str">
            <v>FEMENINO</v>
          </cell>
          <cell r="AA103" t="str">
            <v>CUNDINAMARCA</v>
          </cell>
          <cell r="AB103" t="str">
            <v>BOGOTÁ</v>
          </cell>
          <cell r="AC103" t="str">
            <v>GINA</v>
          </cell>
          <cell r="AD103" t="str">
            <v>LINETH</v>
          </cell>
          <cell r="AE103" t="str">
            <v xml:space="preserve">CIFUENTES </v>
          </cell>
          <cell r="AF103" t="str">
            <v>SILVA</v>
          </cell>
          <cell r="AG103" t="str">
            <v>SI</v>
          </cell>
          <cell r="AH103" t="str">
            <v>1 PÓLIZA</v>
          </cell>
          <cell r="AI103" t="str">
            <v>14 ASEGURADORA SOLIDARIA</v>
          </cell>
          <cell r="AJ103" t="str">
            <v>2 CUMPLIMIENTO</v>
          </cell>
          <cell r="AK103">
            <v>45320</v>
          </cell>
          <cell r="AL103" t="str">
            <v>376 47 994000022224</v>
          </cell>
          <cell r="AM103" t="str">
            <v>SAF-SUBDIRECCION ADMINISTRATIVA Y FINANCIERA</v>
          </cell>
          <cell r="AN103" t="str">
            <v>GRUPO DE CONTRATOS</v>
          </cell>
          <cell r="AO103" t="str">
            <v>GRUPO DE GESTIÓN FINANCIERA</v>
          </cell>
          <cell r="AP103" t="str">
            <v>2 SUPERVISOR</v>
          </cell>
          <cell r="AQ103" t="str">
            <v>3 CÉDULA DE CIUDADANÍA</v>
          </cell>
          <cell r="AR103">
            <v>52384904</v>
          </cell>
          <cell r="AS103" t="str">
            <v>MILENA CRUZ SANDOVAL</v>
          </cell>
          <cell r="AT103">
            <v>337</v>
          </cell>
          <cell r="AU103" t="str">
            <v>3 NO PACTADOS</v>
          </cell>
          <cell r="AV103" t="str">
            <v>4 NO SE HA ADICIONADO NI EN VALOR y EN TIEMPO</v>
          </cell>
          <cell r="BB103">
            <v>45320</v>
          </cell>
          <cell r="BC103">
            <v>45316</v>
          </cell>
          <cell r="BD103">
            <v>45320</v>
          </cell>
          <cell r="BE103">
            <v>45657</v>
          </cell>
          <cell r="BO103" t="str">
            <v>2024420501000097E</v>
          </cell>
          <cell r="BP103">
            <v>78795576</v>
          </cell>
          <cell r="BQ103" t="str">
            <v>HECTOR ALFONSO CUESTA</v>
          </cell>
          <cell r="BR103" t="str">
            <v>https://www.secop.gov.co/CO1BusinessLine/Tendering/BuyerWorkArea/Index?docUniqueIdentifier=CO1.BDOS.5515271</v>
          </cell>
          <cell r="BS103" t="str">
            <v>VIGENTE</v>
          </cell>
          <cell r="BU103" t="str">
            <v>https://community.secop.gov.co/Public/Tendering/OpportunityDetail/Index?noticeUID=CO1.NTC.5526949&amp;isFromPublicArea=True&amp;isModal=False</v>
          </cell>
          <cell r="BV103" t="str">
            <v>gina.cifuentes</v>
          </cell>
          <cell r="BW103" t="str">
            <v>@parquesnacionales.gov.co</v>
          </cell>
          <cell r="BX103" t="str">
            <v>gina.cifuentes@parquesnacionales.gov.co</v>
          </cell>
          <cell r="BY103" t="str">
            <v>INGENIERA INDUSTRIAL</v>
          </cell>
          <cell r="CA103" t="str">
            <v>AHORROS</v>
          </cell>
          <cell r="CC103" t="str">
            <v>26/07/1980</v>
          </cell>
          <cell r="CD103" t="str">
            <v>NO</v>
          </cell>
        </row>
        <row r="104">
          <cell r="A104" t="str">
            <v>CD-NC-098-2024</v>
          </cell>
          <cell r="B104" t="str">
            <v>2 NACION</v>
          </cell>
          <cell r="C104" t="str">
            <v>NC-CPS-098-2024</v>
          </cell>
          <cell r="D104" t="str">
            <v>ANDREA DEL MAR RIVERA VILLATE</v>
          </cell>
          <cell r="E104">
            <v>45320</v>
          </cell>
          <cell r="F104" t="str">
            <v>NC07-P3202032-005 Prestar los servicios profesionales con plena autonomía técnica y administrativa en el marco de la prevención, acompañamiento y gestión de las situaciones de riesgo público y los planos de las áreas protegidas a la Oficina Gestión del Riesgo, en el marco de la conservación de la diversidad biológica de las áreas protegidas del SINAP nacional.</v>
          </cell>
          <cell r="G104" t="str">
            <v>PROFESIONAL</v>
          </cell>
          <cell r="H104" t="str">
            <v>2 CONTRATACIÓN DIRECTA</v>
          </cell>
          <cell r="I104" t="str">
            <v>14 PRESTACIÓN DE SERVICIOS</v>
          </cell>
          <cell r="J104" t="str">
            <v>N/A</v>
          </cell>
          <cell r="K104">
            <v>80111600</v>
          </cell>
          <cell r="L104">
            <v>12524</v>
          </cell>
          <cell r="N104">
            <v>14324</v>
          </cell>
          <cell r="O104">
            <v>45320</v>
          </cell>
          <cell r="Q104">
            <v>7435309</v>
          </cell>
          <cell r="R104">
            <v>81788399</v>
          </cell>
          <cell r="S104" t="str">
            <v>Ochenta y un millones setecientos ochenta y ocho mil trescientos noventa y nueve pesos</v>
          </cell>
          <cell r="T104" t="str">
            <v>1 PERSONA NATURAL</v>
          </cell>
          <cell r="U104" t="str">
            <v>3 CÉDULA DE CIUDADANÍA</v>
          </cell>
          <cell r="V104">
            <v>52384973</v>
          </cell>
          <cell r="X104" t="str">
            <v>N-A</v>
          </cell>
          <cell r="Y104" t="str">
            <v>11 NO SE DILIGENCIA INFORMACIÓN PARA ESTE FORMULARIO EN ESTE PERÍODO DE REPORTE</v>
          </cell>
          <cell r="Z104" t="str">
            <v>FEMENINO</v>
          </cell>
          <cell r="AA104" t="str">
            <v>BOYACA</v>
          </cell>
          <cell r="AB104" t="str">
            <v>DUITAMA</v>
          </cell>
          <cell r="AC104" t="str">
            <v>ANDREA</v>
          </cell>
          <cell r="AD104" t="str">
            <v>DEL MAR</v>
          </cell>
          <cell r="AE104" t="str">
            <v>RIVERA</v>
          </cell>
          <cell r="AF104" t="str">
            <v>VILLATE</v>
          </cell>
          <cell r="AG104" t="str">
            <v>SI</v>
          </cell>
          <cell r="AH104" t="str">
            <v>1 PÓLIZA</v>
          </cell>
          <cell r="AI104" t="str">
            <v>12 SEGUROS DEL ESTADO</v>
          </cell>
          <cell r="AJ104" t="str">
            <v>2 CUMPLIMIENTO</v>
          </cell>
          <cell r="AK104">
            <v>45320</v>
          </cell>
          <cell r="AL104" t="str">
            <v>39-46-101010660</v>
          </cell>
          <cell r="AM104" t="str">
            <v>SAF-SUBDIRECCION ADMINISTRATIVA Y FINANCIERA</v>
          </cell>
          <cell r="AN104" t="str">
            <v>GRUPO DE CONTRATOS</v>
          </cell>
          <cell r="AO104" t="str">
            <v>OFICINA GESTION DEL RIESGO</v>
          </cell>
          <cell r="AP104" t="str">
            <v>2 SUPERVISOR</v>
          </cell>
          <cell r="AQ104" t="str">
            <v>3 CÉDULA DE CIUDADANÍA</v>
          </cell>
          <cell r="AR104">
            <v>1026272261</v>
          </cell>
          <cell r="AS104" t="str">
            <v>GIPSY VIVIAN ARENAS HERNANDEZ</v>
          </cell>
          <cell r="AT104">
            <v>330</v>
          </cell>
          <cell r="AU104" t="str">
            <v>3 NO PACTADOS</v>
          </cell>
          <cell r="AV104" t="str">
            <v>4 NO SE HA ADICIONADO NI EN VALOR y EN TIEMPO</v>
          </cell>
          <cell r="BB104">
            <v>45320</v>
          </cell>
          <cell r="BC104">
            <v>45318</v>
          </cell>
          <cell r="BD104">
            <v>45320</v>
          </cell>
          <cell r="BE104">
            <v>45654</v>
          </cell>
          <cell r="BO104" t="str">
            <v>2024420501000098E</v>
          </cell>
          <cell r="BP104">
            <v>81788399</v>
          </cell>
          <cell r="BQ104" t="str">
            <v>YURY CAMILA BARRANTES</v>
          </cell>
          <cell r="BR104" t="str">
            <v>https://www.secop.gov.co/CO1BusinessLine/Tendering/BuyerWorkArea/Index?docUniqueIdentifier=CO1.BDOS.5518902</v>
          </cell>
          <cell r="BS104" t="str">
            <v>TERMINADO NORMALMENTE</v>
          </cell>
          <cell r="BU104" t="str">
            <v>https://community.secop.gov.co/Public/Tendering/OpportunityDetail/Index?noticeUID=CO1.NTC.5528410&amp;isFromPublicArea=True&amp;isModal=False</v>
          </cell>
          <cell r="BV104" t="str">
            <v>andrea.rivera</v>
          </cell>
          <cell r="BW104" t="str">
            <v>@parquesnacionales.gov.co</v>
          </cell>
          <cell r="BX104" t="str">
            <v>andrea.rivera@parquesnacionales.gov.co</v>
          </cell>
          <cell r="BY104" t="str">
            <v>SOCIOLOGA</v>
          </cell>
          <cell r="BZ104" t="str">
            <v>BANCOLOMBIA</v>
          </cell>
          <cell r="CA104" t="str">
            <v>AHORROS</v>
          </cell>
          <cell r="CB104" t="str">
            <v>03120045473</v>
          </cell>
          <cell r="CC104" t="str">
            <v>02/08/1978</v>
          </cell>
          <cell r="CD104" t="str">
            <v>NO</v>
          </cell>
        </row>
        <row r="105">
          <cell r="A105" t="str">
            <v>CD-NC-099-2024</v>
          </cell>
          <cell r="B105" t="str">
            <v>2 NACION</v>
          </cell>
          <cell r="C105" t="str">
            <v>NC-CPS-099-2024</v>
          </cell>
          <cell r="D105" t="str">
            <v>MARÍA CAMILA AVENDAÑO CASTAÑEDA</v>
          </cell>
          <cell r="E105">
            <v>45320</v>
          </cell>
          <cell r="F105" t="str">
            <v>NC01-P3299060-012 Prestación de servicios profesionales con plena autonomía técnica y administrativa al Grupo de Comunicaciones y Educación Ambiental, para realizar actividades de diseño gráfico que apoyen el Proceso de Educación Ambiental y Comunicación, en el marco del proyecto de Fortalecimiento de la capacidad institucional de Parques Nacionales Naturales a Nivel Nacional</v>
          </cell>
          <cell r="G105" t="str">
            <v>PROFESIONAL</v>
          </cell>
          <cell r="H105" t="str">
            <v>2 CONTRATACIÓN DIRECTA</v>
          </cell>
          <cell r="I105" t="str">
            <v>14 PRESTACIÓN DE SERVICIOS</v>
          </cell>
          <cell r="J105" t="str">
            <v>N/A</v>
          </cell>
          <cell r="K105">
            <v>80111600</v>
          </cell>
          <cell r="L105">
            <v>15724</v>
          </cell>
          <cell r="N105">
            <v>14424</v>
          </cell>
          <cell r="O105">
            <v>45320</v>
          </cell>
          <cell r="Q105">
            <v>3670921</v>
          </cell>
          <cell r="R105">
            <v>40380131</v>
          </cell>
          <cell r="S105" t="str">
            <v>Cuarenta millones trescientos ochenta mil ciento treinta y un pesos</v>
          </cell>
          <cell r="T105" t="str">
            <v>1 PERSONA NATURAL</v>
          </cell>
          <cell r="U105" t="str">
            <v>3 CÉDULA DE CIUDADANÍA</v>
          </cell>
          <cell r="V105">
            <v>1007103946</v>
          </cell>
          <cell r="X105" t="str">
            <v>N-A</v>
          </cell>
          <cell r="Y105" t="str">
            <v>11 NO SE DILIGENCIA INFORMACIÓN PARA ESTE FORMULARIO EN ESTE PERÍODO DE REPORTE</v>
          </cell>
          <cell r="Z105" t="str">
            <v>FEMENINO</v>
          </cell>
          <cell r="AA105" t="str">
            <v>CUNDINAMARCA</v>
          </cell>
          <cell r="AB105" t="str">
            <v>BOGOTÁ</v>
          </cell>
          <cell r="AC105" t="str">
            <v>MARIA</v>
          </cell>
          <cell r="AD105" t="str">
            <v>CAMILA</v>
          </cell>
          <cell r="AE105" t="str">
            <v>AVENDAÑO</v>
          </cell>
          <cell r="AF105" t="str">
            <v>CASTAÑEDA</v>
          </cell>
          <cell r="AG105" t="str">
            <v>NO</v>
          </cell>
          <cell r="AH105" t="str">
            <v>6 NO CONSTITUYÓ GARANTÍAS</v>
          </cell>
          <cell r="AI105" t="str">
            <v>N-A</v>
          </cell>
          <cell r="AJ105" t="str">
            <v>N-A</v>
          </cell>
          <cell r="AK105" t="str">
            <v>N-A</v>
          </cell>
          <cell r="AL105" t="str">
            <v>N-A</v>
          </cell>
          <cell r="AM105" t="str">
            <v>SAF-SUBDIRECCION ADMINISTRATIVA Y FINANCIERA</v>
          </cell>
          <cell r="AN105" t="str">
            <v>GRUPO DE CONTRATOS</v>
          </cell>
          <cell r="AO105" t="str">
            <v>GRUPO DE COMUNICACIONES</v>
          </cell>
          <cell r="AP105" t="str">
            <v>2 SUPERVISOR</v>
          </cell>
          <cell r="AQ105" t="str">
            <v>3 CÉDULA DE CIUDADANÍA</v>
          </cell>
          <cell r="AR105">
            <v>79624413</v>
          </cell>
          <cell r="AS105" t="str">
            <v>JORGE ENRIQUE PATIÑO OSPINA</v>
          </cell>
          <cell r="AT105">
            <v>330</v>
          </cell>
          <cell r="AU105" t="str">
            <v>3 NO PACTADOS</v>
          </cell>
          <cell r="AV105" t="str">
            <v>4 NO SE HA ADICIONADO NI EN VALOR y EN TIEMPO</v>
          </cell>
          <cell r="BB105" t="str">
            <v>N/A</v>
          </cell>
          <cell r="BC105">
            <v>45320</v>
          </cell>
          <cell r="BD105">
            <v>45320</v>
          </cell>
          <cell r="BE105">
            <v>45654</v>
          </cell>
          <cell r="BO105" t="str">
            <v>2024420501000099E</v>
          </cell>
          <cell r="BP105">
            <v>40380131</v>
          </cell>
          <cell r="BQ105" t="str">
            <v>LUZ JANETH VILLALBA SUAREZ</v>
          </cell>
          <cell r="BR105" t="str">
            <v>https://www.secop.gov.co/CO1BusinessLine/Tendering/BuyerWorkArea/Index?docUniqueIdentifier=CO1.BDOS.5518108</v>
          </cell>
          <cell r="BS105" t="str">
            <v>TERMINADO NORMALMENTE</v>
          </cell>
          <cell r="BU105" t="str">
            <v>https://community.secop.gov.co/Public/Tendering/OpportunityDetail/Index?noticeUID=CO1.NTC.5527845&amp;isFromPublicArea=True&amp;isModal=False</v>
          </cell>
          <cell r="BV105" t="str">
            <v>maria.avendano</v>
          </cell>
          <cell r="BW105" t="str">
            <v>@parquesnacionales.gov.co</v>
          </cell>
          <cell r="BX105" t="str">
            <v>maria.avendano@parquesnacionales.gov.co</v>
          </cell>
          <cell r="BY105" t="str">
            <v>DISEÑO</v>
          </cell>
          <cell r="BZ105" t="str">
            <v>DAVIVIENDA</v>
          </cell>
          <cell r="CA105" t="str">
            <v>AHORROS</v>
          </cell>
          <cell r="CB105" t="str">
            <v>0550488412234954</v>
          </cell>
          <cell r="CC105" t="str">
            <v>13/08/2000</v>
          </cell>
          <cell r="CD105" t="str">
            <v>NO</v>
          </cell>
        </row>
        <row r="106">
          <cell r="A106" t="str">
            <v>CD-NC-100-2024</v>
          </cell>
          <cell r="B106" t="str">
            <v>2 NACION</v>
          </cell>
          <cell r="C106" t="str">
            <v>NC-CPS-100-2024</v>
          </cell>
          <cell r="D106" t="str">
            <v>CLARA MERCEDES GRIÓN GIRÓN</v>
          </cell>
          <cell r="E106">
            <v>45320</v>
          </cell>
          <cell r="F106" t="str">
            <v>NC01-P3299060-004 Prestación de servicios profesionales con plena autonomía técnica y administrativa al Grupo de Comunicaciones y Educación Ambiental, para realizar la ordenación, clasificación, sistematización y manejo del material bibliográfico y de la colección del nivel central de Parques Nacionales Naturales de Colombia, en el marco del proyecto de Fortalecimiento de la capacidad institucional de Parques Nacionales Naturales a Nivel Nacional.</v>
          </cell>
          <cell r="G106" t="str">
            <v>PROFESIONAL</v>
          </cell>
          <cell r="H106" t="str">
            <v>2 CONTRATACIÓN DIRECTA</v>
          </cell>
          <cell r="I106" t="str">
            <v>14 PRESTACIÓN DE SERVICIOS</v>
          </cell>
          <cell r="J106" t="str">
            <v>N/A</v>
          </cell>
          <cell r="K106">
            <v>80111600</v>
          </cell>
          <cell r="L106">
            <v>15324</v>
          </cell>
          <cell r="N106">
            <v>14524</v>
          </cell>
          <cell r="O106">
            <v>45320</v>
          </cell>
          <cell r="Q106">
            <v>5106004</v>
          </cell>
          <cell r="R106">
            <v>56166044</v>
          </cell>
          <cell r="S106" t="str">
            <v>Cincuenta y seis millones ciento sesenta y seis mil cuarenta y cuatro pesos</v>
          </cell>
          <cell r="T106" t="str">
            <v>1 PERSONA NATURAL</v>
          </cell>
          <cell r="U106" t="str">
            <v>3 CÉDULA DE CIUDADANÍA</v>
          </cell>
          <cell r="V106">
            <v>41669658</v>
          </cell>
          <cell r="X106" t="str">
            <v>N-A</v>
          </cell>
          <cell r="Y106" t="str">
            <v>11 NO SE DILIGENCIA INFORMACIÓN PARA ESTE FORMULARIO EN ESTE PERÍODO DE REPORTE</v>
          </cell>
          <cell r="Z106" t="str">
            <v>FEMENINO</v>
          </cell>
          <cell r="AA106" t="str">
            <v>CUNDINAMARCA</v>
          </cell>
          <cell r="AB106" t="str">
            <v>BOGOTÁ</v>
          </cell>
          <cell r="AC106" t="str">
            <v>CLARA</v>
          </cell>
          <cell r="AD106" t="str">
            <v>MERCEDES</v>
          </cell>
          <cell r="AE106" t="str">
            <v>GIRON</v>
          </cell>
          <cell r="AF106" t="str">
            <v>GIRON</v>
          </cell>
          <cell r="AG106" t="str">
            <v>NO</v>
          </cell>
          <cell r="AH106" t="str">
            <v>6 NO CONSTITUYÓ GARANTÍAS</v>
          </cell>
          <cell r="AI106" t="str">
            <v>N-A</v>
          </cell>
          <cell r="AJ106" t="str">
            <v>N-A</v>
          </cell>
          <cell r="AK106" t="str">
            <v>N-A</v>
          </cell>
          <cell r="AL106" t="str">
            <v>N-A</v>
          </cell>
          <cell r="AM106" t="str">
            <v>SAF-SUBDIRECCION ADMINISTRATIVA Y FINANCIERA</v>
          </cell>
          <cell r="AN106" t="str">
            <v>GRUPO DE CONTRATOS</v>
          </cell>
          <cell r="AO106" t="str">
            <v>GRUPO DE COMUNICACIONES</v>
          </cell>
          <cell r="AP106" t="str">
            <v>2 SUPERVISOR</v>
          </cell>
          <cell r="AQ106" t="str">
            <v>3 CÉDULA DE CIUDADANÍA</v>
          </cell>
          <cell r="AR106">
            <v>79624413</v>
          </cell>
          <cell r="AS106" t="str">
            <v>JORGE ENRIQUE PATIÑO OSPINA</v>
          </cell>
          <cell r="AT106">
            <v>330</v>
          </cell>
          <cell r="AU106" t="str">
            <v>3 NO PACTADOS</v>
          </cell>
          <cell r="AV106" t="str">
            <v>4 NO SE HA ADICIONADO NI EN VALOR y EN TIEMPO</v>
          </cell>
          <cell r="BB106" t="str">
            <v>N/A</v>
          </cell>
          <cell r="BC106">
            <v>45320</v>
          </cell>
          <cell r="BD106">
            <v>45320</v>
          </cell>
          <cell r="BE106">
            <v>45654</v>
          </cell>
          <cell r="BO106" t="str">
            <v>2024420501000100E</v>
          </cell>
          <cell r="BP106">
            <v>56166044</v>
          </cell>
          <cell r="BQ106" t="str">
            <v>LUZ JANETH VILLALBA SUAREZ</v>
          </cell>
          <cell r="BR106" t="str">
            <v>https://www.secop.gov.co/CO1BusinessLine/Tendering/BuyerWorkArea/Index?docUniqueIdentifier=CO1.BDOS.5518120</v>
          </cell>
          <cell r="BS106" t="str">
            <v>TERMINADO NORMALMENTE</v>
          </cell>
          <cell r="BU106" t="str">
            <v>https://community.secop.gov.co/Public/Tendering/OpportunityDetail/Index?noticeUID=CO1.NTC.5528222&amp;isFromPublicArea=True&amp;isModal=False</v>
          </cell>
          <cell r="BV106" t="str">
            <v>clara.giron</v>
          </cell>
          <cell r="BW106" t="str">
            <v>@parquesnacionales.gov.co</v>
          </cell>
          <cell r="BX106" t="str">
            <v>clara.giron@parquesnacionales.gov.co</v>
          </cell>
          <cell r="BY106" t="str">
            <v>BIBLIOTECOLOGA Y ARCHIVISTA</v>
          </cell>
          <cell r="CA106" t="str">
            <v>AHORROS</v>
          </cell>
          <cell r="CC106" t="str">
            <v>13/09/1956</v>
          </cell>
          <cell r="CD106" t="str">
            <v>NO</v>
          </cell>
        </row>
        <row r="107">
          <cell r="A107" t="str">
            <v>CD-NC-101-2024</v>
          </cell>
          <cell r="B107" t="str">
            <v>2 NACION</v>
          </cell>
          <cell r="C107" t="str">
            <v>NC-CPS-101-2024</v>
          </cell>
          <cell r="D107" t="str">
            <v>LUZ BETULIA PARRA CASTILLO</v>
          </cell>
          <cell r="E107">
            <v>45315</v>
          </cell>
          <cell r="F107" t="str">
            <v>NC10-P3299060-038 Prestación de servicios de apoyo a la gestión con plena autonomía técnica y administrativa para apoyar al Grupo Procesos Corporativos en la comercialización de los productos de la Tienda para fortalecer el posicionamiento de la entidad a través de la divulgación de los diferentes productos que adquiere la entidad en el marco del fortalecimiento de la capacidad institucional de Parques Nacionales. Naturales.</v>
          </cell>
          <cell r="G107" t="str">
            <v>APOYO A LA GESTIÓN</v>
          </cell>
          <cell r="H107" t="str">
            <v>2 CONTRATACIÓN DIRECTA</v>
          </cell>
          <cell r="I107" t="str">
            <v>14 PRESTACIÓN DE SERVICIOS</v>
          </cell>
          <cell r="J107" t="str">
            <v>N/A</v>
          </cell>
          <cell r="K107">
            <v>80111600</v>
          </cell>
          <cell r="L107">
            <v>16824</v>
          </cell>
          <cell r="N107">
            <v>16224</v>
          </cell>
          <cell r="O107">
            <v>45321</v>
          </cell>
          <cell r="Q107">
            <v>3388192</v>
          </cell>
          <cell r="R107">
            <v>37495991</v>
          </cell>
          <cell r="S107" t="str">
            <v>Treinta y siete millones cuatrocientos noventa y cinco mil novecientos noventa y un pesos</v>
          </cell>
          <cell r="T107" t="str">
            <v>1 PERSONA NATURAL</v>
          </cell>
          <cell r="U107" t="str">
            <v>3 CÉDULA DE CIUDADANÍA</v>
          </cell>
          <cell r="V107">
            <v>52770577</v>
          </cell>
          <cell r="X107" t="str">
            <v>N-A</v>
          </cell>
          <cell r="Y107" t="str">
            <v>11 NO SE DILIGENCIA INFORMACIÓN PARA ESTE FORMULARIO EN ESTE PERÍODO DE REPORTE</v>
          </cell>
          <cell r="Z107" t="str">
            <v>FEMENINO</v>
          </cell>
          <cell r="AA107" t="str">
            <v>CUNDINAMARCA</v>
          </cell>
          <cell r="AB107" t="str">
            <v>BOGOTÁ</v>
          </cell>
          <cell r="AC107" t="str">
            <v>LUZ</v>
          </cell>
          <cell r="AD107" t="str">
            <v>BETULIA</v>
          </cell>
          <cell r="AE107" t="str">
            <v>PARRA</v>
          </cell>
          <cell r="AF107" t="str">
            <v>CASTILLO</v>
          </cell>
          <cell r="AG107" t="str">
            <v>NO</v>
          </cell>
          <cell r="AH107" t="str">
            <v>6 NO CONSTITUYÓ GARANTÍAS</v>
          </cell>
          <cell r="AI107" t="str">
            <v>N-A</v>
          </cell>
          <cell r="AJ107" t="str">
            <v>N-A</v>
          </cell>
          <cell r="AK107" t="str">
            <v>N-A</v>
          </cell>
          <cell r="AL107" t="str">
            <v>N-A</v>
          </cell>
          <cell r="AM107" t="str">
            <v>SAF-SUBDIRECCION ADMINISTRATIVA Y FINANCIERA</v>
          </cell>
          <cell r="AN107" t="str">
            <v>GRUPO DE CONTRATOS</v>
          </cell>
          <cell r="AO107" t="str">
            <v>GRUPO DE PROCESOS CORPORATIVOS</v>
          </cell>
          <cell r="AP107" t="str">
            <v>2 SUPERVISOR</v>
          </cell>
          <cell r="AQ107" t="str">
            <v>3 CÉDULA DE CIUDADANÍA</v>
          </cell>
          <cell r="AR107">
            <v>3033010</v>
          </cell>
          <cell r="AS107" t="str">
            <v>ORLANDO LEÓN VERGARA</v>
          </cell>
          <cell r="AT107">
            <v>332</v>
          </cell>
          <cell r="AU107" t="str">
            <v>3 NO PACTADOS</v>
          </cell>
          <cell r="AV107" t="str">
            <v>4 NO SE HA ADICIONADO NI EN VALOR y EN TIEMPO</v>
          </cell>
          <cell r="BB107" t="str">
            <v>N/A</v>
          </cell>
          <cell r="BC107">
            <v>45320</v>
          </cell>
          <cell r="BD107">
            <v>45321</v>
          </cell>
          <cell r="BE107">
            <v>45656</v>
          </cell>
          <cell r="BO107" t="str">
            <v>2024420501000101E</v>
          </cell>
          <cell r="BP107">
            <v>37495991</v>
          </cell>
          <cell r="BQ107" t="str">
            <v>MYRIAM JANETH GONZALEZ</v>
          </cell>
          <cell r="BR107" t="str">
            <v>https://www.secop.gov.co/CO1BusinessLine/Tendering/BuyerWorkArea/Index?docUniqueIdentifier=CO1.BDOS.5517703</v>
          </cell>
          <cell r="BS107" t="str">
            <v>VIGENTE</v>
          </cell>
          <cell r="BU107" t="str">
            <v>https://community.secop.gov.co/Public/Tendering/OpportunityDetail/Index?noticeUID=CO1.NTC.5534064&amp;isFromPublicArea=True&amp;isModal=False</v>
          </cell>
          <cell r="BV107" t="str">
            <v>tiendadeparques.central</v>
          </cell>
          <cell r="BW107" t="str">
            <v>@parquesnacionales.gov.co</v>
          </cell>
          <cell r="BX107" t="str">
            <v>tiendadeparques.central@parquesnacionales.gov.co</v>
          </cell>
          <cell r="BY107" t="str">
            <v>ADMINISTRADORA DE EMPRESAS</v>
          </cell>
          <cell r="BZ107" t="str">
            <v>BANCOLOMBIA</v>
          </cell>
          <cell r="CA107" t="str">
            <v>AHORROS</v>
          </cell>
          <cell r="CB107" t="str">
            <v>388-345010-39</v>
          </cell>
          <cell r="CC107" t="str">
            <v>15/09/1980</v>
          </cell>
          <cell r="CD107" t="str">
            <v>NO</v>
          </cell>
        </row>
        <row r="108">
          <cell r="A108" t="str">
            <v>CD-NC-102-2024</v>
          </cell>
          <cell r="B108" t="str">
            <v>2 NACION</v>
          </cell>
          <cell r="C108" t="str">
            <v>NC-CPS-102-2024</v>
          </cell>
          <cell r="D108" t="str">
            <v>SANDRA MILENA GOMEZ</v>
          </cell>
          <cell r="E108">
            <v>45320</v>
          </cell>
          <cell r="F108" t="str">
            <v>NC03-P3202011-001 Prestar servicios profesionales con plena autonomía técnica y administrativa para apoyar la gestión de los requerimientos funcionales de los sistemas de información, las mesas técnicas de gestión de cambios y gestionar la organización y actualización de la documentación generada del Grupo de Tecnologías de la Información y las Comunicaciones. en el marco de conservación de la diversidad biológica de las áreas protegidas del SINAP Nacional</v>
          </cell>
          <cell r="G108" t="str">
            <v>PROFESIONAL</v>
          </cell>
          <cell r="H108" t="str">
            <v>2 CONTRATACIÓN DIRECTA</v>
          </cell>
          <cell r="I108" t="str">
            <v>14 PRESTACIÓN DE SERVICIOS</v>
          </cell>
          <cell r="J108" t="str">
            <v>N/A</v>
          </cell>
          <cell r="K108">
            <v>80111600</v>
          </cell>
          <cell r="L108">
            <v>13424</v>
          </cell>
          <cell r="N108">
            <v>14624</v>
          </cell>
          <cell r="O108">
            <v>45320</v>
          </cell>
          <cell r="Q108">
            <v>5693195</v>
          </cell>
          <cell r="R108">
            <v>63004691</v>
          </cell>
          <cell r="S108" t="str">
            <v>Sesenta y tres millones cuatro mil seiscientos noventa y un pesos</v>
          </cell>
          <cell r="T108" t="str">
            <v>1 PERSONA NATURAL</v>
          </cell>
          <cell r="U108" t="str">
            <v>3 CÉDULA DE CIUDADANÍA</v>
          </cell>
          <cell r="V108">
            <v>52158357</v>
          </cell>
          <cell r="X108" t="str">
            <v>N-A</v>
          </cell>
          <cell r="Y108" t="str">
            <v>11 NO SE DILIGENCIA INFORMACIÓN PARA ESTE FORMULARIO EN ESTE PERÍODO DE REPORTE</v>
          </cell>
          <cell r="Z108" t="str">
            <v>FEMENINO</v>
          </cell>
          <cell r="AA108" t="str">
            <v>CUNDINAMARCA</v>
          </cell>
          <cell r="AB108" t="str">
            <v>BOGOTÁ</v>
          </cell>
          <cell r="AC108" t="str">
            <v>SANDRA</v>
          </cell>
          <cell r="AD108" t="str">
            <v>MILENA</v>
          </cell>
          <cell r="AE108" t="str">
            <v>GOMEZ</v>
          </cell>
          <cell r="AG108" t="str">
            <v>SI</v>
          </cell>
          <cell r="AH108" t="str">
            <v>1 PÓLIZA</v>
          </cell>
          <cell r="AI108" t="str">
            <v>8 MUNDIAL SEGUROS</v>
          </cell>
          <cell r="AJ108" t="str">
            <v>2 CUMPLIMIENTO</v>
          </cell>
          <cell r="AK108">
            <v>45320</v>
          </cell>
          <cell r="AL108" t="str">
            <v>NB-100306267</v>
          </cell>
          <cell r="AM108" t="str">
            <v>SAF-SUBDIRECCION ADMINISTRATIVA Y FINANCIERA</v>
          </cell>
          <cell r="AN108" t="str">
            <v>GRUPO DE CONTRATOS</v>
          </cell>
          <cell r="AO108" t="str">
            <v>GRUPO DE TECNOLOGÍAS DE LA INFORMACIÓN Y LAS COMUNICACIONES</v>
          </cell>
          <cell r="AP108" t="str">
            <v>2 SUPERVISOR</v>
          </cell>
          <cell r="AQ108" t="str">
            <v>3 CÉDULA DE CIUDADANÍA</v>
          </cell>
          <cell r="AR108">
            <v>79245176</v>
          </cell>
          <cell r="AS108" t="str">
            <v>CARLOS ARTURO SAENZ BARON</v>
          </cell>
          <cell r="AT108">
            <v>332</v>
          </cell>
          <cell r="AU108" t="str">
            <v>3 NO PACTADOS</v>
          </cell>
          <cell r="AV108" t="str">
            <v>4 NO SE HA ADICIONADO NI EN VALOR y EN TIEMPO</v>
          </cell>
          <cell r="BB108">
            <v>45320</v>
          </cell>
          <cell r="BC108">
            <v>45320</v>
          </cell>
          <cell r="BD108">
            <v>45320</v>
          </cell>
          <cell r="BE108">
            <v>45656</v>
          </cell>
          <cell r="BO108" t="str">
            <v>2024420501000102E</v>
          </cell>
          <cell r="BP108">
            <v>63004691</v>
          </cell>
          <cell r="BQ108" t="str">
            <v>YULY ANDREA LEON BUSTOS</v>
          </cell>
          <cell r="BR108" t="str">
            <v>https://www.secop.gov.co/CO1BusinessLine/Tendering/BuyerWorkArea/Index?docUniqueIdentifier=CO1.BDOS.5518251</v>
          </cell>
          <cell r="BS108" t="str">
            <v>VIGENTE</v>
          </cell>
          <cell r="BU108" t="str">
            <v>https://community.secop.gov.co/Public/Tendering/OpportunityDetail/Index?noticeUID=CO1.NTC.5528814&amp;isFromPublicArea=True&amp;isModal=False</v>
          </cell>
          <cell r="BV108" t="str">
            <v>sandra.gomez</v>
          </cell>
          <cell r="BW108" t="str">
            <v>@parquesnacionales.gov.co</v>
          </cell>
          <cell r="BX108" t="str">
            <v>sandra.gomez@parquesnacionales.gov.co</v>
          </cell>
          <cell r="BY108" t="str">
            <v>INGENIERA DE SISTEMAS</v>
          </cell>
          <cell r="BZ108" t="str">
            <v>BANCO DAVIVIENDA</v>
          </cell>
          <cell r="CA108" t="str">
            <v>AHORROS</v>
          </cell>
          <cell r="CB108" t="str">
            <v>0570006680427819</v>
          </cell>
          <cell r="CC108" t="str">
            <v>25/07/1975</v>
          </cell>
          <cell r="CD108" t="str">
            <v>NO</v>
          </cell>
        </row>
        <row r="109">
          <cell r="A109" t="str">
            <v>CD-NC-103-2024</v>
          </cell>
          <cell r="B109" t="str">
            <v>2 NACION</v>
          </cell>
          <cell r="C109" t="str">
            <v>NC-CPS-103-2024</v>
          </cell>
          <cell r="D109" t="str">
            <v>JUDITH CRISTINA BURBANO DAVILA</v>
          </cell>
          <cell r="E109">
            <v>45320</v>
          </cell>
          <cell r="F109" t="str">
            <v>NC23-P3202060-003 Prestación de servicios profesionales con plena autonomía técnica y administrativa para apoyar la formulación. implementación y seguimiento de proyectos de restauración ecológica de acuerdo con las funciones del Grupo de Planeación y Manejo en el marco del proyecto de Conservación de la diversidad biológica de las áreas protegidas del SINAP nacional</v>
          </cell>
          <cell r="G109" t="str">
            <v>PROFESIONAL</v>
          </cell>
          <cell r="H109" t="str">
            <v>2 CONTRATACIÓN DIRECTA</v>
          </cell>
          <cell r="I109" t="str">
            <v>14 PRESTACIÓN DE SERVICIOS</v>
          </cell>
          <cell r="J109" t="str">
            <v>N/A</v>
          </cell>
          <cell r="K109">
            <v>80111600</v>
          </cell>
          <cell r="L109">
            <v>12224</v>
          </cell>
          <cell r="N109">
            <v>16324</v>
          </cell>
          <cell r="O109">
            <v>45321</v>
          </cell>
          <cell r="Q109">
            <v>8354314</v>
          </cell>
          <cell r="R109">
            <v>93568317</v>
          </cell>
          <cell r="S109" t="str">
            <v>Noventa y tres millones quinientos sesenta y ocho mil trescientos diecisiete pesos</v>
          </cell>
          <cell r="T109" t="str">
            <v>1 PERSONA NATURAL</v>
          </cell>
          <cell r="U109" t="str">
            <v>3 CÉDULA DE CIUDADANÍA</v>
          </cell>
          <cell r="V109">
            <v>1085260862</v>
          </cell>
          <cell r="X109" t="str">
            <v>N-A</v>
          </cell>
          <cell r="Y109" t="str">
            <v>11 NO SE DILIGENCIA INFORMACIÓN PARA ESTE FORMULARIO EN ESTE PERÍODO DE REPORTE</v>
          </cell>
          <cell r="Z109" t="str">
            <v>FEMENINO</v>
          </cell>
          <cell r="AA109" t="str">
            <v>NARIÑO</v>
          </cell>
          <cell r="AB109" t="str">
            <v>CONTADERO</v>
          </cell>
          <cell r="AC109" t="str">
            <v>JUDITH</v>
          </cell>
          <cell r="AD109" t="str">
            <v>CRISTINA</v>
          </cell>
          <cell r="AE109" t="str">
            <v>BURBANO</v>
          </cell>
          <cell r="AF109" t="str">
            <v>DAVILA</v>
          </cell>
          <cell r="AG109" t="str">
            <v>SI</v>
          </cell>
          <cell r="AH109" t="str">
            <v>1 PÓLIZA</v>
          </cell>
          <cell r="AI109" t="str">
            <v>12 SEGUROS DEL ESTADO</v>
          </cell>
          <cell r="AJ109" t="str">
            <v>2 CUMPLIMIENTO</v>
          </cell>
          <cell r="AK109">
            <v>45321</v>
          </cell>
          <cell r="AL109" t="str">
            <v>45-46-101022634</v>
          </cell>
          <cell r="AM109" t="str">
            <v>SGMAP-SUBDIRECCION DE GESTION Y MANEJO DE AREAS PROTEGIDAS</v>
          </cell>
          <cell r="AN109" t="str">
            <v>GRUPO DE CONTRATOS</v>
          </cell>
          <cell r="AO109" t="str">
            <v>GRUPO DE PLANEACIÓN Y MANEJO</v>
          </cell>
          <cell r="AP109" t="str">
            <v>2 SUPERVISOR</v>
          </cell>
          <cell r="AQ109" t="str">
            <v>3 CÉDULA DE CIUDADANÍA</v>
          </cell>
          <cell r="AR109">
            <v>80875190</v>
          </cell>
          <cell r="AS109" t="str">
            <v>CÉSAR ANDRÉS DELGADO HERNÁNDEZ</v>
          </cell>
          <cell r="AT109">
            <v>332</v>
          </cell>
          <cell r="AU109" t="str">
            <v>3 NO PACTADOS</v>
          </cell>
          <cell r="AV109" t="str">
            <v>4 NO SE HA ADICIONADO NI EN VALOR y EN TIEMPO</v>
          </cell>
          <cell r="AX109">
            <v>-56809336</v>
          </cell>
          <cell r="BB109">
            <v>45321</v>
          </cell>
          <cell r="BC109">
            <v>45320</v>
          </cell>
          <cell r="BD109">
            <v>45321</v>
          </cell>
          <cell r="BE109">
            <v>45454</v>
          </cell>
          <cell r="BF109">
            <v>45454</v>
          </cell>
          <cell r="BO109" t="str">
            <v>2024420501000103E</v>
          </cell>
          <cell r="BP109">
            <v>36758981</v>
          </cell>
          <cell r="BQ109" t="str">
            <v>YULY ANDREA LEON BUSTOS</v>
          </cell>
          <cell r="BR109" t="str">
            <v>https://www.secop.gov.co/CO1BusinessLine/Tendering/BuyerWorkArea/Index?docUniqueIdentifier=CO1.BDOS.5518271</v>
          </cell>
          <cell r="BS109" t="str">
            <v>TERMINADO ANTICIPADAMENTE</v>
          </cell>
          <cell r="BU109" t="str">
            <v>https://community.secop.gov.co/Public/Tendering/OpportunityDetail/Index?noticeUID=CO1.NTC.5533549&amp;isFromPublicArea=True&amp;isModal=False</v>
          </cell>
          <cell r="BV109" t="str">
            <v>cristina.burbano</v>
          </cell>
          <cell r="BW109" t="str">
            <v>@parquesnacionales.gov.co</v>
          </cell>
          <cell r="BX109" t="str">
            <v>cristina.burbano@parquesnacionales.gov.co</v>
          </cell>
          <cell r="BY109" t="str">
            <v>INGENIERA AGROFORESTAL</v>
          </cell>
          <cell r="BZ109" t="str">
            <v>BANCO POPULAR</v>
          </cell>
          <cell r="CA109" t="str">
            <v>AHORROS</v>
          </cell>
          <cell r="CB109" t="str">
            <v>230430165407</v>
          </cell>
          <cell r="CC109" t="str">
            <v>27/02/1987</v>
          </cell>
          <cell r="CD109" t="str">
            <v>NO</v>
          </cell>
        </row>
        <row r="110">
          <cell r="A110" t="str">
            <v>CD-NC-104-2024</v>
          </cell>
          <cell r="B110" t="str">
            <v>2 NACION</v>
          </cell>
          <cell r="C110" t="str">
            <v>NC-CPS-104-2024</v>
          </cell>
          <cell r="D110" t="str">
            <v>LUIS ALEJANDRO CAMPOS MORA</v>
          </cell>
          <cell r="E110">
            <v>45320</v>
          </cell>
          <cell r="F110" t="str">
            <v>NC07-P3202032-003 Prestar los servicios profesionales con plena autonomía técnica y administrativa para el desarrollo de estrategias que fortalezcan la gestión de los conflictos y dinámicas socioambientales que generan situaciones de riesgo público en las áreas protegidas a la Oficina Gestión del Riesgo, en el marco de la conservación de la diversidad biológica de las áreas protegidas del SINAP nacional.</v>
          </cell>
          <cell r="G110" t="str">
            <v>PROFESIONAL</v>
          </cell>
          <cell r="H110" t="str">
            <v>2 CONTRATACIÓN DIRECTA</v>
          </cell>
          <cell r="I110" t="str">
            <v>14 PRESTACIÓN DE SERVICIOS</v>
          </cell>
          <cell r="J110" t="str">
            <v>N/A</v>
          </cell>
          <cell r="K110">
            <v>80111600</v>
          </cell>
          <cell r="L110">
            <v>12424</v>
          </cell>
          <cell r="N110">
            <v>14724</v>
          </cell>
          <cell r="O110">
            <v>45320</v>
          </cell>
          <cell r="Q110">
            <v>7435309</v>
          </cell>
          <cell r="R110">
            <v>81788399</v>
          </cell>
          <cell r="S110" t="str">
            <v>Ochenta y un millones setecientos ochenta y ocho mil trescientos noventa y nueve pesos</v>
          </cell>
          <cell r="T110" t="str">
            <v>1 PERSONA NATURAL</v>
          </cell>
          <cell r="U110" t="str">
            <v>3 CÉDULA DE CIUDADANÍA</v>
          </cell>
          <cell r="V110">
            <v>1024476764</v>
          </cell>
          <cell r="X110" t="str">
            <v>N-A</v>
          </cell>
          <cell r="Y110" t="str">
            <v>11 NO SE DILIGENCIA INFORMACIÓN PARA ESTE FORMULARIO EN ESTE PERÍODO DE REPORTE</v>
          </cell>
          <cell r="Z110" t="str">
            <v>MASCULINO</v>
          </cell>
          <cell r="AA110" t="str">
            <v>CUNDINAMARCA</v>
          </cell>
          <cell r="AB110" t="str">
            <v>SOACHA</v>
          </cell>
          <cell r="AC110" t="str">
            <v>LUIS</v>
          </cell>
          <cell r="AD110" t="str">
            <v>ALEJANDRO</v>
          </cell>
          <cell r="AE110" t="str">
            <v>CAMPOS</v>
          </cell>
          <cell r="AF110" t="str">
            <v xml:space="preserve">MORA </v>
          </cell>
          <cell r="AG110" t="str">
            <v>SI</v>
          </cell>
          <cell r="AH110" t="str">
            <v>1 PÓLIZA</v>
          </cell>
          <cell r="AI110" t="str">
            <v>12 SEGUROS DEL ESTADO</v>
          </cell>
          <cell r="AJ110" t="str">
            <v>2 CUMPLIMIENTO</v>
          </cell>
          <cell r="AK110">
            <v>45320</v>
          </cell>
          <cell r="AL110" t="str">
            <v>21-46-101082835</v>
          </cell>
          <cell r="AM110" t="str">
            <v>SAF-SUBDIRECCION ADMINISTRATIVA Y FINANCIERA</v>
          </cell>
          <cell r="AN110" t="str">
            <v>GRUPO DE CONTRATOS</v>
          </cell>
          <cell r="AO110" t="str">
            <v>OFICINA GESTION DEL RIESGO</v>
          </cell>
          <cell r="AP110" t="str">
            <v>2 SUPERVISOR</v>
          </cell>
          <cell r="AQ110" t="str">
            <v>3 CÉDULA DE CIUDADANÍA</v>
          </cell>
          <cell r="AR110">
            <v>1026272261</v>
          </cell>
          <cell r="AS110" t="str">
            <v>GIPSY VIVIAN ARENAS HERNANDEZ</v>
          </cell>
          <cell r="AT110">
            <v>330</v>
          </cell>
          <cell r="AU110" t="str">
            <v>3 NO PACTADOS</v>
          </cell>
          <cell r="AV110" t="str">
            <v>4 NO SE HA ADICIONADO NI EN VALOR y EN TIEMPO</v>
          </cell>
          <cell r="BB110">
            <v>45320</v>
          </cell>
          <cell r="BC110">
            <v>45320</v>
          </cell>
          <cell r="BD110">
            <v>45320</v>
          </cell>
          <cell r="BE110">
            <v>45654</v>
          </cell>
          <cell r="BO110" t="str">
            <v>2024420501000104E</v>
          </cell>
          <cell r="BP110">
            <v>81788399</v>
          </cell>
          <cell r="BQ110" t="str">
            <v>YURY CAMILA BARRANTES</v>
          </cell>
          <cell r="BR110" t="str">
            <v>https://www.secop.gov.co/CO1BusinessLine/Tendering/BuyerWorkArea/Index?docUniqueIdentifier=CO1.BDOS.5518266</v>
          </cell>
          <cell r="BS110" t="str">
            <v>TERMINADO NORMALMENTE</v>
          </cell>
          <cell r="BU110" t="str">
            <v>https://community.secop.gov.co/Public/Tendering/OpportunityDetail/Index?noticeUID=CO1.NTC.5528316&amp;isFromPublicArea=True&amp;isModal=False</v>
          </cell>
          <cell r="BV110" t="str">
            <v>luis.campos</v>
          </cell>
          <cell r="BW110" t="str">
            <v>@parquesnacionales.gov.co</v>
          </cell>
          <cell r="BX110" t="str">
            <v>luis.campos@parquesnacionales.gov.co</v>
          </cell>
          <cell r="BY110" t="str">
            <v>SOCIOLOGO</v>
          </cell>
          <cell r="BZ110" t="str">
            <v>COLPATRIA</v>
          </cell>
          <cell r="CA110" t="str">
            <v>AHORROS</v>
          </cell>
          <cell r="CB110" t="str">
            <v>112004605</v>
          </cell>
          <cell r="CC110" t="str">
            <v>08/10/1987</v>
          </cell>
          <cell r="CD110" t="str">
            <v>NO</v>
          </cell>
        </row>
        <row r="111">
          <cell r="A111" t="str">
            <v>CD-NC-105-2024</v>
          </cell>
          <cell r="B111" t="str">
            <v>2 NACION</v>
          </cell>
          <cell r="C111" t="str">
            <v>NC-CPS-105-2024</v>
          </cell>
          <cell r="D111" t="str">
            <v>MARCIA JOHANA VARGAS PEÑA</v>
          </cell>
          <cell r="E111">
            <v>45320</v>
          </cell>
          <cell r="F111" t="str">
            <v>NC07-P3202032-002 Prestar los servicios profesionales con plena autonomía técnica y administrativa para el análisis geoespacial de la información de riesgo de desastre y riesgo público a la Oficina Gestión del Riesgo, en el marco de la conservación de la diversidad biológica de las áreas protegidas del SINAP nacional.</v>
          </cell>
          <cell r="G111" t="str">
            <v>PROFESIONAL</v>
          </cell>
          <cell r="H111" t="str">
            <v>2 CONTRATACIÓN DIRECTA</v>
          </cell>
          <cell r="I111" t="str">
            <v>14 PRESTACIÓN DE SERVICIOS</v>
          </cell>
          <cell r="J111" t="str">
            <v>N/A</v>
          </cell>
          <cell r="K111">
            <v>80111600</v>
          </cell>
          <cell r="L111">
            <v>12624</v>
          </cell>
          <cell r="N111">
            <v>14824</v>
          </cell>
          <cell r="O111">
            <v>45320</v>
          </cell>
          <cell r="Q111" t="str">
            <v>$7.881.428</v>
          </cell>
          <cell r="R111">
            <v>86695708</v>
          </cell>
          <cell r="S111" t="str">
            <v>Ochenta y seis millones seiscientos noventa y cinco mil setecientos ocho pesos</v>
          </cell>
          <cell r="T111" t="str">
            <v>1 PERSONA NATURAL</v>
          </cell>
          <cell r="U111" t="str">
            <v>3 CÉDULA DE CIUDADANÍA</v>
          </cell>
          <cell r="V111">
            <v>32391247</v>
          </cell>
          <cell r="X111" t="str">
            <v>N-A</v>
          </cell>
          <cell r="Y111" t="str">
            <v>11 NO SE DILIGENCIA INFORMACIÓN PARA ESTE FORMULARIO EN ESTE PERÍODO DE REPORTE</v>
          </cell>
          <cell r="Z111" t="str">
            <v>FEMENINO</v>
          </cell>
          <cell r="AA111" t="str">
            <v>HUILA</v>
          </cell>
          <cell r="AB111" t="str">
            <v>SALADOBLANCO</v>
          </cell>
          <cell r="AC111" t="str">
            <v xml:space="preserve">MARCIA </v>
          </cell>
          <cell r="AD111" t="str">
            <v>JOHANA</v>
          </cell>
          <cell r="AE111" t="str">
            <v>VARGAS</v>
          </cell>
          <cell r="AF111" t="str">
            <v>PEÑA</v>
          </cell>
          <cell r="AG111" t="str">
            <v>SI</v>
          </cell>
          <cell r="AH111" t="str">
            <v>1 PÓLIZA</v>
          </cell>
          <cell r="AI111" t="str">
            <v>12 SEGUROS DEL ESTADO</v>
          </cell>
          <cell r="AJ111" t="str">
            <v>2 CUMPLIMIENTO</v>
          </cell>
          <cell r="AK111">
            <v>45320</v>
          </cell>
          <cell r="AL111" t="str">
            <v>21-46-101082848</v>
          </cell>
          <cell r="AM111" t="str">
            <v>SAF-SUBDIRECCION ADMINISTRATIVA Y FINANCIERA</v>
          </cell>
          <cell r="AN111" t="str">
            <v>GRUPO DE CONTRATOS</v>
          </cell>
          <cell r="AO111" t="str">
            <v>OFICINA GESTION DEL RIESGO</v>
          </cell>
          <cell r="AP111" t="str">
            <v>2 SUPERVISOR</v>
          </cell>
          <cell r="AQ111" t="str">
            <v>3 CÉDULA DE CIUDADANÍA</v>
          </cell>
          <cell r="AR111">
            <v>1026272261</v>
          </cell>
          <cell r="AS111" t="str">
            <v>GIPSY VIVIAN ARENAS HERNANDEZ</v>
          </cell>
          <cell r="AT111">
            <v>330</v>
          </cell>
          <cell r="AU111" t="str">
            <v>3 NO PACTADOS</v>
          </cell>
          <cell r="AV111" t="str">
            <v>4 NO SE HA ADICIONADO NI EN VALOR y EN TIEMPO</v>
          </cell>
          <cell r="BB111">
            <v>45320</v>
          </cell>
          <cell r="BC111">
            <v>45320</v>
          </cell>
          <cell r="BD111">
            <v>45320</v>
          </cell>
          <cell r="BE111">
            <v>45654</v>
          </cell>
          <cell r="BO111" t="str">
            <v>2024420501000105E</v>
          </cell>
          <cell r="BP111">
            <v>86695708</v>
          </cell>
          <cell r="BQ111" t="str">
            <v>YURY CAMILA BARRANTES</v>
          </cell>
          <cell r="BR111" t="str">
            <v>https://www.secop.gov.co/CO1BusinessLine/Tendering/BuyerWorkArea/Index?docUniqueIdentifier=CO1.BDOS.5518315</v>
          </cell>
          <cell r="BS111" t="str">
            <v>TERMINADO NORMALMENTE</v>
          </cell>
          <cell r="BU111" t="str">
            <v>https://community.secop.gov.co/Public/Tendering/OpportunityDetail/Index?noticeUID=CO1.NTC.5528320&amp;isFromPublicArea=True&amp;isModal=False</v>
          </cell>
          <cell r="BV111" t="str">
            <v>marcia.vargas</v>
          </cell>
          <cell r="BW111" t="str">
            <v>@parquesnacionales.gov.co</v>
          </cell>
          <cell r="BX111" t="str">
            <v>marcia.vargas@parquesnacionales.gov.co</v>
          </cell>
          <cell r="BY111" t="str">
            <v>GEOGRAFA</v>
          </cell>
          <cell r="BZ111" t="str">
            <v>BANCOLOMBIA</v>
          </cell>
          <cell r="CA111" t="str">
            <v>AHORROS</v>
          </cell>
          <cell r="CB111" t="str">
            <v>45390139539</v>
          </cell>
          <cell r="CC111" t="str">
            <v>18/01/1981</v>
          </cell>
          <cell r="CD111" t="str">
            <v>NO</v>
          </cell>
        </row>
        <row r="112">
          <cell r="A112" t="str">
            <v>CD-NC-106-2024</v>
          </cell>
          <cell r="B112" t="str">
            <v>2 NACION</v>
          </cell>
          <cell r="C112" t="str">
            <v>NC-CPS-106-2024</v>
          </cell>
          <cell r="D112" t="str">
            <v>DANIEL HUMBERTO RODRÍGUEZ CÁRDENAS</v>
          </cell>
          <cell r="E112">
            <v>45320</v>
          </cell>
          <cell r="F112" t="str">
            <v>NC03-P3202011-007 Prestar servicios profesionales con plena autonomía técnica y administrativa para apoyar el diseño, supervisión, validación, implementación y mantenimiento de los sistemas de información geográfica de la entidad en concordancia con la arquitectura empresarial y tecnológica de Parques Nacionales Naturales de Colombia del Grupo de Tecnologías de la Información y las Comunicaciones, en el marco de conservación de la diversidad biológica de las áreas protegidas del SINAP Nacional.</v>
          </cell>
          <cell r="G112" t="str">
            <v>PROFESIONAL</v>
          </cell>
          <cell r="H112" t="str">
            <v>2 CONTRATACIÓN DIRECTA</v>
          </cell>
          <cell r="I112" t="str">
            <v>14 PRESTACIÓN DE SERVICIOS</v>
          </cell>
          <cell r="J112" t="str">
            <v>N/A</v>
          </cell>
          <cell r="K112">
            <v>80111600</v>
          </cell>
          <cell r="L112">
            <v>13324</v>
          </cell>
          <cell r="N112">
            <v>14924</v>
          </cell>
          <cell r="O112">
            <v>45320</v>
          </cell>
          <cell r="Q112">
            <v>8354314</v>
          </cell>
          <cell r="R112">
            <v>92454408</v>
          </cell>
          <cell r="S112" t="str">
            <v>Noventa y dos millones cuatrocientos cincuenta y cuatro mil cuatrocientos ocho pesos</v>
          </cell>
          <cell r="T112" t="str">
            <v>1 PERSONA NATURAL</v>
          </cell>
          <cell r="U112" t="str">
            <v>3 CÉDULA DE CIUDADANÍA</v>
          </cell>
          <cell r="V112">
            <v>80904052</v>
          </cell>
          <cell r="X112" t="str">
            <v>N-A</v>
          </cell>
          <cell r="Y112" t="str">
            <v>11 NO SE DILIGENCIA INFORMACIÓN PARA ESTE FORMULARIO EN ESTE PERÍODO DE REPORTE</v>
          </cell>
          <cell r="Z112" t="str">
            <v>MASCULINO</v>
          </cell>
          <cell r="AA112" t="str">
            <v>CUNDINAMARCA</v>
          </cell>
          <cell r="AB112" t="str">
            <v>BOGOTÁ</v>
          </cell>
          <cell r="AC112" t="str">
            <v xml:space="preserve">DANIEL </v>
          </cell>
          <cell r="AD112" t="str">
            <v>HUMBERTO</v>
          </cell>
          <cell r="AE112" t="str">
            <v>RODRIGUEZ</v>
          </cell>
          <cell r="AF112" t="str">
            <v>CARDENAS</v>
          </cell>
          <cell r="AG112" t="str">
            <v>SI</v>
          </cell>
          <cell r="AH112" t="str">
            <v>1 PÓLIZA</v>
          </cell>
          <cell r="AI112" t="str">
            <v>8 MUNDIAL SEGUROS</v>
          </cell>
          <cell r="AJ112" t="str">
            <v>2 CUMPLIMIENTO</v>
          </cell>
          <cell r="AK112">
            <v>45320</v>
          </cell>
          <cell r="AL112" t="str">
            <v>NB-10030626705</v>
          </cell>
          <cell r="AM112" t="str">
            <v>SAF-SUBDIRECCION ADMINISTRATIVA Y FINANCIERA</v>
          </cell>
          <cell r="AN112" t="str">
            <v>GRUPO DE CONTRATOS</v>
          </cell>
          <cell r="AO112" t="str">
            <v>GRUPO DE TECNOLOGÍAS DE LA INFORMACIÓN Y LAS COMUNICACIONES</v>
          </cell>
          <cell r="AP112" t="str">
            <v>2 SUPERVISOR</v>
          </cell>
          <cell r="AQ112" t="str">
            <v>3 CÉDULA DE CIUDADANÍA</v>
          </cell>
          <cell r="AR112">
            <v>79245176</v>
          </cell>
          <cell r="AS112" t="str">
            <v>CARLOS ARTURO SAENZ BARON</v>
          </cell>
          <cell r="AT112">
            <v>332</v>
          </cell>
          <cell r="AU112" t="str">
            <v>3 NO PACTADOS</v>
          </cell>
          <cell r="AV112" t="str">
            <v>4 NO SE HA ADICIONADO NI EN VALOR y EN TIEMPO</v>
          </cell>
          <cell r="BB112">
            <v>45320</v>
          </cell>
          <cell r="BC112">
            <v>45320</v>
          </cell>
          <cell r="BD112">
            <v>45320</v>
          </cell>
          <cell r="BE112">
            <v>45656</v>
          </cell>
          <cell r="BO112" t="str">
            <v>2024420501000106E</v>
          </cell>
          <cell r="BP112">
            <v>92454408</v>
          </cell>
          <cell r="BQ112" t="str">
            <v>LUZ JANETH VILLALBA SUAREZ</v>
          </cell>
          <cell r="BR112" t="str">
            <v>https://www.secop.gov.co/CO1BusinessLine/Tendering/BuyerWorkArea/Index?docUniqueIdentifier=CO1.BDOS.5518615</v>
          </cell>
          <cell r="BS112" t="str">
            <v>VIGENTE</v>
          </cell>
          <cell r="BU112" t="str">
            <v>https://community.secop.gov.co/Public/Tendering/OpportunityDetail/Index?noticeUID=CO1.NTC.5528261&amp;isFromPublicArea=True&amp;isModal=False</v>
          </cell>
          <cell r="BV112" t="str">
            <v>daniel.rodriguez</v>
          </cell>
          <cell r="BW112" t="str">
            <v>@parquesnacionales.gov.co</v>
          </cell>
          <cell r="BX112" t="str">
            <v>daniel.rodriguez@parquesnacionales.gov.co</v>
          </cell>
          <cell r="BY112" t="str">
            <v>INGENIERO DE SISTEMAS Y COMPUTACION</v>
          </cell>
          <cell r="BZ112" t="str">
            <v>BANCOLOMBIA</v>
          </cell>
          <cell r="CA112" t="str">
            <v>AHORROS</v>
          </cell>
          <cell r="CB112" t="str">
            <v>58259115181</v>
          </cell>
          <cell r="CC112" t="str">
            <v>12/10/1985</v>
          </cell>
          <cell r="CD112" t="str">
            <v>NO</v>
          </cell>
        </row>
        <row r="113">
          <cell r="A113" t="str">
            <v>CD-NC-107-2024</v>
          </cell>
          <cell r="B113" t="str">
            <v>2 NACION</v>
          </cell>
          <cell r="C113" t="str">
            <v>NC-CPS-107-2024</v>
          </cell>
          <cell r="D113" t="str">
            <v>FABIAN ENRIQUE CASTRO VARGAS</v>
          </cell>
          <cell r="E113">
            <v>45320</v>
          </cell>
          <cell r="F113" t="str">
            <v>NC10-P3299060-036 Prestación de servicios profesionales con plena autonomía técnica y administrativa para apoyar al Grupo Procesos Corporativos en la elaboración y/o actualización de herramientas e instrumentos archivísticos cumpliendo con las normas, metodologías y requisitos establecidos en el Modelo de Gestión Documental y Administración de Archivos MGDA del Archivo General de la Nación en el marco del fortalecimiento de la capacidad institucional de Parques Nacionales Naturales.</v>
          </cell>
          <cell r="G113" t="str">
            <v>PROFESIONAL</v>
          </cell>
          <cell r="H113" t="str">
            <v>2 CONTRATACIÓN DIRECTA</v>
          </cell>
          <cell r="I113" t="str">
            <v>14 PRESTACIÓN DE SERVICIOS</v>
          </cell>
          <cell r="J113" t="str">
            <v>N/A</v>
          </cell>
          <cell r="K113">
            <v>80111600</v>
          </cell>
          <cell r="L113">
            <v>17024</v>
          </cell>
          <cell r="N113">
            <v>15024</v>
          </cell>
          <cell r="O113">
            <v>45320</v>
          </cell>
          <cell r="Q113">
            <v>5693195</v>
          </cell>
          <cell r="R113">
            <v>63953557</v>
          </cell>
          <cell r="S113" t="str">
            <v>Sesenta y tres millones novecientos cincuenta y tres mil quinientos cincuenta y siete pesos</v>
          </cell>
          <cell r="T113" t="str">
            <v>1 PERSONA NATURAL</v>
          </cell>
          <cell r="U113" t="str">
            <v>3 CÉDULA DE CIUDADANÍA</v>
          </cell>
          <cell r="V113">
            <v>79806408</v>
          </cell>
          <cell r="X113" t="str">
            <v>N-A</v>
          </cell>
          <cell r="Y113" t="str">
            <v>11 NO SE DILIGENCIA INFORMACIÓN PARA ESTE FORMULARIO EN ESTE PERÍODO DE REPORTE</v>
          </cell>
          <cell r="Z113" t="str">
            <v>MASCULINO</v>
          </cell>
          <cell r="AA113" t="str">
            <v>CUNDINAMARCA</v>
          </cell>
          <cell r="AB113" t="str">
            <v>BOGOTÁ</v>
          </cell>
          <cell r="AC113" t="str">
            <v>FABIAN</v>
          </cell>
          <cell r="AD113" t="str">
            <v>ENRIQUE</v>
          </cell>
          <cell r="AE113" t="str">
            <v>CASTRO</v>
          </cell>
          <cell r="AF113" t="str">
            <v>VARGAS</v>
          </cell>
          <cell r="AG113" t="str">
            <v>SI</v>
          </cell>
          <cell r="AH113" t="str">
            <v>1 PÓLIZA</v>
          </cell>
          <cell r="AI113" t="str">
            <v>12 SEGUROS DEL ESTADO</v>
          </cell>
          <cell r="AJ113" t="str">
            <v>2 CUMPLIMIENTO</v>
          </cell>
          <cell r="AK113">
            <v>45320</v>
          </cell>
          <cell r="AL113" t="str">
            <v>21-46-101082908</v>
          </cell>
          <cell r="AM113" t="str">
            <v>SAF-SUBDIRECCION ADMINISTRATIVA Y FINANCIERA</v>
          </cell>
          <cell r="AN113" t="str">
            <v>GRUPO DE CONTRATOS</v>
          </cell>
          <cell r="AO113" t="str">
            <v>GRUPO DE PROCESOS CORPORATIVOS</v>
          </cell>
          <cell r="AP113" t="str">
            <v>2 SUPERVISOR</v>
          </cell>
          <cell r="AQ113" t="str">
            <v>3 CÉDULA DE CIUDADANÍA</v>
          </cell>
          <cell r="AR113">
            <v>3033010</v>
          </cell>
          <cell r="AS113" t="str">
            <v>ORLANDO LEÓN VERGARA</v>
          </cell>
          <cell r="AT113">
            <v>332</v>
          </cell>
          <cell r="AU113" t="str">
            <v>3 NO PACTADOS</v>
          </cell>
          <cell r="AV113" t="str">
            <v>4 NO SE HA ADICIONADO NI EN VALOR y EN TIEMPO</v>
          </cell>
          <cell r="BB113">
            <v>45320</v>
          </cell>
          <cell r="BC113">
            <v>45316</v>
          </cell>
          <cell r="BD113">
            <v>45320</v>
          </cell>
          <cell r="BE113">
            <v>45656</v>
          </cell>
          <cell r="BO113" t="str">
            <v>2024420501000107E</v>
          </cell>
          <cell r="BP113">
            <v>63953557</v>
          </cell>
          <cell r="BQ113" t="str">
            <v>HILDA MARCELA GARCIA NUÑEZ</v>
          </cell>
          <cell r="BR113" t="str">
            <v>https://www.secop.gov.co/CO1BusinessLine/Tendering/BuyerWorkArea/Index?docUniqueIdentifier=CO1.BDOS.5519103</v>
          </cell>
          <cell r="BS113" t="str">
            <v>VIGENTE</v>
          </cell>
          <cell r="BU113" t="str">
            <v>https://community.secop.gov.co/Public/Tendering/OpportunityDetail/Index?noticeUID=CO1.NTC.5528673&amp;isFromPublicArea=True&amp;isModal=False</v>
          </cell>
          <cell r="BV113" t="str">
            <v>fabian.castro</v>
          </cell>
          <cell r="BW113" t="str">
            <v>@parquesnacionales.gov.co</v>
          </cell>
          <cell r="BX113" t="str">
            <v>fabian.castro@parquesnacionales.gov.co</v>
          </cell>
          <cell r="BY113" t="str">
            <v>SISTEMAS DE INFORMACION Y DOCUMENTACION</v>
          </cell>
          <cell r="BZ113" t="str">
            <v>BANCO DAVIVIENDA</v>
          </cell>
          <cell r="CA113" t="str">
            <v>AHORROS</v>
          </cell>
          <cell r="CB113" t="str">
            <v>000030551246</v>
          </cell>
          <cell r="CC113" t="str">
            <v>23/08/1976</v>
          </cell>
          <cell r="CD113" t="str">
            <v>NO</v>
          </cell>
        </row>
        <row r="114">
          <cell r="A114" t="str">
            <v>CD-NC-108-2024</v>
          </cell>
          <cell r="B114" t="str">
            <v>2 NACION</v>
          </cell>
          <cell r="C114" t="str">
            <v>NC-CPS-108-2024</v>
          </cell>
          <cell r="D114" t="str">
            <v>LUZ SMITH FORERO MOSQUERA</v>
          </cell>
          <cell r="E114">
            <v>45320</v>
          </cell>
          <cell r="F114" t="str">
            <v>NC10-P3299060-035 Prestacion de servicios porfesionales con plena autonomía técnica y administrativa para apoyar al GPC en la elaboración y/o actualización del cuadro de clasificación y tablas de retención documental cumpliendo con las normas metodológicas.</v>
          </cell>
          <cell r="G114" t="str">
            <v>PROFESIONAL</v>
          </cell>
          <cell r="H114" t="str">
            <v>2 CONTRATACIÓN DIRECTA</v>
          </cell>
          <cell r="I114" t="str">
            <v>14 PRESTACIÓN DE SERVICIOS</v>
          </cell>
          <cell r="J114" t="str">
            <v>N/A</v>
          </cell>
          <cell r="K114">
            <v>80111600</v>
          </cell>
          <cell r="L114">
            <v>13724</v>
          </cell>
          <cell r="N114">
            <v>15724</v>
          </cell>
          <cell r="O114">
            <v>45320</v>
          </cell>
          <cell r="Q114">
            <v>7435309</v>
          </cell>
          <cell r="R114">
            <v>82284086</v>
          </cell>
          <cell r="S114" t="str">
            <v>Ochenta y dos millones doscientos ochenta y cuatro mil ochenta y seis pesos</v>
          </cell>
          <cell r="T114" t="str">
            <v>1 PERSONA NATURAL</v>
          </cell>
          <cell r="U114" t="str">
            <v>3 CÉDULA DE CIUDADANÍA</v>
          </cell>
          <cell r="V114">
            <v>37625038</v>
          </cell>
          <cell r="X114" t="str">
            <v>N-A</v>
          </cell>
          <cell r="Y114" t="str">
            <v>11 NO SE DILIGENCIA INFORMACIÓN PARA ESTE FORMULARIO EN ESTE PERÍODO DE REPORTE</v>
          </cell>
          <cell r="Z114" t="str">
            <v>FEMENINO</v>
          </cell>
          <cell r="AA114" t="str">
            <v>SANTANDER</v>
          </cell>
          <cell r="AB114" t="str">
            <v>PUENTE NACIONAL</v>
          </cell>
          <cell r="AC114" t="str">
            <v>LUZ</v>
          </cell>
          <cell r="AD114" t="str">
            <v>SMITH</v>
          </cell>
          <cell r="AE114" t="str">
            <v>FORERO</v>
          </cell>
          <cell r="AF114" t="str">
            <v>MOSQUERA</v>
          </cell>
          <cell r="AG114" t="str">
            <v>SI</v>
          </cell>
          <cell r="AH114" t="str">
            <v>1 PÓLIZA</v>
          </cell>
          <cell r="AI114" t="str">
            <v>12 SEGUROS DEL ESTADO</v>
          </cell>
          <cell r="AJ114" t="str">
            <v>2 CUMPLIMIENTO</v>
          </cell>
          <cell r="AK114">
            <v>45321</v>
          </cell>
          <cell r="AL114" t="str">
            <v>18-44-101095514</v>
          </cell>
          <cell r="AM114" t="str">
            <v>SAF-SUBDIRECCION ADMINISTRATIVA Y FINANCIERA</v>
          </cell>
          <cell r="AN114" t="str">
            <v>GRUPO DE CONTRATOS</v>
          </cell>
          <cell r="AO114" t="str">
            <v>GRUPO DE PROCESOS CORPORATIVOS</v>
          </cell>
          <cell r="AP114" t="str">
            <v>2 SUPERVISOR</v>
          </cell>
          <cell r="AQ114" t="str">
            <v>3 CÉDULA DE CIUDADANÍA</v>
          </cell>
          <cell r="AR114">
            <v>3033010</v>
          </cell>
          <cell r="AS114" t="str">
            <v>ORLANDO LEÓN VERGARA</v>
          </cell>
          <cell r="AT114">
            <v>332</v>
          </cell>
          <cell r="AU114" t="str">
            <v>3 NO PACTADOS</v>
          </cell>
          <cell r="AV114" t="str">
            <v>4 NO SE HA ADICIONADO NI EN VALOR y EN TIEMPO</v>
          </cell>
          <cell r="BB114">
            <v>45321</v>
          </cell>
          <cell r="BC114">
            <v>45320</v>
          </cell>
          <cell r="BD114">
            <v>45321</v>
          </cell>
          <cell r="BE114">
            <v>45656</v>
          </cell>
          <cell r="BO114" t="str">
            <v>2024420501000108E</v>
          </cell>
          <cell r="BP114">
            <v>82284086</v>
          </cell>
          <cell r="BQ114" t="str">
            <v>HILDA MARCELA GARCIA NUÑEZ</v>
          </cell>
          <cell r="BR114" t="str">
            <v>https://www.secop.gov.co/CO1BusinessLine/Tendering/BuyerWorkArea/Index?docUniqueIdentifier=CO1.BDOS.5518958</v>
          </cell>
          <cell r="BS114" t="str">
            <v>VIGENTE</v>
          </cell>
          <cell r="BU114" t="str">
            <v>https://community.secop.gov.co/Public/Tendering/OpportunityDetail/Index?noticeUID=CO1.NTC.5534498&amp;isFromPublicArea=True&amp;isModal=False</v>
          </cell>
          <cell r="BV114" t="str">
            <v>luz.forero</v>
          </cell>
          <cell r="BW114" t="str">
            <v>@parquesnacionales.gov.co</v>
          </cell>
          <cell r="BX114" t="str">
            <v>luz.forero@parquesnacionales.gov.co</v>
          </cell>
          <cell r="BY114" t="str">
            <v>BIBLIOTECOLOGA Y ARCHIVISTA</v>
          </cell>
          <cell r="BZ114" t="str">
            <v>BANCO DAVIVIENDA</v>
          </cell>
          <cell r="CA114" t="str">
            <v>AHORROS</v>
          </cell>
          <cell r="CB114" t="str">
            <v>006180410257</v>
          </cell>
          <cell r="CC114" t="str">
            <v>27/02/1969</v>
          </cell>
          <cell r="CD114" t="str">
            <v>NO</v>
          </cell>
        </row>
        <row r="115">
          <cell r="A115" t="str">
            <v>CD-NC-109-2024</v>
          </cell>
          <cell r="B115" t="str">
            <v>2 NACION</v>
          </cell>
          <cell r="C115" t="str">
            <v>NC-CPS-109-2024</v>
          </cell>
          <cell r="D115" t="str">
            <v>CLAUDINE URBANO CELORIO</v>
          </cell>
          <cell r="E115">
            <v>45320</v>
          </cell>
          <cell r="F115" t="str">
            <v>NC23-P3202008-003 Prestación de servicios profesionales con plena autonomía técnica y administrativa al Grupo de Planeación y Manejo en el fortalecimiento de la planificación del SIRAP Caribe y Pacífico, a través de acciones orientadas a la valoración de la efectividad del manejo, en el marco del proyecto de Conservación de la diversidad biológica de las áreas protegidas del SINAP nacional.</v>
          </cell>
          <cell r="G115" t="str">
            <v>PROFESIONAL</v>
          </cell>
          <cell r="H115" t="str">
            <v>2 CONTRATACIÓN DIRECTA</v>
          </cell>
          <cell r="I115" t="str">
            <v>14 PRESTACIÓN DE SERVICIOS</v>
          </cell>
          <cell r="J115" t="str">
            <v>N/A</v>
          </cell>
          <cell r="K115">
            <v>80111600</v>
          </cell>
          <cell r="L115">
            <v>14324</v>
          </cell>
          <cell r="N115">
            <v>15924</v>
          </cell>
          <cell r="O115">
            <v>45320</v>
          </cell>
          <cell r="Q115">
            <v>7014443</v>
          </cell>
          <cell r="R115">
            <v>77158873</v>
          </cell>
          <cell r="S115" t="str">
            <v>Setenta y siete millones ciento cincuenta y ocho mil ochocientos setenta y tres pesos</v>
          </cell>
          <cell r="T115" t="str">
            <v>1 PERSONA NATURAL</v>
          </cell>
          <cell r="U115" t="str">
            <v>3 CÉDULA DE CIUDADANÍA</v>
          </cell>
          <cell r="V115">
            <v>38557222</v>
          </cell>
          <cell r="X115" t="str">
            <v>N-A</v>
          </cell>
          <cell r="Y115" t="str">
            <v>11 NO SE DILIGENCIA INFORMACIÓN PARA ESTE FORMULARIO EN ESTE PERÍODO DE REPORTE</v>
          </cell>
          <cell r="Z115" t="str">
            <v>FEMENINO</v>
          </cell>
          <cell r="AA115" t="str">
            <v>VALLE DEL CAUCA</v>
          </cell>
          <cell r="AB115" t="str">
            <v>FLORIDA</v>
          </cell>
          <cell r="AC115" t="str">
            <v>CLAUDINA</v>
          </cell>
          <cell r="AE115" t="str">
            <v xml:space="preserve">URBANO </v>
          </cell>
          <cell r="AF115" t="str">
            <v>CELORIO</v>
          </cell>
          <cell r="AG115" t="str">
            <v>SI</v>
          </cell>
          <cell r="AH115" t="str">
            <v>1 PÓLIZA</v>
          </cell>
          <cell r="AI115" t="str">
            <v>12 SEGUROS DEL ESTADO</v>
          </cell>
          <cell r="AJ115" t="str">
            <v>2 CUMPLIMIENTO</v>
          </cell>
          <cell r="AK115">
            <v>45320</v>
          </cell>
          <cell r="AL115" t="str">
            <v>21-46-101083039</v>
          </cell>
          <cell r="AM115" t="str">
            <v>SGMAP-SUBDIRECCION DE GESTION Y MANEJO DE AREAS PROTEGIDAS</v>
          </cell>
          <cell r="AN115" t="str">
            <v>GRUPO DE CONTRATOS</v>
          </cell>
          <cell r="AO115" t="str">
            <v>GRUPO DE PLANEACIÓN Y MANEJO</v>
          </cell>
          <cell r="AP115" t="str">
            <v>2 SUPERVISOR</v>
          </cell>
          <cell r="AQ115" t="str">
            <v>3 CÉDULA DE CIUDADANÍA</v>
          </cell>
          <cell r="AR115">
            <v>80875190</v>
          </cell>
          <cell r="AS115" t="str">
            <v>CÉSAR ANDRÉS DELGADO HERNÁNDEZ</v>
          </cell>
          <cell r="AT115">
            <v>330</v>
          </cell>
          <cell r="AU115" t="str">
            <v>3 NO PACTADOS</v>
          </cell>
          <cell r="AV115" t="str">
            <v>4 NO SE HA ADICIONADO NI EN VALOR y EN TIEMPO</v>
          </cell>
          <cell r="BB115">
            <v>45320</v>
          </cell>
          <cell r="BC115">
            <v>45320</v>
          </cell>
          <cell r="BD115">
            <v>45320</v>
          </cell>
          <cell r="BE115">
            <v>45654</v>
          </cell>
          <cell r="BO115" t="str">
            <v>2024420501000109E</v>
          </cell>
          <cell r="BP115">
            <v>77158873</v>
          </cell>
          <cell r="BQ115" t="str">
            <v>MYRIAM JANETH GONZALEZ</v>
          </cell>
          <cell r="BR115" t="str">
            <v>https://www.secop.gov.co/CO1BusinessLine/Tendering/BuyerWorkArea/Index?docUniqueIdentifier=CO1.BDOS.5519321</v>
          </cell>
          <cell r="BS115" t="str">
            <v>TERMINADO NORMALMENTE</v>
          </cell>
          <cell r="BU115" t="str">
            <v>https://community.secop.gov.co/Public/Tendering/OpportunityDetail/Index?noticeUID=CO1.NTC.5539083&amp;isFromPublicArea=True&amp;isModal=False</v>
          </cell>
          <cell r="BV115" t="str">
            <v>claudine.urbano</v>
          </cell>
          <cell r="BW115" t="str">
            <v>@parquesnacionales.gov.co</v>
          </cell>
          <cell r="BX115" t="str">
            <v>claudine.urbano@parquesnacionales.gov.co</v>
          </cell>
          <cell r="BY115" t="str">
            <v>INGENIERA AMBIENTAL Y SANITARIA</v>
          </cell>
          <cell r="BZ115" t="str">
            <v>BANCOLOMBIA</v>
          </cell>
          <cell r="CA115" t="str">
            <v>AHORROS</v>
          </cell>
          <cell r="CB115" t="str">
            <v>86641700527</v>
          </cell>
          <cell r="CC115" t="str">
            <v>20/01/1982</v>
          </cell>
          <cell r="CD115" t="str">
            <v>NO</v>
          </cell>
        </row>
        <row r="116">
          <cell r="A116" t="str">
            <v>CD-NC-110-2024</v>
          </cell>
          <cell r="B116" t="str">
            <v>2 NACION</v>
          </cell>
          <cell r="C116" t="str">
            <v>NC-CPS-110-2024</v>
          </cell>
          <cell r="D116" t="str">
            <v>ERIKA YISETH HERNANDEZ</v>
          </cell>
          <cell r="E116">
            <v>45320</v>
          </cell>
          <cell r="F116" t="str">
            <v>NC12-P3299011-014 NC12-P3299016-014 Prestar los servicios profesionales con plena autonomía técnica y administrativa al Grupo de Infraestructura de la Subdirección Administrativa y Financiera brindando apoyo en el seguimiento de los proyectos de infraestructura desde su planeación, estructuración, contratación y ejecución en el marco del mejoramiento de la infraestructura física en los Parques Nacionales Naturales de Colombia y sus áreas protegidas.</v>
          </cell>
          <cell r="G116" t="str">
            <v>PROFESIONAL</v>
          </cell>
          <cell r="H116" t="str">
            <v>2 CONTRATACIÓN DIRECTA</v>
          </cell>
          <cell r="I116" t="str">
            <v>14 PRESTACIÓN DE SERVICIOS</v>
          </cell>
          <cell r="J116" t="str">
            <v>N/A</v>
          </cell>
          <cell r="K116">
            <v>80111600</v>
          </cell>
          <cell r="L116">
            <v>18124</v>
          </cell>
          <cell r="N116">
            <v>15524</v>
          </cell>
          <cell r="O116">
            <v>45320</v>
          </cell>
          <cell r="Q116">
            <v>7014443</v>
          </cell>
          <cell r="R116">
            <v>77626503</v>
          </cell>
          <cell r="S116" t="str">
            <v>Setenta y siete millones seiscientos veintiseis mil quinientos tres pesos</v>
          </cell>
          <cell r="T116" t="str">
            <v>1 PERSONA NATURAL</v>
          </cell>
          <cell r="U116" t="str">
            <v>3 CÉDULA DE CIUDADANÍA</v>
          </cell>
          <cell r="V116">
            <v>1013623888</v>
          </cell>
          <cell r="X116" t="str">
            <v>N-A</v>
          </cell>
          <cell r="Y116" t="str">
            <v>11 NO SE DILIGENCIA INFORMACIÓN PARA ESTE FORMULARIO EN ESTE PERÍODO DE REPORTE</v>
          </cell>
          <cell r="Z116" t="str">
            <v>FEMENINO</v>
          </cell>
          <cell r="AA116" t="str">
            <v>CUNDINAMARCA</v>
          </cell>
          <cell r="AB116" t="str">
            <v>BOGOTÁ</v>
          </cell>
          <cell r="AC116" t="str">
            <v>ERIKA</v>
          </cell>
          <cell r="AD116" t="str">
            <v>YISETH</v>
          </cell>
          <cell r="AE116" t="str">
            <v>HERNANDEZ</v>
          </cell>
          <cell r="AF116" t="str">
            <v>VASQUEZ</v>
          </cell>
          <cell r="AG116" t="str">
            <v>SI</v>
          </cell>
          <cell r="AH116" t="str">
            <v>1 PÓLIZA</v>
          </cell>
          <cell r="AI116" t="str">
            <v>12 SEGUROS DEL ESTADO</v>
          </cell>
          <cell r="AJ116" t="str">
            <v>2 CUMPLIMIENTO</v>
          </cell>
          <cell r="AK116">
            <v>45320</v>
          </cell>
          <cell r="AL116" t="str">
            <v>21-46-101083000</v>
          </cell>
          <cell r="AM116" t="str">
            <v>SAF-SUBDIRECCION ADMINISTRATIVA Y FINANCIERA</v>
          </cell>
          <cell r="AN116" t="str">
            <v>GRUPO DE CONTRATOS</v>
          </cell>
          <cell r="AO116" t="str">
            <v>GRUPO DE INFRAESTRUCTURA</v>
          </cell>
          <cell r="AP116" t="str">
            <v>2 SUPERVISOR</v>
          </cell>
          <cell r="AQ116" t="str">
            <v>3 CÉDULA DE CIUDADANÍA</v>
          </cell>
          <cell r="AR116">
            <v>91209676</v>
          </cell>
          <cell r="AS116" t="str">
            <v>CARLOS ALBERTO PINZON  BARCO</v>
          </cell>
          <cell r="AT116">
            <v>332</v>
          </cell>
          <cell r="AU116" t="str">
            <v>3 NO PACTADOS</v>
          </cell>
          <cell r="AV116" t="str">
            <v>4 NO SE HA ADICIONADO NI EN VALOR y EN TIEMPO</v>
          </cell>
          <cell r="BB116">
            <v>45320</v>
          </cell>
          <cell r="BC116">
            <v>45320</v>
          </cell>
          <cell r="BD116">
            <v>45320</v>
          </cell>
          <cell r="BE116">
            <v>45656</v>
          </cell>
          <cell r="BO116" t="str">
            <v>2024420501000110E</v>
          </cell>
          <cell r="BP116">
            <v>77626503</v>
          </cell>
          <cell r="BQ116" t="str">
            <v>EDNA ROCIO CASTRO</v>
          </cell>
          <cell r="BR116" t="str">
            <v>https://www.secop.gov.co/CO1BusinessLine/Tendering/BuyerWorkArea/Index?docUniqueIdentifier=CO1.BDOS.5518741</v>
          </cell>
          <cell r="BS116" t="str">
            <v>VIGENTE</v>
          </cell>
          <cell r="BU116" t="str">
            <v>https://community.secop.gov.co/Public/Tendering/OpportunityDetail/Index?noticeUID=CO1.NTC.5534846&amp;isFromPublicArea=True&amp;isModal=False</v>
          </cell>
          <cell r="BW116" t="str">
            <v>@parquesnacionales.gov.co</v>
          </cell>
          <cell r="BX116" t="str">
            <v>@parquesnacionales.gov.co</v>
          </cell>
          <cell r="BY116" t="str">
            <v>FISIOTERAPEUTA</v>
          </cell>
          <cell r="BZ116" t="str">
            <v>BANCO DAVIVIENDA</v>
          </cell>
          <cell r="CA116" t="str">
            <v>AHORROS</v>
          </cell>
          <cell r="CB116" t="str">
            <v>488415536728</v>
          </cell>
          <cell r="CC116" t="str">
            <v>11/07/1991</v>
          </cell>
          <cell r="CD116" t="str">
            <v>NO</v>
          </cell>
        </row>
        <row r="117">
          <cell r="A117" t="str">
            <v>CD-NC-111-2024</v>
          </cell>
          <cell r="B117" t="str">
            <v>2 NACION</v>
          </cell>
          <cell r="C117" t="str">
            <v>NC-CPS-111-2024</v>
          </cell>
          <cell r="D117" t="str">
            <v>GERMAN ANDRES ACOSTA RUGE</v>
          </cell>
          <cell r="E117">
            <v>45320</v>
          </cell>
          <cell r="F117" t="str">
            <v>NC03-P3202032-001 Prestar servicios profesionales con plena autonomía técnica y administrativa al Grupo de Tecnologías de la Información y las Comunicaciones para apoyar, mantener y soportar la Arquitectura de Radiocomunicaciones de la Entidad, incluyendo la evaluación, la proyección de soluciones tecnológicas y seguimiento al cumplimiento técnico de los contratos relacionados con las radiocomunicaciones de la entidad, en el marco de conservación de la diversidad biológica de las áreas protegida</v>
          </cell>
          <cell r="G117" t="str">
            <v>PROFESIONAL</v>
          </cell>
          <cell r="H117" t="str">
            <v>2 CONTRATACIÓN DIRECTA</v>
          </cell>
          <cell r="I117" t="str">
            <v>14 PRESTACIÓN DE SERVICIOS</v>
          </cell>
          <cell r="J117" t="str">
            <v>N/A</v>
          </cell>
          <cell r="K117">
            <v>80111600</v>
          </cell>
          <cell r="L117">
            <v>14024</v>
          </cell>
          <cell r="N117">
            <v>15624</v>
          </cell>
          <cell r="O117">
            <v>45320</v>
          </cell>
          <cell r="Q117">
            <v>6347913</v>
          </cell>
          <cell r="R117">
            <v>70250237</v>
          </cell>
          <cell r="S117" t="str">
            <v>Setenta millones doscientos cincuenta mil doscientos treinta y siete pesos</v>
          </cell>
          <cell r="T117" t="str">
            <v>1 PERSONA NATURAL</v>
          </cell>
          <cell r="U117" t="str">
            <v>3 CÉDULA DE CIUDADANÍA</v>
          </cell>
          <cell r="V117">
            <v>80931479</v>
          </cell>
          <cell r="X117" t="str">
            <v>N-A</v>
          </cell>
          <cell r="Y117" t="str">
            <v>11 NO SE DILIGENCIA INFORMACIÓN PARA ESTE FORMULARIO EN ESTE PERÍODO DE REPORTE</v>
          </cell>
          <cell r="Z117" t="str">
            <v>MASCULINO</v>
          </cell>
          <cell r="AA117" t="str">
            <v>CUNDINAMARCA</v>
          </cell>
          <cell r="AB117" t="str">
            <v>BOGOTÁ</v>
          </cell>
          <cell r="AC117" t="str">
            <v>GERMAN</v>
          </cell>
          <cell r="AD117" t="str">
            <v>ANDRES</v>
          </cell>
          <cell r="AE117" t="str">
            <v xml:space="preserve">ACOSTA </v>
          </cell>
          <cell r="AF117" t="str">
            <v>RUGE</v>
          </cell>
          <cell r="AG117" t="str">
            <v>SI</v>
          </cell>
          <cell r="AH117" t="str">
            <v>1 PÓLIZA</v>
          </cell>
          <cell r="AI117" t="str">
            <v>12 SEGUROS DEL ESTADO</v>
          </cell>
          <cell r="AJ117" t="str">
            <v>2 CUMPLIMIENTO</v>
          </cell>
          <cell r="AK117">
            <v>45320</v>
          </cell>
          <cell r="AL117" t="str">
            <v>21-46-101083056</v>
          </cell>
          <cell r="AM117" t="str">
            <v>SAF-SUBDIRECCION ADMINISTRATIVA Y FINANCIERA</v>
          </cell>
          <cell r="AN117" t="str">
            <v>GRUPO DE CONTRATOS</v>
          </cell>
          <cell r="AO117" t="str">
            <v>GRUPO DE TECNOLOGÍAS DE LA INFORMACIÓN Y LAS COMUNICACIONES</v>
          </cell>
          <cell r="AP117" t="str">
            <v>2 SUPERVISOR</v>
          </cell>
          <cell r="AQ117" t="str">
            <v>3 CÉDULA DE CIUDADANÍA</v>
          </cell>
          <cell r="AR117">
            <v>79245176</v>
          </cell>
          <cell r="AS117" t="str">
            <v>CARLOS ARTURO SAENZ BARON</v>
          </cell>
          <cell r="AT117">
            <v>332</v>
          </cell>
          <cell r="AU117" t="str">
            <v>3 NO PACTADOS</v>
          </cell>
          <cell r="AV117" t="str">
            <v>4 NO SE HA ADICIONADO NI EN VALOR y EN TIEMPO</v>
          </cell>
          <cell r="BB117">
            <v>45321</v>
          </cell>
          <cell r="BC117">
            <v>45320</v>
          </cell>
          <cell r="BD117">
            <v>45321</v>
          </cell>
          <cell r="BE117">
            <v>45656</v>
          </cell>
          <cell r="BO117" t="str">
            <v>2024420501000111E</v>
          </cell>
          <cell r="BP117">
            <v>70250237</v>
          </cell>
          <cell r="BQ117" t="str">
            <v>EDNA ROCIO CASTRO</v>
          </cell>
          <cell r="BR117" t="str">
            <v>https://www.secop.gov.co/CO1BusinessLine/Tendering/BuyerWorkArea/Index?docUniqueIdentifier=CO1.BDOS.5515781</v>
          </cell>
          <cell r="BS117" t="str">
            <v>VIGENTE</v>
          </cell>
          <cell r="BU117" t="str">
            <v>https://community.secop.gov.co/Public/Tendering/OpportunityDetail/Index?noticeUID=CO1.NTC.5534788&amp;isFromPublicArea=True&amp;isModal=False</v>
          </cell>
          <cell r="BV117" t="str">
            <v>proyectos.telecomunicaciones</v>
          </cell>
          <cell r="BW117" t="str">
            <v>@parquesnacionales.gov.co</v>
          </cell>
          <cell r="BX117" t="str">
            <v>proyectos.telecomunicaciones@parquesnacionales.gov.co</v>
          </cell>
          <cell r="BY117" t="str">
            <v>INGENIRO ELECTRONICO</v>
          </cell>
          <cell r="BZ117" t="str">
            <v>BANCOLOMBIA</v>
          </cell>
          <cell r="CA117" t="str">
            <v>AHORROS</v>
          </cell>
          <cell r="CB117" t="str">
            <v>70230820170</v>
          </cell>
          <cell r="CC117" t="str">
            <v>10/08/1985</v>
          </cell>
          <cell r="CD117" t="str">
            <v>NO</v>
          </cell>
        </row>
        <row r="118">
          <cell r="A118" t="str">
            <v>CD-NC-112-2024</v>
          </cell>
          <cell r="B118" t="str">
            <v>2 NACION</v>
          </cell>
          <cell r="C118" t="str">
            <v>NC-CPS-112-2024</v>
          </cell>
          <cell r="D118" t="str">
            <v>STEFANIA PINEDA CASTRO</v>
          </cell>
          <cell r="E118">
            <v>45320</v>
          </cell>
          <cell r="F118" t="str">
            <v>NC24-P3202008-002. Prestación de servicios profesionales con plena autonomía técnica y administrativa para verificar la información técnica de los expedientes de trámite y seguimiento de reservas naturales de la sociedad civil y de la información del aplicativo de trámites módulo RNSC al Grupo de Trámites y Evaluación Ambiental, en el marco del proyecto de inversión Conservación de la diversidad biológica de las áreas protegidas del SINAP Nacional.</v>
          </cell>
          <cell r="G118" t="str">
            <v>PROFESIONAL</v>
          </cell>
          <cell r="H118" t="str">
            <v>2 CONTRATACIÓN DIRECTA</v>
          </cell>
          <cell r="I118" t="str">
            <v>14 PRESTACIÓN DE SERVICIOS</v>
          </cell>
          <cell r="J118" t="str">
            <v>N/A</v>
          </cell>
          <cell r="K118">
            <v>80111600</v>
          </cell>
          <cell r="L118">
            <v>9724</v>
          </cell>
          <cell r="N118">
            <v>15824</v>
          </cell>
          <cell r="O118">
            <v>45320</v>
          </cell>
          <cell r="Q118">
            <v>7014443</v>
          </cell>
          <cell r="R118">
            <v>77158873</v>
          </cell>
          <cell r="S118" t="str">
            <v>Setenta y siete millones ciento cincuenta y ocho mil ochocientos setenta y tres pesos</v>
          </cell>
          <cell r="T118" t="str">
            <v>1 PERSONA NATURAL</v>
          </cell>
          <cell r="U118" t="str">
            <v>3 CÉDULA DE CIUDADANÍA</v>
          </cell>
          <cell r="V118">
            <v>1018408126</v>
          </cell>
          <cell r="X118" t="str">
            <v>N-A</v>
          </cell>
          <cell r="Y118" t="str">
            <v>11 NO SE DILIGENCIA INFORMACIÓN PARA ESTE FORMULARIO EN ESTE PERÍODO DE REPORTE</v>
          </cell>
          <cell r="Z118" t="str">
            <v>FEMENINO</v>
          </cell>
          <cell r="AA118" t="str">
            <v>CUNDINAMARCA</v>
          </cell>
          <cell r="AB118" t="str">
            <v>SANTA FE</v>
          </cell>
          <cell r="AC118" t="str">
            <v>STEFANIA</v>
          </cell>
          <cell r="AE118" t="str">
            <v xml:space="preserve">PINEDA </v>
          </cell>
          <cell r="AF118" t="str">
            <v>CASTRO</v>
          </cell>
          <cell r="AG118" t="str">
            <v>SI</v>
          </cell>
          <cell r="AH118" t="str">
            <v>1 PÓLIZA</v>
          </cell>
          <cell r="AI118" t="str">
            <v>12 SEGUROS DEL ESTADO</v>
          </cell>
          <cell r="AJ118" t="str">
            <v>2 CUMPLIMIENTO</v>
          </cell>
          <cell r="AK118">
            <v>45320</v>
          </cell>
          <cell r="AL118" t="str">
            <v>21-46-101083055</v>
          </cell>
          <cell r="AM118" t="str">
            <v>SGMAP-SUBDIRECCION DE GESTION Y MANEJO DE AREAS PROTEGIDAS</v>
          </cell>
          <cell r="AN118" t="str">
            <v>GRUPO DE CONTRATOS</v>
          </cell>
          <cell r="AO118" t="str">
            <v>GRUPO DE TRÁMITES Y EVALUACIÓN AMBIENTAL</v>
          </cell>
          <cell r="AP118" t="str">
            <v>2 SUPERVISOR</v>
          </cell>
          <cell r="AQ118" t="str">
            <v>3 CÉDULA DE CIUDADANÍA</v>
          </cell>
          <cell r="AR118">
            <v>79690000</v>
          </cell>
          <cell r="AS118" t="str">
            <v>GUILLERMO ALBERTO SANTOS CEBALLOS</v>
          </cell>
          <cell r="AT118">
            <v>330</v>
          </cell>
          <cell r="AU118" t="str">
            <v>3 NO PACTADOS</v>
          </cell>
          <cell r="AV118" t="str">
            <v>4 NO SE HA ADICIONADO NI EN VALOR y EN TIEMPO</v>
          </cell>
          <cell r="BB118">
            <v>45320</v>
          </cell>
          <cell r="BC118">
            <v>45318</v>
          </cell>
          <cell r="BD118">
            <v>45320</v>
          </cell>
          <cell r="BE118">
            <v>45654</v>
          </cell>
          <cell r="BO118" t="str">
            <v>2024420501000114E</v>
          </cell>
          <cell r="BP118">
            <v>77158873</v>
          </cell>
          <cell r="BQ118" t="str">
            <v>LUZ JANETH VILLALBA SUAREZ</v>
          </cell>
          <cell r="BR118" t="str">
            <v>https://www.secop.gov.co/CO1BusinessLine/Tendering/BuyerWorkArea/Index?docUniqueIdentifier=CO1.BDOS.5527426</v>
          </cell>
          <cell r="BS118" t="str">
            <v>TERMINADO NORMALMENTE</v>
          </cell>
          <cell r="BU118" t="str">
            <v>https://community.secop.gov.co/Public/Tendering/OpportunityDetail/Index?noticeUID=CO1.NTC.5538991&amp;isFromPublicArea=True&amp;isModal=False</v>
          </cell>
          <cell r="BV118" t="str">
            <v>stefania.pineda</v>
          </cell>
          <cell r="BW118" t="str">
            <v>@parquesnacionales.gov.co</v>
          </cell>
          <cell r="BX118" t="str">
            <v>stefania.pineda@parquesnacionales.gov.co</v>
          </cell>
          <cell r="BY118" t="str">
            <v>ADMINISTRACION DEL MEDIO AMBIENTE</v>
          </cell>
          <cell r="BZ118" t="str">
            <v>BANCOLOMBIA</v>
          </cell>
          <cell r="CA118" t="str">
            <v>AHORROS</v>
          </cell>
          <cell r="CB118" t="str">
            <v>16782886596</v>
          </cell>
          <cell r="CC118" t="str">
            <v>27/12/1986</v>
          </cell>
          <cell r="CD118" t="str">
            <v>NO</v>
          </cell>
        </row>
        <row r="119">
          <cell r="A119" t="str">
            <v>CD-NC-113-2024</v>
          </cell>
          <cell r="B119" t="str">
            <v>2 NACION</v>
          </cell>
          <cell r="C119" t="str">
            <v>NC-CPS-113-2024</v>
          </cell>
          <cell r="D119" t="str">
            <v>DANIEL AUGUSTO RINCON PUERTA</v>
          </cell>
          <cell r="E119">
            <v>45320</v>
          </cell>
          <cell r="F119" t="str">
            <v>NC23-P3202053-002 Prestación de servicios profesionales con plena autonomía técnica y administrativa para el desarrollo de espacios de diálogo y para la sistematización de procesos de relacionamiento de Parques Nacionales Naturales de Colombia con organizaciones y comunidades campesinas de acuerdo con las funciones del Grupo de Planeación y Manejo en el marco del proyecto de Conservación de la diversidad biológica de las áreas protegidas del SINAP nacional.</v>
          </cell>
          <cell r="G119" t="str">
            <v>PROFESIONAL</v>
          </cell>
          <cell r="H119" t="str">
            <v>2 CONTRATACIÓN DIRECTA</v>
          </cell>
          <cell r="I119" t="str">
            <v>14 PRESTACIÓN DE SERVICIOS</v>
          </cell>
          <cell r="J119" t="str">
            <v>N/A</v>
          </cell>
          <cell r="K119">
            <v>80111600</v>
          </cell>
          <cell r="L119">
            <v>9024</v>
          </cell>
          <cell r="N119">
            <v>16124</v>
          </cell>
          <cell r="O119">
            <v>45320</v>
          </cell>
          <cell r="Q119">
            <v>8354314</v>
          </cell>
          <cell r="R119">
            <v>91897454</v>
          </cell>
          <cell r="S119" t="str">
            <v>Noventa y un millones ochocientos noventa y siete mil cuatrocientos cincuenta y cuatro pesos</v>
          </cell>
          <cell r="T119" t="str">
            <v>1 PERSONA NATURAL</v>
          </cell>
          <cell r="U119" t="str">
            <v>3 CÉDULA DE CIUDADANÍA</v>
          </cell>
          <cell r="V119">
            <v>80796929</v>
          </cell>
          <cell r="X119" t="str">
            <v>N-A</v>
          </cell>
          <cell r="Y119" t="str">
            <v>11 NO SE DILIGENCIA INFORMACIÓN PARA ESTE FORMULARIO EN ESTE PERÍODO DE REPORTE</v>
          </cell>
          <cell r="Z119" t="str">
            <v>MASCULINO</v>
          </cell>
          <cell r="AA119" t="str">
            <v>CUNDINAMARCA</v>
          </cell>
          <cell r="AB119" t="str">
            <v>BOGOTÁ</v>
          </cell>
          <cell r="AC119" t="str">
            <v xml:space="preserve">DANIEL </v>
          </cell>
          <cell r="AD119" t="str">
            <v>AUGUSTO</v>
          </cell>
          <cell r="AE119" t="str">
            <v>RINCON</v>
          </cell>
          <cell r="AF119" t="str">
            <v>PUERTA</v>
          </cell>
          <cell r="AG119" t="str">
            <v>SI</v>
          </cell>
          <cell r="AH119" t="str">
            <v>1 PÓLIZA</v>
          </cell>
          <cell r="AI119" t="str">
            <v>12 SEGUROS DEL ESTADO</v>
          </cell>
          <cell r="AJ119" t="str">
            <v>2 CUMPLIMIENTO</v>
          </cell>
          <cell r="AK119">
            <v>45320</v>
          </cell>
          <cell r="AL119" t="str">
            <v>21-46-101083047</v>
          </cell>
          <cell r="AM119" t="str">
            <v>SGMAP-SUBDIRECCION DE GESTION Y MANEJO DE AREAS PROTEGIDAS</v>
          </cell>
          <cell r="AN119" t="str">
            <v>GRUPO DE CONTRATOS</v>
          </cell>
          <cell r="AO119" t="str">
            <v>GRUPO DE PLANEACIÓN Y MANEJO</v>
          </cell>
          <cell r="AP119" t="str">
            <v>2 SUPERVISOR</v>
          </cell>
          <cell r="AQ119" t="str">
            <v>3 CÉDULA DE CIUDADANÍA</v>
          </cell>
          <cell r="AR119">
            <v>80875190</v>
          </cell>
          <cell r="AS119" t="str">
            <v>CÉSAR ANDRÉS DELGADO HERNÁNDEZ</v>
          </cell>
          <cell r="AT119">
            <v>330</v>
          </cell>
          <cell r="AU119" t="str">
            <v>3 NO PACTADOS</v>
          </cell>
          <cell r="AV119" t="str">
            <v>4 NO SE HA ADICIONADO NI EN VALOR y EN TIEMPO</v>
          </cell>
          <cell r="BB119">
            <v>45320</v>
          </cell>
          <cell r="BC119">
            <v>45316</v>
          </cell>
          <cell r="BD119">
            <v>45320</v>
          </cell>
          <cell r="BE119">
            <v>45654</v>
          </cell>
          <cell r="BO119" t="str">
            <v>2024420501000113E</v>
          </cell>
          <cell r="BP119">
            <v>91897454</v>
          </cell>
          <cell r="BQ119" t="str">
            <v>YURY CAMILA BARRANTES</v>
          </cell>
          <cell r="BR119" t="str">
            <v>https://www.secop.gov.co/CO1BusinessLine/Tendering/BuyerWorkArea/Index?docUniqueIdentifier=CO1.BDOS.5529760</v>
          </cell>
          <cell r="BS119" t="str">
            <v>TERMINADO NORMALMENTE</v>
          </cell>
          <cell r="BU119" t="str">
            <v>https://community.secop.gov.co/Public/Tendering/OpportunityDetail/Index?noticeUID=CO1.NTC.5539631&amp;isFromPublicArea=True&amp;isModal=False</v>
          </cell>
          <cell r="BV119" t="str">
            <v>daniel.rincon</v>
          </cell>
          <cell r="BW119" t="str">
            <v>@parquesnacionales.gov.co</v>
          </cell>
          <cell r="BX119" t="str">
            <v>daniel.rincon@parquesnacionales.gov.co</v>
          </cell>
          <cell r="BY119" t="str">
            <v>BIOLOGO AMBIENTAL</v>
          </cell>
          <cell r="BZ119" t="str">
            <v>BANCOLOMBIA</v>
          </cell>
          <cell r="CA119" t="str">
            <v>AHORROS</v>
          </cell>
          <cell r="CB119" t="str">
            <v>14157505573</v>
          </cell>
          <cell r="CC119" t="str">
            <v>27/03/1985</v>
          </cell>
          <cell r="CD119" t="str">
            <v>NO</v>
          </cell>
        </row>
        <row r="120">
          <cell r="A120" t="str">
            <v>CD-NC-118-2024</v>
          </cell>
          <cell r="B120" t="str">
            <v>2 NACION</v>
          </cell>
          <cell r="C120" t="str">
            <v>NC-CPS-114-2024</v>
          </cell>
          <cell r="D120" t="str">
            <v>DANIELA MEDINA SANDOVAL</v>
          </cell>
          <cell r="E120">
            <v>45320</v>
          </cell>
          <cell r="F120" t="str">
            <v>NC07-P3202055-002 Prestar los servicios profesionales con plena autonomía técnica y administrativa para apoyar las acciones de implementación y adopción de la Guía metodológica para la evaluación de daños y análisis de necesidades ambientales pos desastre - EDANA C a la Oficina Gestión del Riesgo, en el marco de la conservación de la diversidad biológica de las áreas protegidas del SINAP nacional.</v>
          </cell>
          <cell r="G120" t="str">
            <v>PROFESIONAL</v>
          </cell>
          <cell r="H120" t="str">
            <v>2 CONTRATACIÓN DIRECTA</v>
          </cell>
          <cell r="I120" t="str">
            <v>14 PRESTACIÓN DE SERVICIOS</v>
          </cell>
          <cell r="J120" t="str">
            <v>N/A</v>
          </cell>
          <cell r="K120">
            <v>80111600</v>
          </cell>
          <cell r="L120">
            <v>17824</v>
          </cell>
          <cell r="N120">
            <v>16024</v>
          </cell>
          <cell r="O120">
            <v>45320</v>
          </cell>
          <cell r="Q120">
            <v>7881428</v>
          </cell>
          <cell r="R120">
            <v>84856708</v>
          </cell>
          <cell r="S120" t="str">
            <v>Ochenta y cuatro millones ochocientos cincuenta y seis mil setecientos ocho pesos</v>
          </cell>
          <cell r="T120" t="str">
            <v>1 PERSONA NATURAL</v>
          </cell>
          <cell r="U120" t="str">
            <v>3 CÉDULA DE CIUDADANÍA</v>
          </cell>
          <cell r="V120">
            <v>1026574148</v>
          </cell>
          <cell r="X120" t="str">
            <v>N-A</v>
          </cell>
          <cell r="Y120" t="str">
            <v>11 NO SE DILIGENCIA INFORMACIÓN PARA ESTE FORMULARIO EN ESTE PERÍODO DE REPORTE</v>
          </cell>
          <cell r="Z120" t="str">
            <v>FEMENINO</v>
          </cell>
          <cell r="AA120" t="str">
            <v>CUNDINAMARCA</v>
          </cell>
          <cell r="AB120" t="str">
            <v>BOGOTÁ</v>
          </cell>
          <cell r="AC120" t="str">
            <v>DANIELA</v>
          </cell>
          <cell r="AE120" t="str">
            <v>MEDINA</v>
          </cell>
          <cell r="AF120" t="str">
            <v>SANDOVAL</v>
          </cell>
          <cell r="AG120" t="str">
            <v>SI</v>
          </cell>
          <cell r="AH120" t="str">
            <v>1 PÓLIZA</v>
          </cell>
          <cell r="AI120" t="str">
            <v>12 SEGUROS DEL ESTADO</v>
          </cell>
          <cell r="AJ120" t="str">
            <v>2 CUMPLIMIENTO</v>
          </cell>
          <cell r="AK120">
            <v>45320</v>
          </cell>
          <cell r="AL120" t="str">
            <v>21-46-101083036</v>
          </cell>
          <cell r="AM120" t="str">
            <v>SAF-SUBDIRECCION ADMINISTRATIVA Y FINANCIERA</v>
          </cell>
          <cell r="AN120" t="str">
            <v>GRUPO DE CONTRATOS</v>
          </cell>
          <cell r="AO120" t="str">
            <v>OFICINA GESTION DEL RIESGO</v>
          </cell>
          <cell r="AP120" t="str">
            <v>2 SUPERVISOR</v>
          </cell>
          <cell r="AQ120" t="str">
            <v>3 CÉDULA DE CIUDADANÍA</v>
          </cell>
          <cell r="AR120">
            <v>1026272261</v>
          </cell>
          <cell r="AS120" t="str">
            <v>GIPSY VIVIAN ARENAS HERNANDEZ</v>
          </cell>
          <cell r="AT120">
            <v>323</v>
          </cell>
          <cell r="AU120" t="str">
            <v>3 NO PACTADOS</v>
          </cell>
          <cell r="AV120" t="str">
            <v>4 NO SE HA ADICIONADO NI EN VALOR y EN TIEMPO</v>
          </cell>
          <cell r="BB120">
            <v>45321</v>
          </cell>
          <cell r="BC120">
            <v>45320</v>
          </cell>
          <cell r="BD120">
            <v>45321</v>
          </cell>
          <cell r="BE120">
            <v>45648</v>
          </cell>
          <cell r="BO120" t="str">
            <v>2024420501000112E</v>
          </cell>
          <cell r="BP120">
            <v>84856708</v>
          </cell>
          <cell r="BQ120" t="str">
            <v>LUZ JANETH VILLALBA SUAREZ</v>
          </cell>
          <cell r="BR120" t="str">
            <v>https://www.secop.gov.co/CO1BusinessLine/Tendering/BuyerWorkArea/Index?docUniqueIdentifier=CO1.BDOS.5526684</v>
          </cell>
          <cell r="BS120" t="str">
            <v>TERMINADO NORMALMENTE</v>
          </cell>
          <cell r="BU120" t="str">
            <v xml:space="preserve">https://community.secop.gov.co/Public/Tendering/OpportunityDetail/Index?noticeUID=CO1.NTC.5539577&amp;isFromPublicArea=True&amp;isModal=False
</v>
          </cell>
          <cell r="BV120" t="str">
            <v>daniela.medina</v>
          </cell>
          <cell r="BW120" t="str">
            <v>@parquesnacionales.gov.co</v>
          </cell>
          <cell r="BX120" t="str">
            <v>daniela.medina@parquesnacionales.gov.co</v>
          </cell>
          <cell r="BY120" t="str">
            <v>INGENIERA TOPOGRAFICA</v>
          </cell>
          <cell r="BZ120" t="str">
            <v>BANCO DAVIVIENDA</v>
          </cell>
          <cell r="CA120" t="str">
            <v>AHORROS</v>
          </cell>
          <cell r="CB120" t="str">
            <v>0550488411334177</v>
          </cell>
          <cell r="CC120" t="str">
            <v>22/10/1992</v>
          </cell>
          <cell r="CD120" t="str">
            <v>NO</v>
          </cell>
        </row>
        <row r="121">
          <cell r="A121" t="str">
            <v>CD-NC-115-2024</v>
          </cell>
          <cell r="B121" t="str">
            <v>2 NACION</v>
          </cell>
          <cell r="C121" t="str">
            <v>NC-CPS-115-2024</v>
          </cell>
          <cell r="D121" t="str">
            <v>LEONEL IVAN PORRAS LARROTTA</v>
          </cell>
          <cell r="E121">
            <v>45320</v>
          </cell>
          <cell r="F121" t="str">
            <v>NC07-P3202052-002 Prestar los servicios profesionales con plena autonomía técnica y administrativa para desarrollar acciones en lo relacionado con la incorporación de la gestión del riesgo dentro de los instrumentos de planificación de las áreas protegidas administradas por Parques Nacionales Naturales de Colombia a la Oficina Gestión del Riesgo, en el marco de la conservación de la diversidad biológica de las áreas protegidas del SINAP nacional.</v>
          </cell>
          <cell r="G121" t="str">
            <v>PROFESIONAL</v>
          </cell>
          <cell r="H121" t="str">
            <v>2 CONTRATACIÓN DIRECTA</v>
          </cell>
          <cell r="I121" t="str">
            <v>14 PRESTACIÓN DE SERVICIOS</v>
          </cell>
          <cell r="J121" t="str">
            <v>N/A</v>
          </cell>
          <cell r="K121">
            <v>80111600</v>
          </cell>
          <cell r="L121">
            <v>17524</v>
          </cell>
          <cell r="N121">
            <v>16424</v>
          </cell>
          <cell r="O121">
            <v>45321</v>
          </cell>
          <cell r="Q121">
            <v>7881428</v>
          </cell>
          <cell r="R121">
            <v>84856708</v>
          </cell>
          <cell r="S121" t="str">
            <v>Ochenta y cuatro millones ochocientos cincuenta y seis mil setecientos ocho pesos</v>
          </cell>
          <cell r="T121" t="str">
            <v>1 PERSONA NATURAL</v>
          </cell>
          <cell r="U121" t="str">
            <v>3 CÉDULA DE CIUDADANÍA</v>
          </cell>
          <cell r="V121">
            <v>1098407314</v>
          </cell>
          <cell r="X121" t="str">
            <v>N-A</v>
          </cell>
          <cell r="Y121" t="str">
            <v>11 NO SE DILIGENCIA INFORMACIÓN PARA ESTE FORMULARIO EN ESTE PERÍODO DE REPORTE</v>
          </cell>
          <cell r="Z121" t="str">
            <v>MASCULINO</v>
          </cell>
          <cell r="AA121" t="str">
            <v>SANTANDER</v>
          </cell>
          <cell r="AB121" t="str">
            <v>CHARALA</v>
          </cell>
          <cell r="AC121" t="str">
            <v>LEONEL</v>
          </cell>
          <cell r="AD121" t="str">
            <v>IVAN</v>
          </cell>
          <cell r="AE121" t="str">
            <v>PORRAS</v>
          </cell>
          <cell r="AF121" t="str">
            <v>LARROTA</v>
          </cell>
          <cell r="AG121" t="str">
            <v>SI</v>
          </cell>
          <cell r="AH121" t="str">
            <v>1 PÓLIZA</v>
          </cell>
          <cell r="AI121" t="str">
            <v>12 SEGUROS DEL ESTADO</v>
          </cell>
          <cell r="AJ121" t="str">
            <v>2 CUMPLIMIENTO</v>
          </cell>
          <cell r="AK121">
            <v>45320</v>
          </cell>
          <cell r="AL121" t="str">
            <v>21-46-101083059</v>
          </cell>
          <cell r="AM121" t="str">
            <v>SAF-SUBDIRECCION ADMINISTRATIVA Y FINANCIERA</v>
          </cell>
          <cell r="AN121" t="str">
            <v>GRUPO DE CONTRATOS</v>
          </cell>
          <cell r="AO121" t="str">
            <v>OFICINA GESTION DEL RIESGO</v>
          </cell>
          <cell r="AP121" t="str">
            <v>2 SUPERVISOR</v>
          </cell>
          <cell r="AQ121" t="str">
            <v>3 CÉDULA DE CIUDADANÍA</v>
          </cell>
          <cell r="AR121">
            <v>1026272261</v>
          </cell>
          <cell r="AS121" t="str">
            <v>GIPSY VIVIAN ARENAS HERNANDEZ</v>
          </cell>
          <cell r="AT121">
            <v>323</v>
          </cell>
          <cell r="AU121" t="str">
            <v>3 NO PACTADOS</v>
          </cell>
          <cell r="AV121" t="str">
            <v>4 NO SE HA ADICIONADO NI EN VALOR y EN TIEMPO</v>
          </cell>
          <cell r="BB121">
            <v>45320</v>
          </cell>
          <cell r="BC121">
            <v>45319</v>
          </cell>
          <cell r="BD121">
            <v>45321</v>
          </cell>
          <cell r="BE121">
            <v>45648</v>
          </cell>
          <cell r="BO121" t="str">
            <v>2024420501000115E</v>
          </cell>
          <cell r="BP121">
            <v>84856708</v>
          </cell>
          <cell r="BQ121" t="str">
            <v>YURY CAMILA BARRANTES</v>
          </cell>
          <cell r="BR121" t="str">
            <v>https://www.secop.gov.co/CO1BusinessLine/Tendering/BuyerWorkArea/Index?docUniqueIdentifier=CO1.BDOS.5529731</v>
          </cell>
          <cell r="BS121" t="str">
            <v>TERMINADO NORMALMENTE</v>
          </cell>
          <cell r="BU121" t="str">
            <v>https://community.secop.gov.co/Public/Tendering/OpportunityDetail/Index?noticeUID=CO1.NTC.5540104&amp;isFromPublicArea=True&amp;isModal=False</v>
          </cell>
          <cell r="BV121" t="str">
            <v>leonel.porras</v>
          </cell>
          <cell r="BW121" t="str">
            <v>@parquesnacionales.gov.co</v>
          </cell>
          <cell r="BX121" t="str">
            <v>leonel.porras@parquesnacionales.gov.co</v>
          </cell>
          <cell r="BY121" t="str">
            <v>GEOLOGO</v>
          </cell>
          <cell r="BZ121" t="str">
            <v>BANCOLOMBIA</v>
          </cell>
          <cell r="CA121" t="str">
            <v>AHORROS</v>
          </cell>
          <cell r="CB121" t="str">
            <v>79391844793</v>
          </cell>
          <cell r="CC121" t="str">
            <v>30/03/1989</v>
          </cell>
          <cell r="CD121" t="str">
            <v>NO</v>
          </cell>
        </row>
        <row r="122">
          <cell r="A122" t="str">
            <v>CD-NC-116-2024</v>
          </cell>
          <cell r="B122" t="str">
            <v>2 NACION</v>
          </cell>
          <cell r="C122" t="str">
            <v>NC-CPS-116-2024</v>
          </cell>
          <cell r="D122" t="str">
            <v>MARIA FERNANDA LOSADA VILLARREAL</v>
          </cell>
          <cell r="E122">
            <v>45320</v>
          </cell>
          <cell r="F122" t="str">
            <v>NC24-P3202032-001 Prestación de servicios profesionales con plena autonomía técnica y administrativa para gestionar los trámites de solicitudes de permisos, concesiones y autorizaciones ambientales al Grupo de Trámites y Evaluación Ambiental, en el marco del proyecto de inversión Conservación de la diversidad biológica de las áreas protegidas del SINAP Nacional.</v>
          </cell>
          <cell r="G122" t="str">
            <v>PROFESIONAL</v>
          </cell>
          <cell r="H122" t="str">
            <v>2 CONTRATACIÓN DIRECTA</v>
          </cell>
          <cell r="I122" t="str">
            <v>14 PRESTACIÓN DE SERVICIOS</v>
          </cell>
          <cell r="J122" t="str">
            <v>N/A</v>
          </cell>
          <cell r="K122">
            <v>80111600</v>
          </cell>
          <cell r="L122">
            <v>11524</v>
          </cell>
          <cell r="N122">
            <v>16624</v>
          </cell>
          <cell r="O122">
            <v>45321</v>
          </cell>
          <cell r="Q122">
            <v>7014443</v>
          </cell>
          <cell r="R122">
            <v>77626503</v>
          </cell>
          <cell r="S122" t="str">
            <v>Setenta y siete millones seiscientos veintiseis mil quinientos tres pesos</v>
          </cell>
          <cell r="T122" t="str">
            <v>1 PERSONA NATURAL</v>
          </cell>
          <cell r="U122" t="str">
            <v>3 CÉDULA DE CIUDADANÍA</v>
          </cell>
          <cell r="V122">
            <v>1016006974</v>
          </cell>
          <cell r="X122" t="str">
            <v>N-A</v>
          </cell>
          <cell r="Y122" t="str">
            <v>11 NO SE DILIGENCIA INFORMACIÓN PARA ESTE FORMULARIO EN ESTE PERÍODO DE REPORTE</v>
          </cell>
          <cell r="Z122" t="str">
            <v>FEMENINO</v>
          </cell>
          <cell r="AA122" t="str">
            <v>CUNDINAMARCA</v>
          </cell>
          <cell r="AB122" t="str">
            <v>BOGOTÁ</v>
          </cell>
          <cell r="AC122" t="str">
            <v>MARIA</v>
          </cell>
          <cell r="AD122" t="str">
            <v>FERNANDA</v>
          </cell>
          <cell r="AE122" t="str">
            <v xml:space="preserve">LOSADA </v>
          </cell>
          <cell r="AF122" t="str">
            <v>VILLAREAL</v>
          </cell>
          <cell r="AG122" t="str">
            <v>SI</v>
          </cell>
          <cell r="AH122" t="str">
            <v>1 PÓLIZA</v>
          </cell>
          <cell r="AI122" t="str">
            <v>12 SEGUROS DEL ESTADO</v>
          </cell>
          <cell r="AJ122" t="str">
            <v>2 CUMPLIMIENTO</v>
          </cell>
          <cell r="AK122">
            <v>45320</v>
          </cell>
          <cell r="AL122" t="str">
            <v>21-46-101083061</v>
          </cell>
          <cell r="AM122" t="str">
            <v>SGMAP-SUBDIRECCION DE GESTION Y MANEJO DE AREAS PROTEGIDAS</v>
          </cell>
          <cell r="AN122" t="str">
            <v>GRUPO DE CONTRATOS</v>
          </cell>
          <cell r="AO122" t="str">
            <v>GRUPO DE TRÁMITES Y EVALUACIÓN AMBIENTAL</v>
          </cell>
          <cell r="AP122" t="str">
            <v>2 SUPERVISOR</v>
          </cell>
          <cell r="AQ122" t="str">
            <v>3 CÉDULA DE CIUDADANÍA</v>
          </cell>
          <cell r="AR122">
            <v>79690000</v>
          </cell>
          <cell r="AS122" t="str">
            <v>GUILLERMO ALBERTO SANTOS CEBALLOS</v>
          </cell>
          <cell r="AT122">
            <v>332</v>
          </cell>
          <cell r="AU122" t="str">
            <v>3 NO PACTADOS</v>
          </cell>
          <cell r="AV122" t="str">
            <v>4 NO SE HA ADICIONADO NI EN VALOR y EN TIEMPO</v>
          </cell>
          <cell r="AX122">
            <v>-9352591</v>
          </cell>
          <cell r="BB122">
            <v>45320</v>
          </cell>
          <cell r="BC122">
            <v>45315</v>
          </cell>
          <cell r="BD122">
            <v>45321</v>
          </cell>
          <cell r="BE122">
            <v>45618</v>
          </cell>
          <cell r="BF122">
            <v>45618</v>
          </cell>
          <cell r="BO122" t="str">
            <v>2024420501000116E</v>
          </cell>
          <cell r="BP122">
            <v>68273912</v>
          </cell>
          <cell r="BQ122" t="str">
            <v>YURY CAMILA BARRANTES</v>
          </cell>
          <cell r="BR122" t="str">
            <v>https://www.secop.gov.co/CO1BusinessLine/Tendering/BuyerWorkArea/Index?docUniqueIdentifier=CO1.BDOS.5530073</v>
          </cell>
          <cell r="BS122" t="str">
            <v>TERMINADO ANTICIPADAMENTE</v>
          </cell>
          <cell r="BU122" t="str">
            <v>https://community.secop.gov.co/Public/Tendering/OpportunityDetail/Index?noticeUID=CO1.NTC.5540132&amp;isFromPublicArea=True&amp;isModal=False</v>
          </cell>
          <cell r="BV122" t="str">
            <v>maria.losada</v>
          </cell>
          <cell r="BW122" t="str">
            <v>@parquesnacionales.gov.co</v>
          </cell>
          <cell r="BX122" t="str">
            <v>maria.losada@parquesnacionales.gov.co</v>
          </cell>
          <cell r="BY122" t="str">
            <v>ABOGADA</v>
          </cell>
          <cell r="BZ122" t="str">
            <v>BANCOLOMBIA</v>
          </cell>
          <cell r="CA122" t="str">
            <v>AHORROS</v>
          </cell>
          <cell r="CB122" t="str">
            <v>29974416342</v>
          </cell>
          <cell r="CC122" t="str">
            <v>01/09/1987</v>
          </cell>
          <cell r="CD122" t="str">
            <v>NO</v>
          </cell>
        </row>
        <row r="123">
          <cell r="A123" t="str">
            <v>CD-NC-117-2024</v>
          </cell>
          <cell r="B123" t="str">
            <v>2 NACION</v>
          </cell>
          <cell r="C123" t="str">
            <v>NC-CPS-117-2024</v>
          </cell>
          <cell r="D123" t="str">
            <v>JOHANNA MARIA PUENTES AGUILAR</v>
          </cell>
          <cell r="E123">
            <v>45320</v>
          </cell>
          <cell r="F123" t="str">
            <v>NC23-P3202060-002 Prestación de servicios profesionales con plena autonomía técnica y administrativa para realizar orientación técnica a la implementación de los proyectos de restauración ecológica y sistemas sostenibles para la conservación de acuerdo con las funciones del Grupo de Planeación y Manejo en el marco del proyecto de Conservación de la diversidad biológica de las áreas protegidas del SINAP nacional.</v>
          </cell>
          <cell r="G123" t="str">
            <v>PROFESIONAL</v>
          </cell>
          <cell r="H123" t="str">
            <v>2 CONTRATACIÓN DIRECTA</v>
          </cell>
          <cell r="I123" t="str">
            <v>14 PRESTACIÓN DE SERVICIOS</v>
          </cell>
          <cell r="J123" t="str">
            <v>N/A</v>
          </cell>
          <cell r="K123">
            <v>80111600</v>
          </cell>
          <cell r="L123">
            <v>9924</v>
          </cell>
          <cell r="N123">
            <v>16724</v>
          </cell>
          <cell r="O123">
            <v>45321</v>
          </cell>
          <cell r="Q123">
            <v>11079537</v>
          </cell>
          <cell r="R123">
            <v>122613543</v>
          </cell>
          <cell r="S123" t="str">
            <v>Ciento veintidos millones seiscientos trece mil quinientos cuarenta y tres pesos</v>
          </cell>
          <cell r="T123" t="str">
            <v>1 PERSONA NATURAL</v>
          </cell>
          <cell r="U123" t="str">
            <v>3 CÉDULA DE CIUDADANÍA</v>
          </cell>
          <cell r="V123">
            <v>33700575</v>
          </cell>
          <cell r="X123" t="str">
            <v>N-A</v>
          </cell>
          <cell r="Y123" t="str">
            <v>11 NO SE DILIGENCIA INFORMACIÓN PARA ESTE FORMULARIO EN ESTE PERÍODO DE REPORTE</v>
          </cell>
          <cell r="Z123" t="str">
            <v>FEMENINO</v>
          </cell>
          <cell r="AA123" t="str">
            <v>BOYACA</v>
          </cell>
          <cell r="AB123" t="str">
            <v>SABOYA</v>
          </cell>
          <cell r="AC123" t="str">
            <v>JOHANNA</v>
          </cell>
          <cell r="AD123" t="str">
            <v>MARIA</v>
          </cell>
          <cell r="AE123" t="str">
            <v>PUENTES</v>
          </cell>
          <cell r="AF123" t="str">
            <v>AGUILAR</v>
          </cell>
          <cell r="AG123" t="str">
            <v>SI</v>
          </cell>
          <cell r="AH123" t="str">
            <v>1 PÓLIZA</v>
          </cell>
          <cell r="AI123" t="str">
            <v>12 SEGUROS DEL ESTADO</v>
          </cell>
          <cell r="AJ123" t="str">
            <v>2 CUMPLIMIENTO</v>
          </cell>
          <cell r="AK123">
            <v>45321</v>
          </cell>
          <cell r="AL123" t="str">
            <v>21-46-101083131</v>
          </cell>
          <cell r="AM123" t="str">
            <v>SGMAP-SUBDIRECCION DE GESTION Y MANEJO DE AREAS PROTEGIDAS</v>
          </cell>
          <cell r="AN123" t="str">
            <v>GRUPO DE CONTRATOS</v>
          </cell>
          <cell r="AO123" t="str">
            <v>GRUPO DE PLANEACIÓN Y MANEJO</v>
          </cell>
          <cell r="AP123" t="str">
            <v>2 SUPERVISOR</v>
          </cell>
          <cell r="AQ123" t="str">
            <v>3 CÉDULA DE CIUDADANÍA</v>
          </cell>
          <cell r="AR123">
            <v>80875190</v>
          </cell>
          <cell r="AS123" t="str">
            <v>CÉSAR ANDRÉS DELGADO HERNÁNDEZ</v>
          </cell>
          <cell r="AT123">
            <v>332</v>
          </cell>
          <cell r="AU123" t="str">
            <v>3 NO PACTADOS</v>
          </cell>
          <cell r="AV123" t="str">
            <v>4 NO SE HA ADICIONADO NI EN VALOR y EN TIEMPO</v>
          </cell>
          <cell r="BB123">
            <v>45321</v>
          </cell>
          <cell r="BC123">
            <v>45320</v>
          </cell>
          <cell r="BD123">
            <v>45321</v>
          </cell>
          <cell r="BE123">
            <v>45656</v>
          </cell>
          <cell r="BO123" t="str">
            <v>2024420501000117E</v>
          </cell>
          <cell r="BP123">
            <v>122613543</v>
          </cell>
          <cell r="BQ123" t="str">
            <v>YURY CAMILA BARRANTES</v>
          </cell>
          <cell r="BR123" t="str">
            <v>https://www.secop.gov.co/CO1BusinessLine/Tendering/BuyerWorkArea/Index?docUniqueIdentifier=CO1.BDOS.5531123</v>
          </cell>
          <cell r="BS123" t="str">
            <v>VIGENTE</v>
          </cell>
          <cell r="BU123" t="str">
            <v>https://community.secop.gov.co/Public/Tendering/OpportunityDetail/Index?noticeUID=CO1.NTC.5540355&amp;isFromPublicArea=True&amp;isModal=False</v>
          </cell>
          <cell r="BV123" t="str">
            <v>restauracion.central</v>
          </cell>
          <cell r="BW123" t="str">
            <v>@parquesnacionales.gov.co</v>
          </cell>
          <cell r="BX123" t="str">
            <v>restauracion.central@parquesnacionales.gov.co</v>
          </cell>
          <cell r="BY123" t="str">
            <v>BIOLOGA</v>
          </cell>
          <cell r="BZ123" t="str">
            <v>BANCOLOMBIA</v>
          </cell>
          <cell r="CA123" t="str">
            <v>AHORROS</v>
          </cell>
          <cell r="CB123" t="str">
            <v>14117063136</v>
          </cell>
          <cell r="CC123" t="str">
            <v>31/10/1980</v>
          </cell>
          <cell r="CD123" t="str">
            <v>NO</v>
          </cell>
        </row>
        <row r="124">
          <cell r="A124" t="str">
            <v>CD-NC-114-2024</v>
          </cell>
          <cell r="B124" t="str">
            <v>2 NACION</v>
          </cell>
          <cell r="C124" t="str">
            <v>NC-CPS-118-2024</v>
          </cell>
          <cell r="D124" t="str">
            <v>JONNATHAN JAVIER PINZÓN DIAZ</v>
          </cell>
          <cell r="E124">
            <v>45320</v>
          </cell>
          <cell r="F124" t="str">
            <v>NC21-P3202032-001 Prestación de servicios profesionales con plena autonomía técnica y administrativa para atender solicitudes de análisis de localización predial a nombre del Grupo de Gestión del Conocimiento e Innovación, en el marco del proyecto Conservación de la diversidad biológica de las áreas protegidas del SINAP Nacional</v>
          </cell>
          <cell r="G124" t="str">
            <v>PROFESIONAL</v>
          </cell>
          <cell r="H124" t="str">
            <v>2 CONTRATACIÓN DIRECTA</v>
          </cell>
          <cell r="I124" t="str">
            <v>14 PRESTACIÓN DE SERVICIOS</v>
          </cell>
          <cell r="J124" t="str">
            <v>N/A</v>
          </cell>
          <cell r="K124">
            <v>80111600</v>
          </cell>
          <cell r="L124">
            <v>12024</v>
          </cell>
          <cell r="N124">
            <v>16524</v>
          </cell>
          <cell r="O124">
            <v>45321</v>
          </cell>
          <cell r="Q124">
            <v>7014443</v>
          </cell>
          <cell r="R124">
            <v>77626503</v>
          </cell>
          <cell r="S124" t="str">
            <v>Setenta y siete millones seiscientos veintiseis mil quinientos tres pesos</v>
          </cell>
          <cell r="T124" t="str">
            <v>1 PERSONA NATURAL</v>
          </cell>
          <cell r="U124" t="str">
            <v>3 CÉDULA DE CIUDADANÍA</v>
          </cell>
          <cell r="V124">
            <v>1013607723</v>
          </cell>
          <cell r="X124" t="str">
            <v>N-A</v>
          </cell>
          <cell r="Y124" t="str">
            <v>11 NO SE DILIGENCIA INFORMACIÓN PARA ESTE FORMULARIO EN ESTE PERÍODO DE REPORTE</v>
          </cell>
          <cell r="Z124" t="str">
            <v>MASCULINO</v>
          </cell>
          <cell r="AA124" t="str">
            <v>CUNDINAMARCA</v>
          </cell>
          <cell r="AB124" t="str">
            <v>BOGOTÁ</v>
          </cell>
          <cell r="AC124" t="str">
            <v>JONNATHAN</v>
          </cell>
          <cell r="AD124" t="str">
            <v>JAVIER</v>
          </cell>
          <cell r="AE124" t="str">
            <v>PINZON</v>
          </cell>
          <cell r="AF124" t="str">
            <v>DIAZ</v>
          </cell>
          <cell r="AG124" t="str">
            <v>SI</v>
          </cell>
          <cell r="AH124" t="str">
            <v>1 PÓLIZA</v>
          </cell>
          <cell r="AI124" t="str">
            <v>12 SEGUROS DEL ESTADO</v>
          </cell>
          <cell r="AJ124" t="str">
            <v>2 CUMPLIMIENTO</v>
          </cell>
          <cell r="AK124">
            <v>45321</v>
          </cell>
          <cell r="AL124" t="str">
            <v>17-44-101213397</v>
          </cell>
          <cell r="AM124" t="str">
            <v>SGMAP-SUBDIRECCION DE GESTION Y MANEJO DE AREAS PROTEGIDAS</v>
          </cell>
          <cell r="AN124" t="str">
            <v>GRUPO DE CONTRATOS</v>
          </cell>
          <cell r="AO124" t="str">
            <v>GRUPO DE GESTIÓN DEL CONOCIMIENTO E INNOVACIÓN</v>
          </cell>
          <cell r="AP124" t="str">
            <v>2 SUPERVISOR</v>
          </cell>
          <cell r="AQ124" t="str">
            <v>3 CÉDULA DE CIUDADANÍA</v>
          </cell>
          <cell r="AR124">
            <v>51723033</v>
          </cell>
          <cell r="AS124" t="str">
            <v>LUZ MILA SOTELO DELGADILLO</v>
          </cell>
          <cell r="AT124">
            <v>332</v>
          </cell>
          <cell r="AU124" t="str">
            <v>3 NO PACTADOS</v>
          </cell>
          <cell r="AV124" t="str">
            <v>4 NO SE HA ADICIONADO NI EN VALOR y EN TIEMPO</v>
          </cell>
          <cell r="BB124">
            <v>45321</v>
          </cell>
          <cell r="BC124">
            <v>45318</v>
          </cell>
          <cell r="BD124">
            <v>45321</v>
          </cell>
          <cell r="BE124">
            <v>45656</v>
          </cell>
          <cell r="BO124" t="str">
            <v>2024420501000118E</v>
          </cell>
          <cell r="BP124">
            <v>77626503</v>
          </cell>
          <cell r="BQ124" t="str">
            <v>YULY ANDREA LEON BUSTOS</v>
          </cell>
          <cell r="BR124" t="str">
            <v>https://www.secop.gov.co/CO1BusinessLine/Tendering/BuyerWorkArea/Index?docUniqueIdentifier=CO1.BDOS.5529653</v>
          </cell>
          <cell r="BS124" t="str">
            <v>VIGENTE</v>
          </cell>
          <cell r="BU124" t="str">
            <v>https://community.secop.gov.co/Public/Tendering/OpportunityDetail/Index?noticeUID=CO1.NTC.5540084&amp;isFromPublicArea=True&amp;isModal=False</v>
          </cell>
          <cell r="BV124" t="str">
            <v>predial.ggci</v>
          </cell>
          <cell r="BW124" t="str">
            <v>@parquesnacionales.gov.co</v>
          </cell>
          <cell r="BX124" t="str">
            <v>predial.ggci@parquesnacionales.gov.co</v>
          </cell>
          <cell r="BY124" t="str">
            <v>INGENIERO TOPOGRAFICO</v>
          </cell>
          <cell r="BZ124" t="str">
            <v>BANCOLOMBIA</v>
          </cell>
          <cell r="CA124" t="str">
            <v>AHORROS</v>
          </cell>
          <cell r="CB124" t="str">
            <v>24787946794</v>
          </cell>
          <cell r="CC124" t="str">
            <v>08/11/1989</v>
          </cell>
          <cell r="CD124" t="str">
            <v>NO</v>
          </cell>
        </row>
        <row r="125">
          <cell r="A125" t="str">
            <v>CD-NC-119-2024</v>
          </cell>
          <cell r="B125" t="str">
            <v>2 NACION</v>
          </cell>
          <cell r="C125" t="str">
            <v>NC-CPS-119-2024</v>
          </cell>
          <cell r="D125" t="str">
            <v>MARLON ALEJANDRO ROJAS MESA</v>
          </cell>
          <cell r="E125">
            <v>45321</v>
          </cell>
          <cell r="F125" t="str">
            <v>NC07-P3202032-006 Prestación de servicios profesionales con plena autonomía técnica y administrativa en lo relacionado con la atención y manejo de fauna en situaciones de emergencia o desastre a la Oficina Gestión del Riesgo, en el marco de la conservación de la diversidad biológica de las áreas protegidas del SINAP nacional.</v>
          </cell>
          <cell r="G125" t="str">
            <v>PROFESIONAL</v>
          </cell>
          <cell r="H125" t="str">
            <v>2 CONTRATACIÓN DIRECTA</v>
          </cell>
          <cell r="I125" t="str">
            <v>14 PRESTACIÓN DE SERVICIOS</v>
          </cell>
          <cell r="J125" t="str">
            <v>N/A</v>
          </cell>
          <cell r="K125">
            <v>80111600</v>
          </cell>
          <cell r="L125">
            <v>12724</v>
          </cell>
          <cell r="N125">
            <v>17024</v>
          </cell>
          <cell r="O125">
            <v>45321</v>
          </cell>
          <cell r="Q125">
            <v>4200744</v>
          </cell>
          <cell r="R125">
            <v>46208184</v>
          </cell>
          <cell r="S125" t="str">
            <v>Cuarenta y seis millones doscientos ocho mil ciento ochenta y cuatro pesos</v>
          </cell>
          <cell r="T125" t="str">
            <v>1 PERSONA NATURAL</v>
          </cell>
          <cell r="U125" t="str">
            <v>3 CÉDULA DE CIUDADANÍA</v>
          </cell>
          <cell r="V125">
            <v>1072618577</v>
          </cell>
          <cell r="X125" t="str">
            <v>N-A</v>
          </cell>
          <cell r="Y125" t="str">
            <v>11 NO SE DILIGENCIA INFORMACIÓN PARA ESTE FORMULARIO EN ESTE PERÍODO DE REPORTE</v>
          </cell>
          <cell r="Z125" t="str">
            <v>MASCULINO</v>
          </cell>
          <cell r="AA125" t="str">
            <v>CUNDINAMARCA</v>
          </cell>
          <cell r="AB125" t="str">
            <v>BITUIMA</v>
          </cell>
          <cell r="AC125" t="str">
            <v>MARLON</v>
          </cell>
          <cell r="AD125" t="str">
            <v>ALEJANDRO</v>
          </cell>
          <cell r="AE125" t="str">
            <v xml:space="preserve">ROJAS </v>
          </cell>
          <cell r="AF125" t="str">
            <v>MESA</v>
          </cell>
          <cell r="AG125" t="str">
            <v>NO</v>
          </cell>
          <cell r="AH125" t="str">
            <v>6 NO CONSTITUYÓ GARANTÍAS</v>
          </cell>
          <cell r="AI125" t="str">
            <v>N-A</v>
          </cell>
          <cell r="AJ125" t="str">
            <v>N-A</v>
          </cell>
          <cell r="AK125" t="str">
            <v>N-A</v>
          </cell>
          <cell r="AL125" t="str">
            <v>N-A</v>
          </cell>
          <cell r="AM125" t="str">
            <v>SAF-SUBDIRECCION ADMINISTRATIVA Y FINANCIERA</v>
          </cell>
          <cell r="AN125" t="str">
            <v>GRUPO DE CONTRATOS</v>
          </cell>
          <cell r="AO125" t="str">
            <v>OFICINA GESTION DEL RIESGO</v>
          </cell>
          <cell r="AP125" t="str">
            <v>2 SUPERVISOR</v>
          </cell>
          <cell r="AQ125" t="str">
            <v>3 CÉDULA DE CIUDADANÍA</v>
          </cell>
          <cell r="AR125">
            <v>1026272261</v>
          </cell>
          <cell r="AS125" t="str">
            <v>GIPSY VIVIAN ARENAS HERNANDEZ</v>
          </cell>
          <cell r="AT125">
            <v>330</v>
          </cell>
          <cell r="AU125" t="str">
            <v>3 NO PACTADOS</v>
          </cell>
          <cell r="AV125" t="str">
            <v>4 NO SE HA ADICIONADO NI EN VALOR y EN TIEMPO</v>
          </cell>
          <cell r="BB125" t="str">
            <v>N/A</v>
          </cell>
          <cell r="BC125">
            <v>45318</v>
          </cell>
          <cell r="BD125">
            <v>45321</v>
          </cell>
          <cell r="BE125">
            <v>45655</v>
          </cell>
          <cell r="BO125" t="str">
            <v>2024420501000119E</v>
          </cell>
          <cell r="BP125">
            <v>46208184</v>
          </cell>
          <cell r="BQ125" t="str">
            <v>YULY ANDREA LEON BUSTOS</v>
          </cell>
          <cell r="BR125" t="str">
            <v>https://www.secop.gov.co/CO1BusinessLine/Tendering/BuyerWorkArea/Index?docUniqueIdentifier=CO1.BDOS.5537942</v>
          </cell>
          <cell r="BS125" t="str">
            <v>TERMINADO NORMALMENTE</v>
          </cell>
          <cell r="BU125" t="str">
            <v>https://community.secop.gov.co/Public/Tendering/OpportunityDetail/Index?noticeUID=CO1.NTC.5547668&amp;isFromPublicArea=True&amp;isModal=False</v>
          </cell>
          <cell r="BV125" t="str">
            <v>marlos.rojas</v>
          </cell>
          <cell r="BW125" t="str">
            <v>@parquesnacionales.gov.co</v>
          </cell>
          <cell r="BX125" t="str">
            <v>marlos.rojas@parquesnacionales.gov.co</v>
          </cell>
          <cell r="BY125" t="str">
            <v>MEDICO VETERINARIO ZOOTECNISTA</v>
          </cell>
          <cell r="BZ125" t="str">
            <v>BANCO DAVIVIENDA</v>
          </cell>
          <cell r="CA125" t="str">
            <v>AHORROS</v>
          </cell>
          <cell r="CB125" t="str">
            <v>0550488416537220</v>
          </cell>
          <cell r="CC125" t="str">
            <v>29/11/1996</v>
          </cell>
          <cell r="CD125" t="str">
            <v>NO</v>
          </cell>
        </row>
        <row r="126">
          <cell r="A126" t="str">
            <v>CD-NC-120-2024</v>
          </cell>
          <cell r="B126" t="str">
            <v>2 NACION</v>
          </cell>
          <cell r="C126" t="str">
            <v>NC-CPS-120-2024</v>
          </cell>
          <cell r="D126" t="str">
            <v>EDUARDO CORTES ZUBIETA</v>
          </cell>
          <cell r="E126">
            <v>45321</v>
          </cell>
          <cell r="F126" t="str">
            <v>NC03-P3202011-006 Prestar servicios profesionales con plena autonomía técnica y administrativa para apoyar las actividades de administración de la infraestructura y servicios en nube, servidores on-premise; y soportar el desarrollo de sistemas de información de la entidad del Grupo de Tecnologías de la Información y las Comunicaciones, en el marco de conservación de la diversidad biológica de las áreas protegidas del SINAP Nacional</v>
          </cell>
          <cell r="G126" t="str">
            <v>PROFESIONAL</v>
          </cell>
          <cell r="H126" t="str">
            <v>2 CONTRATACIÓN DIRECTA</v>
          </cell>
          <cell r="I126" t="str">
            <v>14 PRESTACIÓN DE SERVICIOS</v>
          </cell>
          <cell r="J126" t="str">
            <v>N/A</v>
          </cell>
          <cell r="K126">
            <v>80111600</v>
          </cell>
          <cell r="L126">
            <v>13224</v>
          </cell>
          <cell r="N126">
            <v>16824</v>
          </cell>
          <cell r="O126">
            <v>45321</v>
          </cell>
          <cell r="Q126">
            <v>8855572</v>
          </cell>
          <cell r="R126">
            <v>97706478</v>
          </cell>
          <cell r="S126" t="str">
            <v>Noventa y siete millones setecientos seis mil cuatrocientos setenta y ocho pesos</v>
          </cell>
          <cell r="T126" t="str">
            <v>1 PERSONA NATURAL</v>
          </cell>
          <cell r="U126" t="str">
            <v>3 CÉDULA DE CIUDADANÍA</v>
          </cell>
          <cell r="V126">
            <v>80816932</v>
          </cell>
          <cell r="X126" t="str">
            <v>N-A</v>
          </cell>
          <cell r="Y126" t="str">
            <v>11 NO SE DILIGENCIA INFORMACIÓN PARA ESTE FORMULARIO EN ESTE PERÍODO DE REPORTE</v>
          </cell>
          <cell r="Z126" t="str">
            <v>MASCULINO</v>
          </cell>
          <cell r="AA126" t="str">
            <v>CUNDINAMARCA</v>
          </cell>
          <cell r="AB126" t="str">
            <v>BOGOTÁ</v>
          </cell>
          <cell r="AC126" t="str">
            <v>EDUARDO</v>
          </cell>
          <cell r="AE126" t="str">
            <v>CORTES</v>
          </cell>
          <cell r="AF126" t="str">
            <v>ZIBIETA</v>
          </cell>
          <cell r="AG126" t="str">
            <v>SI</v>
          </cell>
          <cell r="AH126" t="str">
            <v>1 PÓLIZA</v>
          </cell>
          <cell r="AI126" t="str">
            <v>8 MUNDIAL SEGUROS</v>
          </cell>
          <cell r="AJ126" t="str">
            <v>2 CUMPLIMIENTO</v>
          </cell>
          <cell r="AK126">
            <v>45321</v>
          </cell>
          <cell r="AL126" t="str">
            <v>NB-100306569</v>
          </cell>
          <cell r="AM126" t="str">
            <v>SAF-SUBDIRECCION ADMINISTRATIVA Y FINANCIERA</v>
          </cell>
          <cell r="AN126" t="str">
            <v>GRUPO DE CONTRATOS</v>
          </cell>
          <cell r="AO126" t="str">
            <v>GRUPO DE TECNOLOGÍAS DE LA INFORMACIÓN Y LAS COMUNICACIONES</v>
          </cell>
          <cell r="AP126" t="str">
            <v>2 SUPERVISOR</v>
          </cell>
          <cell r="AQ126" t="str">
            <v>3 CÉDULA DE CIUDADANÍA</v>
          </cell>
          <cell r="AR126">
            <v>79245176</v>
          </cell>
          <cell r="AS126" t="str">
            <v>CARLOS ARTURO SAENZ BARON</v>
          </cell>
          <cell r="AT126">
            <v>331</v>
          </cell>
          <cell r="AU126" t="str">
            <v>3 NO PACTADOS</v>
          </cell>
          <cell r="AV126" t="str">
            <v>4 NO SE HA ADICIONADO NI EN VALOR y EN TIEMPO</v>
          </cell>
          <cell r="BB126">
            <v>45321</v>
          </cell>
          <cell r="BC126">
            <v>45318</v>
          </cell>
          <cell r="BD126">
            <v>45321</v>
          </cell>
          <cell r="BE126">
            <v>45656</v>
          </cell>
          <cell r="BO126" t="str">
            <v>2024420501000120E</v>
          </cell>
          <cell r="BP126">
            <v>97706478</v>
          </cell>
          <cell r="BQ126" t="str">
            <v>YULY ANDREA LEON BUSTOS</v>
          </cell>
          <cell r="BR126" t="str">
            <v>https://www.secop.gov.co/CO1BusinessLine/Tendering/BuyerWorkArea/Index?docUniqueIdentifier=CO1.BDOS.5530526</v>
          </cell>
          <cell r="BS126" t="str">
            <v>VIGENTE</v>
          </cell>
          <cell r="BU126" t="str">
            <v>https://community.secop.gov.co/Public/Tendering/OpportunityDetail/Index?noticeUID=CO1.NTC.5544952&amp;isFromPublicArea=True&amp;isModal=False</v>
          </cell>
          <cell r="BW126" t="str">
            <v>@parquesnacionales.gov.co</v>
          </cell>
          <cell r="BX126" t="str">
            <v>@parquesnacionales.gov.co</v>
          </cell>
          <cell r="BY126" t="str">
            <v>INGENIERO DE SISTEMAS Y COMPUTACION</v>
          </cell>
          <cell r="BZ126" t="str">
            <v>ITAU</v>
          </cell>
          <cell r="CA126" t="str">
            <v>AHORROS</v>
          </cell>
          <cell r="CB126" t="str">
            <v>216000854</v>
          </cell>
          <cell r="CC126" t="str">
            <v>28/06/1984</v>
          </cell>
          <cell r="CD126" t="str">
            <v>NO</v>
          </cell>
        </row>
        <row r="127">
          <cell r="A127" t="str">
            <v>CD-NC-121-2024</v>
          </cell>
          <cell r="B127" t="str">
            <v>2 NACION</v>
          </cell>
          <cell r="C127" t="str">
            <v>NC-CPS-121-2024</v>
          </cell>
          <cell r="D127" t="str">
            <v>LIDIA PATRICIA TOVAR SALAMANCA</v>
          </cell>
          <cell r="E127">
            <v>45321</v>
          </cell>
          <cell r="F127" t="str">
            <v>NC-30-P320210-004 Prestar servicios profesionales con plena autonomía técnica y administrativa para adelantar en la Subdirección de Sostenibilidad y Negocios Ambientales las actividades jurídicas correspondientes a las etapas precontractual, contractual y postcontractual que promuevan el desarrollo de los contratos y/o convenios del proyecto de Conservación de la diversidad biológica de las áreas protegidas del SINAP Nacional.</v>
          </cell>
          <cell r="G127" t="str">
            <v>PROFESIONAL</v>
          </cell>
          <cell r="H127" t="str">
            <v>2 CONTRATACIÓN DIRECTA</v>
          </cell>
          <cell r="I127" t="str">
            <v>14 PRESTACIÓN DE SERVICIOS</v>
          </cell>
          <cell r="J127" t="str">
            <v>N/A</v>
          </cell>
          <cell r="K127">
            <v>80111600</v>
          </cell>
          <cell r="L127">
            <v>16124</v>
          </cell>
          <cell r="N127">
            <v>16924</v>
          </cell>
          <cell r="O127">
            <v>45321</v>
          </cell>
          <cell r="Q127">
            <v>9981565</v>
          </cell>
          <cell r="R127">
            <v>110462653</v>
          </cell>
          <cell r="S127" t="str">
            <v>Ciento diez millones cuatrocientos sesenta y dos mil seiscientos cincuenta y tres pesos</v>
          </cell>
          <cell r="T127" t="str">
            <v>1 PERSONA NATURAL</v>
          </cell>
          <cell r="U127" t="str">
            <v>3 CÉDULA DE CIUDADANÍA</v>
          </cell>
          <cell r="V127">
            <v>51938927</v>
          </cell>
          <cell r="X127" t="str">
            <v>N-A</v>
          </cell>
          <cell r="Y127" t="str">
            <v>11 NO SE DILIGENCIA INFORMACIÓN PARA ESTE FORMULARIO EN ESTE PERÍODO DE REPORTE</v>
          </cell>
          <cell r="Z127" t="str">
            <v>FEMENINO</v>
          </cell>
          <cell r="AA127" t="str">
            <v>CUNDINAMARCA</v>
          </cell>
          <cell r="AB127" t="str">
            <v>BOGOTÁ</v>
          </cell>
          <cell r="AC127" t="str">
            <v>LIDIA</v>
          </cell>
          <cell r="AD127" t="str">
            <v>PATRICIA</v>
          </cell>
          <cell r="AE127" t="str">
            <v xml:space="preserve">TOVAR </v>
          </cell>
          <cell r="AF127" t="str">
            <v>SALAMANCA</v>
          </cell>
          <cell r="AG127" t="str">
            <v>SI</v>
          </cell>
          <cell r="AH127" t="str">
            <v>1 PÓLIZA</v>
          </cell>
          <cell r="AI127" t="str">
            <v>12 SEGUROS DEL ESTADO</v>
          </cell>
          <cell r="AJ127" t="str">
            <v>2 CUMPLIMIENTO</v>
          </cell>
          <cell r="AK127">
            <v>45321</v>
          </cell>
          <cell r="AL127" t="str">
            <v>21-46-101083290</v>
          </cell>
          <cell r="AM127" t="str">
            <v>SSNA-SUBDIRECCION DE SOSTENIBILIDAD Y NEGOCIO AMBIENTALES</v>
          </cell>
          <cell r="AN127" t="str">
            <v>GRUPO DE CONTRATOS</v>
          </cell>
          <cell r="AO127" t="str">
            <v>SUBDIRECCIÓN DE SOSTENIBILIDAD Y NEGOCIOS AMBIENTALES</v>
          </cell>
          <cell r="AP127" t="str">
            <v>2 SUPERVISOR</v>
          </cell>
          <cell r="AQ127" t="str">
            <v>3 CÉDULA DE CIUDADANÍA</v>
          </cell>
          <cell r="AR127">
            <v>71616905</v>
          </cell>
          <cell r="AS127" t="str">
            <v>JORGE ALONSO CANO RESTREPO</v>
          </cell>
          <cell r="AT127">
            <v>331</v>
          </cell>
          <cell r="AU127" t="str">
            <v>3 NO PACTADOS</v>
          </cell>
          <cell r="AV127" t="str">
            <v>4 NO SE HA ADICIONADO NI EN VALOR y EN TIEMPO</v>
          </cell>
          <cell r="BB127">
            <v>45321</v>
          </cell>
          <cell r="BC127">
            <v>45320</v>
          </cell>
          <cell r="BD127">
            <v>45321</v>
          </cell>
          <cell r="BE127">
            <v>45656</v>
          </cell>
          <cell r="BO127" t="str">
            <v>2024420501000121E</v>
          </cell>
          <cell r="BP127">
            <v>110462653</v>
          </cell>
          <cell r="BQ127" t="str">
            <v>EDNA ROCIO CASTRO</v>
          </cell>
          <cell r="BR127" t="str">
            <v>https://www.secop.gov.co/CO1BusinessLine/Tendering/BuyerWorkArea/Index?docUniqueIdentifier=CO1.BDOS.5527644</v>
          </cell>
          <cell r="BS127" t="str">
            <v>VIGENTE</v>
          </cell>
          <cell r="BU127" t="str">
            <v>https://community.secop.gov.co/Public/Tendering/OpportunityDetail/Index?noticeUID=CO1.NTC.5545983&amp;isFromPublicArea=True&amp;isModal=False</v>
          </cell>
          <cell r="BV127" t="str">
            <v>lidia.tovar</v>
          </cell>
          <cell r="BW127" t="str">
            <v>@parquesnacionales.gov.co</v>
          </cell>
          <cell r="BX127" t="str">
            <v>lidia.tovar@parquesnacionales.gov.co</v>
          </cell>
          <cell r="BY127" t="str">
            <v>ABOGADA</v>
          </cell>
          <cell r="BZ127" t="str">
            <v>BANCOLOMBIA</v>
          </cell>
          <cell r="CA127" t="str">
            <v>AHORROS</v>
          </cell>
          <cell r="CB127" t="str">
            <v>20235131755</v>
          </cell>
          <cell r="CC127" t="str">
            <v>04/09/1969</v>
          </cell>
          <cell r="CD127" t="str">
            <v>NO</v>
          </cell>
        </row>
        <row r="128">
          <cell r="A128" t="str">
            <v>CD-NC-122-2024</v>
          </cell>
          <cell r="B128" t="str">
            <v>2 NACION</v>
          </cell>
          <cell r="C128" t="str">
            <v>NC-CPS-122-2024</v>
          </cell>
          <cell r="D128" t="str">
            <v>ANGÉLICA LILIANA RUÍZ NIETO</v>
          </cell>
          <cell r="E128">
            <v>45321</v>
          </cell>
          <cell r="F128" t="str">
            <v>NC 12-P3299011-004 NC 12-P3299016-004 Prestar los servicios profesionales con plena autonomía técnica y administrativa para apoyar al Grupo de Infraestructura de la Subdirección Administrativa y Financiera en la proyección, seguimiento y verificación de las cantidades de obra y presupuestos de los proyectos, así como en la elaboración y estructuración de estudios previos y evaluación técnica en los proceso de contratación que se requieran para el mejoramiento de la infraestructura física en los Parques Nacionales Naturales de Colombia y sus áreas protegidas.</v>
          </cell>
          <cell r="G128" t="str">
            <v>PROFESIONAL</v>
          </cell>
          <cell r="H128" t="str">
            <v>2 CONTRATACIÓN DIRECTA</v>
          </cell>
          <cell r="I128" t="str">
            <v>14 PRESTACIÓN DE SERVICIOS</v>
          </cell>
          <cell r="J128" t="str">
            <v>N/A</v>
          </cell>
          <cell r="K128">
            <v>80111600</v>
          </cell>
          <cell r="L128">
            <v>7024</v>
          </cell>
          <cell r="N128">
            <v>17124</v>
          </cell>
          <cell r="O128">
            <v>45321</v>
          </cell>
          <cell r="Q128">
            <v>7014443</v>
          </cell>
          <cell r="R128">
            <v>77158873</v>
          </cell>
          <cell r="S128" t="str">
            <v>Setenta y siete millones ciento cincuenta y ocho mil ochocientos setenta y tres pesos</v>
          </cell>
          <cell r="T128" t="str">
            <v>1 PERSONA NATURAL</v>
          </cell>
          <cell r="U128" t="str">
            <v>3 CÉDULA DE CIUDADANÍA</v>
          </cell>
          <cell r="V128">
            <v>1015452326</v>
          </cell>
          <cell r="X128" t="str">
            <v>N-A</v>
          </cell>
          <cell r="Y128" t="str">
            <v>11 NO SE DILIGENCIA INFORMACIÓN PARA ESTE FORMULARIO EN ESTE PERÍODO DE REPORTE</v>
          </cell>
          <cell r="Z128" t="str">
            <v>FEMENINO</v>
          </cell>
          <cell r="AA128" t="str">
            <v>CUNDINAMARCA</v>
          </cell>
          <cell r="AB128" t="str">
            <v>BOGOTÁ</v>
          </cell>
          <cell r="AC128" t="str">
            <v>ANGELICA</v>
          </cell>
          <cell r="AD128" t="str">
            <v>LILIANA</v>
          </cell>
          <cell r="AE128" t="str">
            <v>RUIZ</v>
          </cell>
          <cell r="AF128" t="str">
            <v>NIETO</v>
          </cell>
          <cell r="AG128" t="str">
            <v>SI</v>
          </cell>
          <cell r="AH128" t="str">
            <v>1 PÓLIZA</v>
          </cell>
          <cell r="AI128" t="str">
            <v>12 SEGUROS DEL ESTADO</v>
          </cell>
          <cell r="AJ128" t="str">
            <v>2 CUMPLIMIENTO</v>
          </cell>
          <cell r="AK128">
            <v>45322</v>
          </cell>
          <cell r="AL128" t="str">
            <v>21-46-101083442</v>
          </cell>
          <cell r="AM128" t="str">
            <v>SAF-SUBDIRECCION ADMINISTRATIVA Y FINANCIERA</v>
          </cell>
          <cell r="AN128" t="str">
            <v>GRUPO DE CONTRATOS</v>
          </cell>
          <cell r="AO128" t="str">
            <v>GRUPO DE INFRAESTRUCTURA</v>
          </cell>
          <cell r="AP128" t="str">
            <v>2 SUPERVISOR</v>
          </cell>
          <cell r="AQ128" t="str">
            <v>3 CÉDULA DE CIUDADANÍA</v>
          </cell>
          <cell r="AR128">
            <v>91209676</v>
          </cell>
          <cell r="AS128" t="str">
            <v>CARLOS ALBERTO PINZON  BARCO</v>
          </cell>
          <cell r="AT128">
            <v>330</v>
          </cell>
          <cell r="AU128" t="str">
            <v>3 NO PACTADOS</v>
          </cell>
          <cell r="AV128" t="str">
            <v>4 NO SE HA ADICIONADO NI EN VALOR y EN TIEMPO</v>
          </cell>
          <cell r="BB128">
            <v>45323</v>
          </cell>
          <cell r="BC128">
            <v>45323</v>
          </cell>
          <cell r="BD128">
            <v>45323</v>
          </cell>
          <cell r="BE128">
            <v>45656</v>
          </cell>
          <cell r="BO128" t="str">
            <v>2024420501000122E</v>
          </cell>
          <cell r="BP128">
            <v>77158873</v>
          </cell>
          <cell r="BQ128" t="str">
            <v>HILDA MARCELA GARCIA NUÑEZ</v>
          </cell>
          <cell r="BR128" t="str">
            <v>https://www.secop.gov.co/CO1BusinessLine/Tendering/BuyerWorkArea/Index?docUniqueIdentifier=CO1.BDOS.5534632</v>
          </cell>
          <cell r="BS128" t="str">
            <v>VIGENTE</v>
          </cell>
          <cell r="BU128" t="str">
            <v>https://community.secop.gov.co/Public/Tendering/OpportunityDetail/Index?noticeUID=CO1.NTC.5548567&amp;isFromPublicArea=True&amp;isModal=False</v>
          </cell>
          <cell r="BV128" t="str">
            <v>angelica.ruiz</v>
          </cell>
          <cell r="BW128" t="str">
            <v>@parquesnacionales.gov.co</v>
          </cell>
          <cell r="BX128" t="str">
            <v>angelica.ruiz@parquesnacionales.gov.co</v>
          </cell>
          <cell r="BY128" t="str">
            <v>ARQUITECTA</v>
          </cell>
          <cell r="BZ128" t="str">
            <v>BANCO CAJA SOCIAL</v>
          </cell>
          <cell r="CA128" t="str">
            <v>AHORROS</v>
          </cell>
          <cell r="CB128" t="str">
            <v>24108004661</v>
          </cell>
          <cell r="CC128" t="str">
            <v>05/02/1995</v>
          </cell>
          <cell r="CD128" t="str">
            <v>NO</v>
          </cell>
        </row>
        <row r="129">
          <cell r="A129" t="str">
            <v>CD-NC-123-2024</v>
          </cell>
          <cell r="B129" t="str">
            <v>2 NACION</v>
          </cell>
          <cell r="C129" t="str">
            <v>NC-CPS-123-2024</v>
          </cell>
          <cell r="D129" t="str">
            <v>DALIA MARCELA ALVEAR</v>
          </cell>
          <cell r="E129">
            <v>45321</v>
          </cell>
          <cell r="F129" t="str">
            <v>NC22-P3202011-001 Prestación de servicios profesionales con plena autonomía técnica y administrativa para llevar a cabo la administración desde el componente temático del Registro Único Nacional de Áreas Protegidas - RUNAP, de acuerdo con las competencias de Parques Nacionales Naturales de Colombia - Grupo de Gestión e Integración del SINAP, en el marco del proyecto conservación de la diversidad biológica de las áreas protegidas del SINAP Nacional</v>
          </cell>
          <cell r="G129" t="str">
            <v>PROFESIONAL</v>
          </cell>
          <cell r="H129" t="str">
            <v>2 CONTRATACIÓN DIRECTA</v>
          </cell>
          <cell r="I129" t="str">
            <v>14 PRESTACIÓN DE SERVICIOS</v>
          </cell>
          <cell r="J129" t="str">
            <v>N/A</v>
          </cell>
          <cell r="K129">
            <v>80111600</v>
          </cell>
          <cell r="L129">
            <v>12324</v>
          </cell>
          <cell r="N129">
            <v>17224</v>
          </cell>
          <cell r="O129">
            <v>45321</v>
          </cell>
          <cell r="Q129">
            <v>7881428</v>
          </cell>
          <cell r="R129">
            <v>86695708</v>
          </cell>
          <cell r="S129" t="str">
            <v>Ochenta y seis millones seiscientos noventa y cinco mil setecientos ocho pesos</v>
          </cell>
          <cell r="T129" t="str">
            <v>1 PERSONA NATURAL</v>
          </cell>
          <cell r="U129" t="str">
            <v>3 CÉDULA DE CIUDADANÍA</v>
          </cell>
          <cell r="V129">
            <v>52249482</v>
          </cell>
          <cell r="X129" t="str">
            <v>N-A</v>
          </cell>
          <cell r="Y129" t="str">
            <v>11 NO SE DILIGENCIA INFORMACIÓN PARA ESTE FORMULARIO EN ESTE PERÍODO DE REPORTE</v>
          </cell>
          <cell r="Z129" t="str">
            <v>FEMENINO</v>
          </cell>
          <cell r="AA129" t="str">
            <v>CUNDINAMARCA</v>
          </cell>
          <cell r="AB129" t="str">
            <v>BOGOTÁ</v>
          </cell>
          <cell r="AC129" t="str">
            <v>DALIA</v>
          </cell>
          <cell r="AD129" t="str">
            <v>MARCELA</v>
          </cell>
          <cell r="AE129" t="str">
            <v>ALVEAR</v>
          </cell>
          <cell r="AF129" t="str">
            <v>PACHECO</v>
          </cell>
          <cell r="AG129" t="str">
            <v>SI</v>
          </cell>
          <cell r="AH129" t="str">
            <v>1 PÓLIZA</v>
          </cell>
          <cell r="AI129" t="str">
            <v>12 SEGUROS DEL ESTADO</v>
          </cell>
          <cell r="AJ129" t="str">
            <v>2 CUMPLIMIENTO</v>
          </cell>
          <cell r="AK129">
            <v>45321</v>
          </cell>
          <cell r="AL129" t="str">
            <v>21-46-101083308</v>
          </cell>
          <cell r="AM129" t="str">
            <v>SGMAP-SUBDIRECCION DE GESTION Y MANEJO DE AREAS PROTEGIDAS</v>
          </cell>
          <cell r="AN129" t="str">
            <v>GRUPO DE CONTRATOS</v>
          </cell>
          <cell r="AO129" t="str">
            <v>GRUPO DE GESTIÓN E INTEGRACIÓN DEL SINAP</v>
          </cell>
          <cell r="AP129" t="str">
            <v>2 SUPERVISOR</v>
          </cell>
          <cell r="AQ129" t="str">
            <v>3 CÉDULA DE CIUDADANÍA</v>
          </cell>
          <cell r="AR129">
            <v>5947992</v>
          </cell>
          <cell r="AS129" t="str">
            <v>LUIS ALBERTO CRUZ COLORADO</v>
          </cell>
          <cell r="AT129">
            <v>330</v>
          </cell>
          <cell r="AU129" t="str">
            <v>3 NO PACTADOS</v>
          </cell>
          <cell r="AV129" t="str">
            <v>4 NO SE HA ADICIONADO NI EN VALOR y EN TIEMPO</v>
          </cell>
          <cell r="AY129" t="str">
            <v xml:space="preserve"> </v>
          </cell>
          <cell r="BB129">
            <v>45321</v>
          </cell>
          <cell r="BC129">
            <v>45321</v>
          </cell>
          <cell r="BD129">
            <v>45321</v>
          </cell>
          <cell r="BE129">
            <v>45507</v>
          </cell>
          <cell r="BO129" t="str">
            <v>2024420501000123E</v>
          </cell>
          <cell r="BP129">
            <v>86695708</v>
          </cell>
          <cell r="BQ129" t="str">
            <v>LUZ JANETH VILLALBA SUAREZ</v>
          </cell>
          <cell r="BR129" t="str">
            <v>https://www.secop.gov.co/CO1BusinessLine/Tendering/BuyerWorkArea/Index?docUniqueIdentifier=CO1.BDOS.5528107</v>
          </cell>
          <cell r="BS129" t="str">
            <v>TERMINADO ANTICIPADAMENTE</v>
          </cell>
          <cell r="BU129" t="str">
            <v>https://community.secop.gov.co/Public/Tendering/OpportunityDetail/Index?noticeUID=CO1.NTC.5548634&amp;isFromPublicArea=True&amp;isModal=False</v>
          </cell>
          <cell r="BV129" t="str">
            <v>dalia.alvear</v>
          </cell>
          <cell r="BW129" t="str">
            <v>@parquesnacionales.gov.co</v>
          </cell>
          <cell r="BX129" t="str">
            <v>dalia.alvear@parquesnacionales.gov.co</v>
          </cell>
          <cell r="BY129" t="str">
            <v>BIOLOGA</v>
          </cell>
          <cell r="BZ129" t="str">
            <v>COLPATRIA</v>
          </cell>
          <cell r="CA129" t="str">
            <v>AHORROS</v>
          </cell>
          <cell r="CB129" t="str">
            <v>1932031725</v>
          </cell>
          <cell r="CC129" t="str">
            <v>19/04/1977</v>
          </cell>
          <cell r="CD129" t="str">
            <v>NO</v>
          </cell>
        </row>
        <row r="130">
          <cell r="A130" t="str">
            <v>CD-NC-124-2024</v>
          </cell>
          <cell r="B130" t="str">
            <v>2 NACION</v>
          </cell>
          <cell r="C130" t="str">
            <v>NC-CPS-124-2024</v>
          </cell>
          <cell r="D130" t="str">
            <v>ANDRES FERNANDO LIZARAZO LOPEZ</v>
          </cell>
          <cell r="E130">
            <v>45321</v>
          </cell>
          <cell r="F130" t="str">
            <v>NC30-P3202053-002 Prestar servicios profesionales con plena autonomía técnica y administrativa para apoyar a la Subdirección de Sostenibilidad y Negocios Ambientales en la estructuración, análisis y diseño económico y financiero de los servicios relacionados con el Ecoturismo y los instrumentos económicos, en el marco del proyecto de Conservación de la diversidad biológica de las áreas protegidas del SINAP Nacional.</v>
          </cell>
          <cell r="G130" t="str">
            <v>PROFESIONAL</v>
          </cell>
          <cell r="H130" t="str">
            <v>2 CONTRATACIÓN DIRECTA</v>
          </cell>
          <cell r="I130" t="str">
            <v>14 PRESTACIÓN DE SERVICIOS</v>
          </cell>
          <cell r="J130" t="str">
            <v>N/A</v>
          </cell>
          <cell r="K130">
            <v>80111600</v>
          </cell>
          <cell r="L130">
            <v>13824</v>
          </cell>
          <cell r="N130">
            <v>17324</v>
          </cell>
          <cell r="O130">
            <v>45321</v>
          </cell>
          <cell r="Q130">
            <v>9981565</v>
          </cell>
          <cell r="R130">
            <v>111460809</v>
          </cell>
          <cell r="S130" t="str">
            <v>Ciento once millones cuatrocientos sesenta mil ochocientos nueve pesos</v>
          </cell>
          <cell r="T130" t="str">
            <v>1 PERSONA NATURAL</v>
          </cell>
          <cell r="U130" t="str">
            <v>3 CÉDULA DE CIUDADANÍA</v>
          </cell>
          <cell r="V130">
            <v>79600811</v>
          </cell>
          <cell r="X130" t="str">
            <v>N-A</v>
          </cell>
          <cell r="Y130" t="str">
            <v>11 NO SE DILIGENCIA INFORMACIÓN PARA ESTE FORMULARIO EN ESTE PERÍODO DE REPORTE</v>
          </cell>
          <cell r="Z130" t="str">
            <v>MASCULINO</v>
          </cell>
          <cell r="AA130" t="str">
            <v>CUNDINAMARCA</v>
          </cell>
          <cell r="AB130" t="str">
            <v>BOGOTÁ</v>
          </cell>
          <cell r="AC130" t="str">
            <v>ANDRES</v>
          </cell>
          <cell r="AD130" t="str">
            <v>FERNANDO</v>
          </cell>
          <cell r="AE130" t="str">
            <v>LIZARAZO</v>
          </cell>
          <cell r="AF130" t="str">
            <v>LOPEZ</v>
          </cell>
          <cell r="AG130" t="str">
            <v>SI</v>
          </cell>
          <cell r="AH130" t="str">
            <v>1 PÓLIZA</v>
          </cell>
          <cell r="AI130" t="str">
            <v>12 SEGUROS DEL ESTADO</v>
          </cell>
          <cell r="AJ130" t="str">
            <v>2 CUMPLIMIENTO</v>
          </cell>
          <cell r="AK130">
            <v>45321</v>
          </cell>
          <cell r="AL130" t="str">
            <v>21-46-101083311</v>
          </cell>
          <cell r="AM130" t="str">
            <v>SSNA-SUBDIRECCION DE SOSTENIBILIDAD Y NEGOCIO AMBIENTALES</v>
          </cell>
          <cell r="AN130" t="str">
            <v>GRUPO DE CONTRATOS</v>
          </cell>
          <cell r="AO130" t="str">
            <v>SUBDIRECCIÓN DE SOSTENIBILIDAD Y NEGOCIOS AMBIENTALES</v>
          </cell>
          <cell r="AP130" t="str">
            <v>2 SUPERVISOR</v>
          </cell>
          <cell r="AQ130" t="str">
            <v>3 CÉDULA DE CIUDADANÍA</v>
          </cell>
          <cell r="AR130">
            <v>37329045</v>
          </cell>
          <cell r="AS130" t="str">
            <v xml:space="preserve">MERLY XIOMARA PACHECO </v>
          </cell>
          <cell r="AT130">
            <v>331</v>
          </cell>
          <cell r="AU130" t="str">
            <v>3 NO PACTADOS</v>
          </cell>
          <cell r="AV130" t="str">
            <v>4 NO SE HA ADICIONADO NI EN VALOR y EN TIEMPO</v>
          </cell>
          <cell r="BB130">
            <v>45321</v>
          </cell>
          <cell r="BC130">
            <v>45320</v>
          </cell>
          <cell r="BD130">
            <v>45321</v>
          </cell>
          <cell r="BE130">
            <v>45656</v>
          </cell>
          <cell r="BO130" t="str">
            <v>2024420501000124E</v>
          </cell>
          <cell r="BP130">
            <v>111460809</v>
          </cell>
          <cell r="BQ130" t="str">
            <v>HILDA MARCELA GARCIA NUÑEZ</v>
          </cell>
          <cell r="BR130" t="str">
            <v>https://www.secop.gov.co/CO1BusinessLine/Tendering/BuyerWorkArea/Index?docUniqueIdentifier=CO1.BDOS.5537431</v>
          </cell>
          <cell r="BS130" t="str">
            <v>VIGENTE</v>
          </cell>
          <cell r="BU130" t="str">
            <v>https://community.secop.gov.co/Public/Tendering/OpportunityDetail/Index?noticeUID=CO1.NTC.5548389&amp;isFromPublicArea=True&amp;isModal=False</v>
          </cell>
          <cell r="BV130" t="str">
            <v>andres.lizarazo</v>
          </cell>
          <cell r="BW130" t="str">
            <v>@parquesnacionales.gov.co</v>
          </cell>
          <cell r="BX130" t="str">
            <v>andres.lizarazo@parquesnacionales.gov.co</v>
          </cell>
          <cell r="BY130" t="str">
            <v>ECONOMISTA</v>
          </cell>
          <cell r="BZ130" t="str">
            <v>BANCOLOMBIA</v>
          </cell>
          <cell r="CA130" t="str">
            <v>AHORROS</v>
          </cell>
          <cell r="CB130" t="str">
            <v>20235796529</v>
          </cell>
          <cell r="CC130" t="str">
            <v>25/05/1973</v>
          </cell>
          <cell r="CD130" t="str">
            <v>NO</v>
          </cell>
        </row>
        <row r="131">
          <cell r="A131" t="str">
            <v>CD-NC-125-2024</v>
          </cell>
          <cell r="B131" t="str">
            <v>2 NACION</v>
          </cell>
          <cell r="C131" t="str">
            <v>NC-CPS-125-2024</v>
          </cell>
          <cell r="D131" t="str">
            <v>EDGAR ROBERTO UNRIZA PINZÓN</v>
          </cell>
          <cell r="E131">
            <v>45322</v>
          </cell>
          <cell r="F131" t="str">
            <v>NC23-P3202060-001 Prestación de servicios profesionales con plena autonomía técnica y administrativa para realizar la planificación, orientación, seguimiento y análisis de ejecución de recursos de restauración y otras líneas temáticas que se implementan en las áreas protegidas de acuerdo con las funciones del Grupo de Planeación y Manejo en el marco del proyecto de Conservación de la diversidad biológica de las áreas protegidas del SINAP nacional.</v>
          </cell>
          <cell r="G131" t="str">
            <v>PROFESIONAL</v>
          </cell>
          <cell r="H131" t="str">
            <v>2 CONTRATACIÓN DIRECTA</v>
          </cell>
          <cell r="I131" t="str">
            <v>14 PRESTACIÓN DE SERVICIOS</v>
          </cell>
          <cell r="J131" t="str">
            <v>N/A</v>
          </cell>
          <cell r="K131">
            <v>80111600</v>
          </cell>
          <cell r="L131">
            <v>11824</v>
          </cell>
          <cell r="N131">
            <v>17624</v>
          </cell>
          <cell r="O131">
            <v>45323</v>
          </cell>
          <cell r="Q131" t="str">
            <v>$5.106.004</v>
          </cell>
          <cell r="R131">
            <v>51060040</v>
          </cell>
          <cell r="S131" t="str">
            <v>Cincuenta y un millones sesenta mil cuarenta pesos</v>
          </cell>
          <cell r="T131" t="str">
            <v>1 PERSONA NATURAL</v>
          </cell>
          <cell r="U131" t="str">
            <v>3 CÉDULA DE CIUDADANÍA</v>
          </cell>
          <cell r="V131">
            <v>1098725924</v>
          </cell>
          <cell r="X131" t="str">
            <v>N-A</v>
          </cell>
          <cell r="Y131" t="str">
            <v>11 NO SE DILIGENCIA INFORMACIÓN PARA ESTE FORMULARIO EN ESTE PERÍODO DE REPORTE</v>
          </cell>
          <cell r="Z131" t="str">
            <v>FEMENINO</v>
          </cell>
          <cell r="AA131" t="str">
            <v>CUNDINAMARCA</v>
          </cell>
          <cell r="AB131" t="str">
            <v>BOGOTÁ</v>
          </cell>
          <cell r="AC131" t="str">
            <v>EDGAR</v>
          </cell>
          <cell r="AD131" t="str">
            <v>ROBERTO</v>
          </cell>
          <cell r="AE131" t="str">
            <v>UNRIZA</v>
          </cell>
          <cell r="AF131" t="str">
            <v>PINZON</v>
          </cell>
          <cell r="AG131" t="str">
            <v>NO</v>
          </cell>
          <cell r="AH131" t="str">
            <v>6 NO CONSTITUYÓ GARANTÍAS</v>
          </cell>
          <cell r="AI131" t="str">
            <v>N-A</v>
          </cell>
          <cell r="AJ131" t="str">
            <v>N-A</v>
          </cell>
          <cell r="AK131" t="str">
            <v>N-A</v>
          </cell>
          <cell r="AL131" t="str">
            <v>N-A</v>
          </cell>
          <cell r="AM131" t="str">
            <v>SGMAP-SUBDIRECCION DE GESTION Y MANEJO DE AREAS PROTEGIDAS</v>
          </cell>
          <cell r="AN131" t="str">
            <v>GRUPO DE CONTRATOS</v>
          </cell>
          <cell r="AO131" t="str">
            <v>GRUPO DE PLANEACIÓN Y MANEJO</v>
          </cell>
          <cell r="AP131" t="str">
            <v>2 SUPERVISOR</v>
          </cell>
          <cell r="AQ131" t="str">
            <v>3 CÉDULA DE CIUDADANÍA</v>
          </cell>
          <cell r="AR131">
            <v>80875190</v>
          </cell>
          <cell r="AS131" t="str">
            <v>CÉSAR ANDRÉS DELGADO HERNÁNDEZ</v>
          </cell>
          <cell r="AT131">
            <v>300</v>
          </cell>
          <cell r="AU131" t="str">
            <v>3 NO PACTADOS</v>
          </cell>
          <cell r="AV131" t="str">
            <v>4 NO SE HA ADICIONADO NI EN VALOR y EN TIEMPO</v>
          </cell>
          <cell r="AW131">
            <v>1</v>
          </cell>
          <cell r="AX131">
            <v>5106004</v>
          </cell>
          <cell r="AY131">
            <v>38319</v>
          </cell>
          <cell r="AZ131">
            <v>30</v>
          </cell>
          <cell r="BA131">
            <v>45624</v>
          </cell>
          <cell r="BB131" t="str">
            <v>N/A</v>
          </cell>
          <cell r="BC131" t="str">
            <v>29/01/2024</v>
          </cell>
          <cell r="BD131">
            <v>45323</v>
          </cell>
          <cell r="BE131">
            <v>45656</v>
          </cell>
          <cell r="BO131" t="str">
            <v>2024420501000125E</v>
          </cell>
          <cell r="BP131">
            <v>56166044</v>
          </cell>
          <cell r="BQ131" t="str">
            <v>YULY ANDREA LEON BUSTOS</v>
          </cell>
          <cell r="BR131" t="str">
            <v>https://www.secop.gov.co/CO1BusinessLine/Tendering/BuyerWorkArea/Index?docUniqueIdentifier=CO1.BDOS.5538421</v>
          </cell>
          <cell r="BS131" t="str">
            <v>VIGENTE</v>
          </cell>
          <cell r="BU131" t="str">
            <v>https://community.secop.gov.co/Public/Tendering/OpportunityDetail/Index?noticeUID=CO1.NTC.5553702&amp;isFromPublicArea=True&amp;isModal=False</v>
          </cell>
          <cell r="BV131" t="str">
            <v>seguimiento.reactivacion</v>
          </cell>
          <cell r="BW131" t="str">
            <v>@parquesnacionales.gov.co</v>
          </cell>
          <cell r="BX131" t="str">
            <v>seguimiento.reactivacion@parquesnacionales.gov.co</v>
          </cell>
          <cell r="BY131" t="str">
            <v>ECONOMISTA</v>
          </cell>
          <cell r="CA131" t="str">
            <v>AHORROS</v>
          </cell>
          <cell r="CC131" t="str">
            <v>19/08/1992</v>
          </cell>
          <cell r="CD131" t="str">
            <v>NO</v>
          </cell>
        </row>
        <row r="132">
          <cell r="A132" t="str">
            <v>CD-NC-126-2024</v>
          </cell>
          <cell r="B132" t="str">
            <v>2 NACION</v>
          </cell>
          <cell r="C132" t="str">
            <v>NC-CPS-126-2024</v>
          </cell>
          <cell r="D132" t="str">
            <v>JENNIFER CARLENE CASTILLO HERNADEZ</v>
          </cell>
          <cell r="E132">
            <v>45323</v>
          </cell>
          <cell r="F132" t="str">
            <v>NC05-P3202032-007 Prestar los servicios profesionales con autonomía técnica y administrativa para apoyar la gestión predial de la Oficina Asesora Jurídica, el apoyo de conceptos técnicos y la información espacial en el marco de la política pública de catastro multipropósito del Sistema de Parques Nacionales Naturales de Colombia, en cumplimiento a la normatividad vigente, en el marco de la conservación de la capacidad institucional de Parques Nacionales Naturales de Colombia.</v>
          </cell>
          <cell r="G132" t="str">
            <v>PROFESIONAL</v>
          </cell>
          <cell r="H132" t="str">
            <v>2 CONTRATACIÓN DIRECTA</v>
          </cell>
          <cell r="I132" t="str">
            <v>14 PRESTACIÓN DE SERVICIOS</v>
          </cell>
          <cell r="J132" t="str">
            <v>N/A</v>
          </cell>
          <cell r="K132">
            <v>80111600</v>
          </cell>
          <cell r="L132">
            <v>10324</v>
          </cell>
          <cell r="N132">
            <v>17724</v>
          </cell>
          <cell r="O132">
            <v>45323</v>
          </cell>
          <cell r="Q132" t="str">
            <v>$5.106.004</v>
          </cell>
          <cell r="R132">
            <v>40848032</v>
          </cell>
          <cell r="S132" t="str">
            <v>Cuarenta millones ochosientos cuarenta y ocho mil treinta y dos pesos</v>
          </cell>
          <cell r="T132" t="str">
            <v>1 PERSONA NATURAL</v>
          </cell>
          <cell r="U132" t="str">
            <v>3 CÉDULA DE CIUDADANÍA</v>
          </cell>
          <cell r="V132">
            <v>1032399251</v>
          </cell>
          <cell r="X132" t="str">
            <v>N-A</v>
          </cell>
          <cell r="Y132" t="str">
            <v>11 NO SE DILIGENCIA INFORMACIÓN PARA ESTE FORMULARIO EN ESTE PERÍODO DE REPORTE</v>
          </cell>
          <cell r="Z132" t="str">
            <v>FEMENINO</v>
          </cell>
          <cell r="AA132" t="str">
            <v>CUNDINAMARCA</v>
          </cell>
          <cell r="AB132" t="str">
            <v>BOGOTÁ</v>
          </cell>
          <cell r="AC132" t="str">
            <v>JENNIFER</v>
          </cell>
          <cell r="AD132" t="str">
            <v>CARLENE</v>
          </cell>
          <cell r="AE132" t="str">
            <v>CASTILLO</v>
          </cell>
          <cell r="AF132" t="str">
            <v>HERNANDEZ</v>
          </cell>
          <cell r="AG132" t="str">
            <v>NO</v>
          </cell>
          <cell r="AH132" t="str">
            <v>6 NO CONSTITUYÓ GARANTÍAS</v>
          </cell>
          <cell r="AI132" t="str">
            <v>N-A</v>
          </cell>
          <cell r="AJ132" t="str">
            <v>N-A</v>
          </cell>
          <cell r="AK132" t="str">
            <v>N-A</v>
          </cell>
          <cell r="AL132" t="str">
            <v>N-A</v>
          </cell>
          <cell r="AM132" t="str">
            <v>SAF-SUBDIRECCION ADMINISTRATIVA Y FINANCIERA</v>
          </cell>
          <cell r="AN132" t="str">
            <v>GRUPO DE CONTRATOS</v>
          </cell>
          <cell r="AO132" t="str">
            <v>OFICINA ASESORA JURIDICA</v>
          </cell>
          <cell r="AP132" t="str">
            <v>2 SUPERVISOR</v>
          </cell>
          <cell r="AQ132" t="str">
            <v>3 CÉDULA DE CIUDADANÍA</v>
          </cell>
          <cell r="AR132">
            <v>40041023</v>
          </cell>
          <cell r="AS132" t="str">
            <v>ANDREA NAYIBE PINZON TORRES</v>
          </cell>
          <cell r="AT132">
            <v>240</v>
          </cell>
          <cell r="AU132" t="str">
            <v>3 NO PACTADOS</v>
          </cell>
          <cell r="AV132" t="str">
            <v>4 NO SE HA ADICIONADO NI EN VALOR y EN TIEMPO</v>
          </cell>
          <cell r="AW132">
            <v>2</v>
          </cell>
          <cell r="AX132">
            <v>15147812</v>
          </cell>
          <cell r="AY132">
            <v>45625</v>
          </cell>
          <cell r="AZ132">
            <v>89</v>
          </cell>
          <cell r="BA132">
            <v>45625</v>
          </cell>
          <cell r="BB132" t="str">
            <v>N/A</v>
          </cell>
          <cell r="BC132" t="str">
            <v>26/01/2024</v>
          </cell>
          <cell r="BD132">
            <v>45323</v>
          </cell>
          <cell r="BE132">
            <v>45655</v>
          </cell>
          <cell r="BO132" t="str">
            <v>2024420501000126E</v>
          </cell>
          <cell r="BP132">
            <v>55995844</v>
          </cell>
          <cell r="BQ132" t="str">
            <v>YURY CAMILA BARRANTES</v>
          </cell>
          <cell r="BR132" t="str">
            <v>https://www.secop.gov.co/CO1BusinessLine/Tendering/BuyerWorkArea/Index?docUniqueIdentifier=CO1.BDOS.5517729</v>
          </cell>
          <cell r="BS132" t="str">
            <v>TERMINADO NORMALMENTE</v>
          </cell>
          <cell r="BU132" t="str">
            <v>https://community.secop.gov.co/Public/Tendering/OpportunityDetail/Index?noticeUID=CO1.NTC.5559325&amp;isFromPublicArea=True&amp;isModal=False</v>
          </cell>
          <cell r="BV132" t="str">
            <v>jennifer.castillo</v>
          </cell>
          <cell r="BW132" t="str">
            <v>@parquesnacionales.gov.co</v>
          </cell>
          <cell r="BX132" t="str">
            <v>jennifer.castillo@parquesnacionales.gov.co</v>
          </cell>
          <cell r="BY132" t="str">
            <v>INGENIERA CATASTRAL Y GEODESTA</v>
          </cell>
          <cell r="BZ132" t="str">
            <v>BANCO CAJA SOCIAL</v>
          </cell>
          <cell r="CA132" t="str">
            <v>AHORROS</v>
          </cell>
          <cell r="CB132" t="str">
            <v>24127591337</v>
          </cell>
          <cell r="CC132" t="str">
            <v>14/09/1987</v>
          </cell>
          <cell r="CD132" t="str">
            <v>NO</v>
          </cell>
        </row>
        <row r="133">
          <cell r="A133" t="str">
            <v>CD-NC-127-2024</v>
          </cell>
          <cell r="B133" t="str">
            <v>2 NACION</v>
          </cell>
          <cell r="C133" t="str">
            <v>NC-CPS-127-2024</v>
          </cell>
          <cell r="D133" t="str">
            <v>LUISA FERNANDA ORTIZ CUELLAR</v>
          </cell>
          <cell r="E133">
            <v>45323</v>
          </cell>
          <cell r="F133" t="str">
            <v>NC30-P3202008-001-Prestar servicios profesionales con plena autonomía técnica y administrativa para apoyar a la Subdirección de Sostenibilidad y Negocios Ambientales en el seguimiento y control de las estrategias financieras de fortalecimiento del ecoturismo y los aspectos financieros de los subsistemas regionales de las Áreas Protegidas-SIRAP en el marco del proyecto de Conservación de la diversidad biológica de las áreas protegidas del SINAP Nacional.</v>
          </cell>
          <cell r="G133" t="str">
            <v>PROFESIONAL</v>
          </cell>
          <cell r="H133" t="str">
            <v>2 CONTRATACIÓN DIRECTA</v>
          </cell>
          <cell r="I133" t="str">
            <v>14 PRESTACIÓN DE SERVICIOS</v>
          </cell>
          <cell r="J133" t="str">
            <v>N/A</v>
          </cell>
          <cell r="K133">
            <v>80111600</v>
          </cell>
          <cell r="L133">
            <v>13924</v>
          </cell>
          <cell r="N133">
            <v>17824</v>
          </cell>
          <cell r="O133">
            <v>45323</v>
          </cell>
          <cell r="Q133" t="str">
            <v>$8.354.314</v>
          </cell>
          <cell r="R133">
            <v>91897454</v>
          </cell>
          <cell r="S133" t="str">
            <v>Noventa y un millones ochosientos noventa y siete mil cuatrocientos cincuenta y cuatro pesos</v>
          </cell>
          <cell r="T133" t="str">
            <v>1 PERSONA NATURAL</v>
          </cell>
          <cell r="U133" t="str">
            <v>3 CÉDULA DE CIUDADANÍA</v>
          </cell>
          <cell r="V133">
            <v>1049618509</v>
          </cell>
          <cell r="X133" t="str">
            <v>N-A</v>
          </cell>
          <cell r="Y133" t="str">
            <v>11 NO SE DILIGENCIA INFORMACIÓN PARA ESTE FORMULARIO EN ESTE PERÍODO DE REPORTE</v>
          </cell>
          <cell r="Z133" t="str">
            <v>FEMENINO</v>
          </cell>
          <cell r="AA133" t="str">
            <v>BOYACA</v>
          </cell>
          <cell r="AB133" t="str">
            <v>TURMEQUE</v>
          </cell>
          <cell r="AC133" t="str">
            <v>LUISA</v>
          </cell>
          <cell r="AD133" t="str">
            <v>FERNANDA</v>
          </cell>
          <cell r="AE133" t="str">
            <v>ORTIZ</v>
          </cell>
          <cell r="AF133" t="str">
            <v>CUELLAR</v>
          </cell>
          <cell r="AG133" t="str">
            <v>SI</v>
          </cell>
          <cell r="AH133" t="str">
            <v>1 PÓLIZA</v>
          </cell>
          <cell r="AI133" t="str">
            <v>12 SEGUROS DEL ESTADO</v>
          </cell>
          <cell r="AJ133" t="str">
            <v>2 CUMPLIMIENTO</v>
          </cell>
          <cell r="AK133">
            <v>45323</v>
          </cell>
          <cell r="AL133" t="str">
            <v>18-46-101022243</v>
          </cell>
          <cell r="AM133" t="str">
            <v>SSNA-SUBDIRECCION DE SOSTENIBILIDAD Y NEGOCIO AMBIENTALES</v>
          </cell>
          <cell r="AN133" t="str">
            <v>GRUPO DE CONTRATOS</v>
          </cell>
          <cell r="AO133" t="str">
            <v>SUBDIRECCIÓN DE SOSTENIBILIDAD Y NEGOCIOS AMBIENTALES</v>
          </cell>
          <cell r="AP133" t="str">
            <v>2 SUPERVISOR</v>
          </cell>
          <cell r="AQ133" t="str">
            <v>3 CÉDULA DE CIUDADANÍA</v>
          </cell>
          <cell r="AR133">
            <v>71616905</v>
          </cell>
          <cell r="AS133" t="str">
            <v>JORGE ALONSO CANO RESTREPO</v>
          </cell>
          <cell r="AT133">
            <v>330</v>
          </cell>
          <cell r="AU133" t="str">
            <v>3 NO PACTADOS</v>
          </cell>
          <cell r="AV133" t="str">
            <v>4 NO SE HA ADICIONADO NI EN VALOR y EN TIEMPO</v>
          </cell>
          <cell r="BB133">
            <v>45323</v>
          </cell>
          <cell r="BC133">
            <v>45293</v>
          </cell>
          <cell r="BD133">
            <v>45323</v>
          </cell>
          <cell r="BE133">
            <v>45656</v>
          </cell>
          <cell r="BO133" t="str">
            <v>2024420501000127E</v>
          </cell>
          <cell r="BP133">
            <v>91897454</v>
          </cell>
          <cell r="BQ133" t="str">
            <v>YURY CAMILA BARRANTES</v>
          </cell>
          <cell r="BR133" t="str">
            <v>https://www.secop.gov.co/CO1BusinessLine/Tendering/BuyerWorkArea/Index?docUniqueIdentifier=CO1.BDOS.5547757</v>
          </cell>
          <cell r="BS133" t="str">
            <v>VIGENTE</v>
          </cell>
          <cell r="BU133" t="str">
            <v>https://community.secop.gov.co/Public/Tendering/OpportunityDetail/Index?noticeUID=CO1.NTC.5559635&amp;isFromPublicArea=True&amp;isModal=False</v>
          </cell>
          <cell r="BV133" t="str">
            <v>luisa.ortiz</v>
          </cell>
          <cell r="BW133" t="str">
            <v>@parquesnacionales.gov.co</v>
          </cell>
          <cell r="BX133" t="str">
            <v>luisa.ortiz@parquesnacionales.gov.co</v>
          </cell>
          <cell r="BY133" t="str">
            <v>CONTADORA PUBLICA</v>
          </cell>
          <cell r="BZ133" t="str">
            <v>BANCOLOMBIA</v>
          </cell>
          <cell r="CA133" t="str">
            <v>AHORROS</v>
          </cell>
          <cell r="CB133" t="str">
            <v>57143083464</v>
          </cell>
          <cell r="CC133" t="str">
            <v>30/10/1989</v>
          </cell>
          <cell r="CD133" t="str">
            <v>NO</v>
          </cell>
        </row>
        <row r="134">
          <cell r="A134" t="str">
            <v>CD-NC-128-2024</v>
          </cell>
          <cell r="B134" t="str">
            <v>2 NACION</v>
          </cell>
          <cell r="C134" t="str">
            <v>NC-CPS-128-2024</v>
          </cell>
          <cell r="D134" t="str">
            <v>MANUELA CANO BURGOS</v>
          </cell>
          <cell r="E134">
            <v>45323</v>
          </cell>
          <cell r="F134" t="str">
            <v>NC01-P3202056-001 Prestación de servicios profesionales con plena autonomía técnica y administrativa al Grupo de Comunicaciones y Educación Ambiental para generar y desarrollar estrategias y lineamientos de comunicación con comunidades y grupos étnicos a nivel nacional, en el marco del proyecto de Conservación de la diversidad biológica de las áreas protegidas del SINAP Nacional.</v>
          </cell>
          <cell r="G134" t="str">
            <v>PROFESIONAL</v>
          </cell>
          <cell r="H134" t="str">
            <v>2 CONTRATACIÓN DIRECTA</v>
          </cell>
          <cell r="I134" t="str">
            <v>14 PRESTACIÓN DE SERVICIOS</v>
          </cell>
          <cell r="J134" t="str">
            <v>N/A</v>
          </cell>
          <cell r="K134">
            <v>80111600</v>
          </cell>
          <cell r="L134">
            <v>15824</v>
          </cell>
          <cell r="N134">
            <v>17924</v>
          </cell>
          <cell r="O134">
            <v>45323</v>
          </cell>
          <cell r="Q134">
            <v>7014443</v>
          </cell>
          <cell r="R134">
            <v>77158873</v>
          </cell>
          <cell r="S134" t="str">
            <v>Setenta y siete millones ciento cincuenta y ocho mil ochocientos setenta y tres pesos</v>
          </cell>
          <cell r="T134" t="str">
            <v>1 PERSONA NATURAL</v>
          </cell>
          <cell r="U134" t="str">
            <v>3 CÉDULA DE CIUDADANÍA</v>
          </cell>
          <cell r="V134">
            <v>1053331630</v>
          </cell>
          <cell r="X134" t="str">
            <v>N-A</v>
          </cell>
          <cell r="Y134" t="str">
            <v>11 NO SE DILIGENCIA INFORMACIÓN PARA ESTE FORMULARIO EN ESTE PERÍODO DE REPORTE</v>
          </cell>
          <cell r="Z134" t="str">
            <v>FEMENINO</v>
          </cell>
          <cell r="AA134" t="str">
            <v>BOYACA</v>
          </cell>
          <cell r="AB134" t="str">
            <v>CHIQUINQUIRA</v>
          </cell>
          <cell r="AC134" t="str">
            <v>MANUELA</v>
          </cell>
          <cell r="AE134" t="str">
            <v>CANO</v>
          </cell>
          <cell r="AF134" t="str">
            <v>BURGOS</v>
          </cell>
          <cell r="AG134" t="str">
            <v>SI</v>
          </cell>
          <cell r="AH134" t="str">
            <v>1 PÓLIZA</v>
          </cell>
          <cell r="AI134" t="str">
            <v>12 SEGUROS DEL ESTADO</v>
          </cell>
          <cell r="AJ134" t="str">
            <v>2 CUMPLIMIENTO</v>
          </cell>
          <cell r="AK134">
            <v>45323</v>
          </cell>
          <cell r="AL134" t="str">
            <v>11-46-101046915</v>
          </cell>
          <cell r="AM134" t="str">
            <v>SAF-SUBDIRECCION ADMINISTRATIVA Y FINANCIERA</v>
          </cell>
          <cell r="AN134" t="str">
            <v>GRUPO DE CONTRATOS</v>
          </cell>
          <cell r="AO134" t="str">
            <v>GRUPO DE COMUNICACIONES</v>
          </cell>
          <cell r="AP134" t="str">
            <v>2 SUPERVISOR</v>
          </cell>
          <cell r="AQ134" t="str">
            <v>3 CÉDULA DE CIUDADANÍA</v>
          </cell>
          <cell r="AR134">
            <v>79624413</v>
          </cell>
          <cell r="AS134" t="str">
            <v>JORGE ENRIQUE PATIÑO OSPINA</v>
          </cell>
          <cell r="AT134">
            <v>330</v>
          </cell>
          <cell r="AU134" t="str">
            <v>3 NO PACTADOS</v>
          </cell>
          <cell r="AV134" t="str">
            <v>4 NO SE HA ADICIONADO NI EN VALOR y EN TIEMPO</v>
          </cell>
          <cell r="BB134">
            <v>45323</v>
          </cell>
          <cell r="BC134" t="str">
            <v>29/01/2024</v>
          </cell>
          <cell r="BD134">
            <v>45323</v>
          </cell>
          <cell r="BE134">
            <v>45656</v>
          </cell>
          <cell r="BO134" t="str">
            <v>2024420501000128E</v>
          </cell>
          <cell r="BP134">
            <v>77158873</v>
          </cell>
          <cell r="BQ134" t="str">
            <v>YULY ANDREA LEON BUSTOS</v>
          </cell>
          <cell r="BR134" t="str">
            <v>https://www.secop.gov.co/CO1BusinessLine/Tendering/BuyerWorkArea/Index?docUniqueIdentifier=CO1.BDOS.5545971</v>
          </cell>
          <cell r="BS134" t="str">
            <v>VIGENTE</v>
          </cell>
          <cell r="BU134" t="str">
            <v>https://community.secop.gov.co/Public/Tendering/OpportunityDetail/Index?noticeUID=CO1.NTC.5558550&amp;isFromPublicArea=True&amp;isModal=False</v>
          </cell>
          <cell r="BV134" t="str">
            <v>manuela.cano</v>
          </cell>
          <cell r="BW134" t="str">
            <v>@parquesnacionales.gov.co</v>
          </cell>
          <cell r="BX134" t="str">
            <v>manuela.cano@parquesnacionales.gov.co</v>
          </cell>
          <cell r="BY134" t="str">
            <v>COMUNICADOR SOCIAL</v>
          </cell>
          <cell r="BZ134" t="str">
            <v>DAVIVIENDA</v>
          </cell>
          <cell r="CA134" t="str">
            <v>AHORROS</v>
          </cell>
          <cell r="CB134" t="str">
            <v>005000235928</v>
          </cell>
          <cell r="CC134" t="str">
            <v>27/10/1988</v>
          </cell>
          <cell r="CD134" t="str">
            <v>NO</v>
          </cell>
        </row>
        <row r="135">
          <cell r="A135" t="str">
            <v>CD-NC-129-2024</v>
          </cell>
          <cell r="B135" t="str">
            <v>2 NACION</v>
          </cell>
          <cell r="C135" t="str">
            <v>NC-CPS-129-2024</v>
          </cell>
          <cell r="D135" t="str">
            <v>ALBA LILIANA GUALDRÓN DIAZ</v>
          </cell>
          <cell r="E135">
            <v>45323</v>
          </cell>
          <cell r="F135" t="str">
            <v>NC21-P3202032-003 Prestación de servicios profesionales con plena autonomía técnica y administrativa para apoyar, gestionar y hacer seguimiento a la implementación y cumplimiento de los lineamientos técnicos para coberturas de la tierra a diferentes escalas en áreas protegidas administradas por Parques Nacionales Naturales, del Grupo de Gestión del Conocimiento y la innovación en el marco del proyecto de inversión Conservación de la diversidad biológica de las áreas protegidas del SINAP Nacional</v>
          </cell>
          <cell r="G135" t="str">
            <v>PROFESIONAL</v>
          </cell>
          <cell r="H135" t="str">
            <v>2 CONTRATACIÓN DIRECTA</v>
          </cell>
          <cell r="I135" t="str">
            <v>14 PRESTACIÓN DE SERVICIOS</v>
          </cell>
          <cell r="J135" t="str">
            <v>N/A</v>
          </cell>
          <cell r="K135">
            <v>80111600</v>
          </cell>
          <cell r="L135">
            <v>12124</v>
          </cell>
          <cell r="N135">
            <v>18724</v>
          </cell>
          <cell r="O135">
            <v>45323</v>
          </cell>
          <cell r="Q135" t="str">
            <v>$7.881.428</v>
          </cell>
          <cell r="R135">
            <v>86695708</v>
          </cell>
          <cell r="S135" t="str">
            <v>Ochenta y seis millones seiscientos noventa y cinco mil setecientos ocho pesos</v>
          </cell>
          <cell r="T135" t="str">
            <v>1 PERSONA NATURAL</v>
          </cell>
          <cell r="U135" t="str">
            <v>3 CÉDULA DE CIUDADANÍA</v>
          </cell>
          <cell r="V135">
            <v>37899919</v>
          </cell>
          <cell r="X135" t="str">
            <v>N-A</v>
          </cell>
          <cell r="Y135" t="str">
            <v>11 NO SE DILIGENCIA INFORMACIÓN PARA ESTE FORMULARIO EN ESTE PERÍODO DE REPORTE</v>
          </cell>
          <cell r="Z135" t="str">
            <v>FEMENINO</v>
          </cell>
          <cell r="AA135" t="str">
            <v>SANTANDER</v>
          </cell>
          <cell r="AB135" t="str">
            <v>SAN GIL</v>
          </cell>
          <cell r="AC135" t="str">
            <v>ALBA</v>
          </cell>
          <cell r="AD135" t="str">
            <v>LILIANA</v>
          </cell>
          <cell r="AE135" t="str">
            <v>GUALDRON</v>
          </cell>
          <cell r="AF135" t="str">
            <v>DIAZ</v>
          </cell>
          <cell r="AG135" t="str">
            <v>SI</v>
          </cell>
          <cell r="AH135" t="str">
            <v>1 PÓLIZA</v>
          </cell>
          <cell r="AI135" t="str">
            <v>8 MUNDIAL SEGUROS</v>
          </cell>
          <cell r="AJ135" t="str">
            <v>2 CUMPLIMIENTO</v>
          </cell>
          <cell r="AK135">
            <v>45323</v>
          </cell>
          <cell r="AL135" t="str">
            <v>NB-100307016</v>
          </cell>
          <cell r="AM135" t="str">
            <v>SGMAP-SUBDIRECCION DE GESTION Y MANEJO DE AREAS PROTEGIDAS</v>
          </cell>
          <cell r="AN135" t="str">
            <v>GRUPO DE CONTRATOS</v>
          </cell>
          <cell r="AO135" t="str">
            <v>GRUPO DE GESTIÓN DEL CONOCIMIENTO E INNOVACIÓN</v>
          </cell>
          <cell r="AP135" t="str">
            <v>2 SUPERVISOR</v>
          </cell>
          <cell r="AQ135" t="str">
            <v>3 CÉDULA DE CIUDADANÍA</v>
          </cell>
          <cell r="AR135">
            <v>51723033</v>
          </cell>
          <cell r="AS135" t="str">
            <v>LUZ MILA SOTELO DELGADILLO</v>
          </cell>
          <cell r="AT135">
            <v>330</v>
          </cell>
          <cell r="AU135" t="str">
            <v>3 NO PACTADOS</v>
          </cell>
          <cell r="AV135" t="str">
            <v>4 NO SE HA ADICIONADO NI EN VALOR y EN TIEMPO</v>
          </cell>
          <cell r="BB135">
            <v>45323</v>
          </cell>
          <cell r="BC135" t="str">
            <v>29/01/2024</v>
          </cell>
          <cell r="BD135">
            <v>45324</v>
          </cell>
          <cell r="BE135">
            <v>45656</v>
          </cell>
          <cell r="BO135" t="str">
            <v>2024420501000129E</v>
          </cell>
          <cell r="BP135">
            <v>86695708</v>
          </cell>
          <cell r="BQ135" t="str">
            <v>HILDA MARCELA GARCIA NUÑEZ</v>
          </cell>
          <cell r="BR135" t="str">
            <v>https://www.secop.gov.co/CO1BusinessLine/Tendering/BuyerWorkArea/Index?docUniqueIdentifier=CO1.BDOS.5549579</v>
          </cell>
          <cell r="BS135" t="str">
            <v>VIGENTE</v>
          </cell>
          <cell r="BU135" t="str">
            <v>https://community.secop.gov.co/Public/Tendering/OpportunityDetail/Index?noticeUID=CO1.NTC.5563692&amp;isFromPublicArea=True&amp;isModal=False</v>
          </cell>
          <cell r="BV135" t="str">
            <v>alba.gualdron</v>
          </cell>
          <cell r="BW135" t="str">
            <v>@parquesnacionales.gov.co</v>
          </cell>
          <cell r="BX135" t="str">
            <v>alba.gualdron@parquesnacionales.gov.co</v>
          </cell>
          <cell r="BY135" t="str">
            <v>INGENIERA FORESTAL</v>
          </cell>
          <cell r="CC135" t="str">
            <v>14/04/1982</v>
          </cell>
          <cell r="CD135" t="str">
            <v>NO</v>
          </cell>
        </row>
        <row r="136">
          <cell r="A136" t="str">
            <v>CD-NC-130-2024</v>
          </cell>
          <cell r="B136" t="str">
            <v>2 NACION</v>
          </cell>
          <cell r="C136" t="str">
            <v>NC-CPS-130-2024</v>
          </cell>
          <cell r="D136" t="str">
            <v>LUISA FERNANDA SALAZAR JIMENEZ</v>
          </cell>
          <cell r="E136">
            <v>45323</v>
          </cell>
          <cell r="F136" t="str">
            <v>NC05-P3202032-005. Prestar los servicios profesionales con autonomía técnica y administrativa en la Oficina Asesora, para la gestión predial de la entidad en las actuaciones de creación de folios e inscripciones registrales, así como proyectar o revisar los documentos en cumplimiento de las funciones y la misionalidad de la entidad, con énfasis en la Dirección Territorial Amazonia, en el marco de la conservación de la capacidad institucional de Parques Nacionales Naturales de Colombia.</v>
          </cell>
          <cell r="G136" t="str">
            <v>PROFESIONAL</v>
          </cell>
          <cell r="H136" t="str">
            <v>2 CONTRATACIÓN DIRECTA</v>
          </cell>
          <cell r="I136" t="str">
            <v>14 PRESTACIÓN DE SERVICIOS</v>
          </cell>
          <cell r="J136" t="str">
            <v>N/A</v>
          </cell>
          <cell r="K136">
            <v>80111600</v>
          </cell>
          <cell r="L136">
            <v>10524</v>
          </cell>
          <cell r="N136">
            <v>18424</v>
          </cell>
          <cell r="O136">
            <v>45323</v>
          </cell>
          <cell r="Q136">
            <v>5106004</v>
          </cell>
          <cell r="R136">
            <v>45443436</v>
          </cell>
          <cell r="S136" t="str">
            <v>Cuarenta y cinco millones cuatrocientos cuarenta y tres mil cuatrosientos treinta y 6 pesos</v>
          </cell>
          <cell r="T136" t="str">
            <v>1 PERSONA NATURAL</v>
          </cell>
          <cell r="U136" t="str">
            <v>3 CÉDULA DE CIUDADANÍA</v>
          </cell>
          <cell r="V136">
            <v>53122277</v>
          </cell>
          <cell r="X136" t="str">
            <v>N-A</v>
          </cell>
          <cell r="Y136" t="str">
            <v>11 NO SE DILIGENCIA INFORMACIÓN PARA ESTE FORMULARIO EN ESTE PERÍODO DE REPORTE</v>
          </cell>
          <cell r="Z136" t="str">
            <v>FEMENINO</v>
          </cell>
          <cell r="AA136" t="str">
            <v>CUNDINAMARCA</v>
          </cell>
          <cell r="AB136" t="str">
            <v>BOGOTÁ</v>
          </cell>
          <cell r="AC136" t="str">
            <v>LUISA</v>
          </cell>
          <cell r="AD136" t="str">
            <v>FERNANDA</v>
          </cell>
          <cell r="AE136" t="str">
            <v>SALAZAR</v>
          </cell>
          <cell r="AF136" t="str">
            <v>JIMENEZ</v>
          </cell>
          <cell r="AG136" t="str">
            <v>NO</v>
          </cell>
          <cell r="AH136" t="str">
            <v>6 NO CONSTITUYÓ GARANTÍAS</v>
          </cell>
          <cell r="AI136" t="str">
            <v>N-A</v>
          </cell>
          <cell r="AJ136" t="str">
            <v>N-A</v>
          </cell>
          <cell r="AK136" t="str">
            <v>N-A</v>
          </cell>
          <cell r="AL136" t="str">
            <v>N-A</v>
          </cell>
          <cell r="AM136" t="str">
            <v>SAF-SUBDIRECCION ADMINISTRATIVA Y FINANCIERA</v>
          </cell>
          <cell r="AN136" t="str">
            <v>GRUPO DE CONTRATOS</v>
          </cell>
          <cell r="AO136" t="str">
            <v>OFICINA ASESORA JURIDICA</v>
          </cell>
          <cell r="AP136" t="str">
            <v>2 SUPERVISOR</v>
          </cell>
          <cell r="AQ136" t="str">
            <v>3 CÉDULA DE CIUDADANÍA</v>
          </cell>
          <cell r="AR136">
            <v>51985658</v>
          </cell>
          <cell r="AS136" t="str">
            <v>CLAUDIA SOFIA URUEÑA SALAZAR</v>
          </cell>
          <cell r="AT136">
            <v>267</v>
          </cell>
          <cell r="AU136" t="str">
            <v>3 NO PACTADOS</v>
          </cell>
          <cell r="AV136" t="str">
            <v>4 NO SE HA ADICIONADO NI EN VALOR y EN TIEMPO</v>
          </cell>
          <cell r="AW136">
            <v>1</v>
          </cell>
          <cell r="AX136">
            <v>10722608</v>
          </cell>
          <cell r="AY136">
            <v>45589</v>
          </cell>
          <cell r="AZ136">
            <v>63</v>
          </cell>
          <cell r="BA136">
            <v>45589</v>
          </cell>
          <cell r="BB136" t="str">
            <v>N/A</v>
          </cell>
          <cell r="BC136">
            <v>45293</v>
          </cell>
          <cell r="BD136">
            <v>45323</v>
          </cell>
          <cell r="BE136">
            <v>45656</v>
          </cell>
          <cell r="BO136" t="str">
            <v>2024420501000130E</v>
          </cell>
          <cell r="BP136">
            <v>56166044</v>
          </cell>
          <cell r="BQ136" t="str">
            <v>HECTOR ALFONSO CUESTA</v>
          </cell>
          <cell r="BR136" t="str">
            <v>https://www.secop.gov.co/CO1BusinessLine/Tendering/BuyerWorkArea/Index?docUniqueIdentifier=CO1.BDOS.5553527</v>
          </cell>
          <cell r="BS136" t="str">
            <v>VIGENTE</v>
          </cell>
          <cell r="BU136" t="str">
            <v>https://community.secop.gov.co/Public/Tendering/OpportunityDetail/Index?noticeUID=CO1.NTC.5564554&amp;isFromPublicArea=True&amp;isModal=False</v>
          </cell>
          <cell r="BV136" t="str">
            <v>luisa.salazar</v>
          </cell>
          <cell r="BW136" t="str">
            <v>@parquesnacionales.gov.co</v>
          </cell>
          <cell r="BX136" t="str">
            <v>luisa.salazar@parquesnacionales.gov.co</v>
          </cell>
          <cell r="BY136" t="str">
            <v>ABOGADA</v>
          </cell>
          <cell r="CB136" t="str">
            <v>005000235928</v>
          </cell>
          <cell r="CC136" t="str">
            <v>18/03/1985</v>
          </cell>
          <cell r="CD136" t="str">
            <v>NO</v>
          </cell>
        </row>
        <row r="137">
          <cell r="A137" t="str">
            <v>CD-NC-131-2024</v>
          </cell>
          <cell r="B137" t="str">
            <v>2 NACION</v>
          </cell>
          <cell r="C137" t="str">
            <v>NC-CPS-131-2024</v>
          </cell>
          <cell r="D137" t="str">
            <v>HECTOR EDUARDO PINZÓN LÓPEZ</v>
          </cell>
          <cell r="E137">
            <v>45323</v>
          </cell>
          <cell r="F137" t="str">
            <v>NC30-P3299060-001 Prestar los servicios profesionales con plena autonomía técnica y administrativa para contribuir a la SSNA en el desarrollo e implementación, sostenimiento, seguimiento y mejora del MIPG, acorde con las prioridades institucionales y lineamientos vigentes de proyecto Fortalecimiento de la capacidad institucional de Parques Nacionales Naturales a nivel nacional</v>
          </cell>
          <cell r="G137" t="str">
            <v>PROFESIONAL</v>
          </cell>
          <cell r="H137" t="str">
            <v>2 CONTRATACIÓN DIRECTA</v>
          </cell>
          <cell r="I137" t="str">
            <v>14 PRESTACIÓN DE SERVICIOS</v>
          </cell>
          <cell r="J137" t="str">
            <v>N/A</v>
          </cell>
          <cell r="K137">
            <v>80111600</v>
          </cell>
          <cell r="L137">
            <v>17324</v>
          </cell>
          <cell r="N137">
            <v>18024</v>
          </cell>
          <cell r="O137">
            <v>45323</v>
          </cell>
          <cell r="Q137">
            <v>9981565</v>
          </cell>
          <cell r="R137">
            <v>109797215</v>
          </cell>
          <cell r="S137" t="str">
            <v>Ciento nueve millones setecientos noventa y siete mil doscientos quince pesos</v>
          </cell>
          <cell r="T137" t="str">
            <v>1 PERSONA NATURAL</v>
          </cell>
          <cell r="U137" t="str">
            <v>3 CÉDULA DE CIUDADANÍA</v>
          </cell>
          <cell r="V137">
            <v>79914074</v>
          </cell>
          <cell r="X137" t="str">
            <v>N-A</v>
          </cell>
          <cell r="Y137" t="str">
            <v>11 NO SE DILIGENCIA INFORMACIÓN PARA ESTE FORMULARIO EN ESTE PERÍODO DE REPORTE</v>
          </cell>
          <cell r="Z137" t="str">
            <v>MASCULINO</v>
          </cell>
          <cell r="AA137" t="str">
            <v>CUNDINAMARCA</v>
          </cell>
          <cell r="AB137" t="str">
            <v>BOGOTÁ</v>
          </cell>
          <cell r="AC137" t="str">
            <v>HECTOR</v>
          </cell>
          <cell r="AD137" t="str">
            <v>EDUARDO</v>
          </cell>
          <cell r="AE137" t="str">
            <v>PINZON</v>
          </cell>
          <cell r="AF137" t="str">
            <v>LOPEZ</v>
          </cell>
          <cell r="AG137" t="str">
            <v>SI</v>
          </cell>
          <cell r="AH137" t="str">
            <v>1 PÓLIZA</v>
          </cell>
          <cell r="AI137" t="str">
            <v>12 SEGUROS DEL ESTADO</v>
          </cell>
          <cell r="AJ137" t="str">
            <v>2 CUMPLIMIENTO</v>
          </cell>
          <cell r="AK137">
            <v>45323</v>
          </cell>
          <cell r="AL137" t="str">
            <v>18-46-101022261</v>
          </cell>
          <cell r="AM137" t="str">
            <v>SSNA-SUBDIRECCION DE SOSTENIBILIDAD Y NEGOCIO AMBIENTALES</v>
          </cell>
          <cell r="AN137" t="str">
            <v>GRUPO DE CONTRATOS</v>
          </cell>
          <cell r="AO137" t="str">
            <v>SUBDIRECCIÓN DE SOSTENIBILIDAD Y NEGOCIOS AMBIENTALES</v>
          </cell>
          <cell r="AP137" t="str">
            <v>2 SUPERVISOR</v>
          </cell>
          <cell r="AQ137" t="str">
            <v>3 CÉDULA DE CIUDADANÍA</v>
          </cell>
          <cell r="AR137">
            <v>71616905</v>
          </cell>
          <cell r="AS137" t="str">
            <v>JORGE ALONSO CANO RESTREPO</v>
          </cell>
          <cell r="AT137">
            <v>330</v>
          </cell>
          <cell r="AU137" t="str">
            <v>3 NO PACTADOS</v>
          </cell>
          <cell r="AV137" t="str">
            <v>4 NO SE HA ADICIONADO NI EN VALOR y EN TIEMPO</v>
          </cell>
          <cell r="BB137">
            <v>45323</v>
          </cell>
          <cell r="BC137">
            <v>45293</v>
          </cell>
          <cell r="BD137">
            <v>45323</v>
          </cell>
          <cell r="BE137">
            <v>45656</v>
          </cell>
          <cell r="BO137" t="str">
            <v>2024420501000131E</v>
          </cell>
          <cell r="BP137">
            <v>109797215</v>
          </cell>
          <cell r="BQ137" t="str">
            <v>LUZ JANETH VILLALBA SUAREZ</v>
          </cell>
          <cell r="BR137" t="str">
            <v>https://www.secop.gov.co/CO1BusinessLine/Tendering/BuyerWorkArea/Index?docUniqueIdentifier=CO1.BDOS.5549561</v>
          </cell>
          <cell r="BS137" t="str">
            <v>VIGENTE</v>
          </cell>
          <cell r="BU137" t="str">
            <v>https://community.secop.gov.co/Public/Tendering/OpportunityDetail/Index?noticeUID=CO1.NTC.5564218&amp;isFromPublicArea=True&amp;isModal=False</v>
          </cell>
          <cell r="BV137" t="str">
            <v>hector.pinzon</v>
          </cell>
          <cell r="BW137" t="str">
            <v>@parquesnacionales.gov.co</v>
          </cell>
          <cell r="BX137" t="str">
            <v>hector.pinzon@parquesnacionales.gov.co</v>
          </cell>
          <cell r="BY137" t="str">
            <v>INGENIERO INDUSTRIAL</v>
          </cell>
          <cell r="BZ137" t="str">
            <v>BANCOLOMBIA</v>
          </cell>
          <cell r="CA137" t="str">
            <v>AHORROS</v>
          </cell>
          <cell r="CB137" t="str">
            <v>20375782333</v>
          </cell>
          <cell r="CC137" t="str">
            <v>10/07/1979</v>
          </cell>
          <cell r="CD137" t="str">
            <v>NO</v>
          </cell>
        </row>
        <row r="138">
          <cell r="A138" t="str">
            <v>CD-NC-132-2024</v>
          </cell>
          <cell r="B138" t="str">
            <v>2 NACION</v>
          </cell>
          <cell r="C138" t="str">
            <v>NC-CPS-132-2024</v>
          </cell>
          <cell r="D138" t="str">
            <v>DANIELLA MARGARITA SAAVEDRA BELTRAN</v>
          </cell>
          <cell r="E138">
            <v>45323</v>
          </cell>
          <cell r="F138" t="str">
            <v>NC20-P3202008-002 - Prestación de servicios de apoyo a la gestión con plena autonomía técnica y administrativa para realizar las actividades administrativas que requiera la SGM en el marco de la implementación del programa Herencia Colombia</v>
          </cell>
          <cell r="G138" t="str">
            <v>APOYO A LA GESTIÓN</v>
          </cell>
          <cell r="H138" t="str">
            <v>2 CONTRATACIÓN DIRECTA</v>
          </cell>
          <cell r="I138" t="str">
            <v>14 PRESTACIÓN DE SERVICIOS</v>
          </cell>
          <cell r="J138" t="str">
            <v>N/A</v>
          </cell>
          <cell r="K138">
            <v>80111600</v>
          </cell>
          <cell r="L138">
            <v>9224</v>
          </cell>
          <cell r="N138">
            <v>18524</v>
          </cell>
          <cell r="O138">
            <v>45323</v>
          </cell>
          <cell r="Q138">
            <v>3226850</v>
          </cell>
          <cell r="R138">
            <v>22587950</v>
          </cell>
          <cell r="S138" t="str">
            <v>Veintidos millones quinientos ochenta y siete mil novecientos cincuenta pesos</v>
          </cell>
          <cell r="T138" t="str">
            <v>1 PERSONA NATURAL</v>
          </cell>
          <cell r="U138" t="str">
            <v>3 CÉDULA DE CIUDADANÍA</v>
          </cell>
          <cell r="V138">
            <v>1018479415</v>
          </cell>
          <cell r="X138" t="str">
            <v>N-A</v>
          </cell>
          <cell r="Y138" t="str">
            <v>11 NO SE DILIGENCIA INFORMACIÓN PARA ESTE FORMULARIO EN ESTE PERÍODO DE REPORTE</v>
          </cell>
          <cell r="Z138" t="str">
            <v>FEMENINO</v>
          </cell>
          <cell r="AA138" t="str">
            <v>CUNDINAMARCA</v>
          </cell>
          <cell r="AB138" t="str">
            <v>BOGOTÁ</v>
          </cell>
          <cell r="AC138" t="str">
            <v>DANIELLA</v>
          </cell>
          <cell r="AD138" t="str">
            <v>MARGARITA</v>
          </cell>
          <cell r="AE138" t="str">
            <v>SAAVEDRA</v>
          </cell>
          <cell r="AF138" t="str">
            <v>BELTRAN</v>
          </cell>
          <cell r="AG138" t="str">
            <v>NO</v>
          </cell>
          <cell r="AH138" t="str">
            <v>6 NO CONSTITUYÓ GARANTÍAS</v>
          </cell>
          <cell r="AI138" t="str">
            <v>N-A</v>
          </cell>
          <cell r="AJ138" t="str">
            <v>N-A</v>
          </cell>
          <cell r="AK138" t="str">
            <v>N-A</v>
          </cell>
          <cell r="AL138" t="str">
            <v>N-A</v>
          </cell>
          <cell r="AM138" t="str">
            <v>SGMAP-SUBDIRECCION DE GESTION Y MANEJO DE AREAS PROTEGIDAS</v>
          </cell>
          <cell r="AN138" t="str">
            <v>GRUPO DE CONTRATOS</v>
          </cell>
          <cell r="AO138" t="str">
            <v>SUBDIRECCIÓN DE GESTIÓN Y MANEJO Y ÁREAS PROTEGIDAS</v>
          </cell>
          <cell r="AP138" t="str">
            <v>2 SUPERVISOR</v>
          </cell>
          <cell r="AQ138" t="str">
            <v>3 CÉDULA DE CIUDADANÍA</v>
          </cell>
          <cell r="AR138">
            <v>79690000</v>
          </cell>
          <cell r="AS138" t="str">
            <v>GUILLERMO ALBERTO SANTOS CEBALLOS</v>
          </cell>
          <cell r="AT138">
            <v>210</v>
          </cell>
          <cell r="AU138" t="str">
            <v>3 NO PACTADOS</v>
          </cell>
          <cell r="AV138" t="str">
            <v>4 NO SE HA ADICIONADO NI EN VALOR y EN TIEMPO</v>
          </cell>
          <cell r="BB138" t="str">
            <v>N/A</v>
          </cell>
          <cell r="BC138">
            <v>45293</v>
          </cell>
          <cell r="BD138">
            <v>45323</v>
          </cell>
          <cell r="BE138">
            <v>45534</v>
          </cell>
          <cell r="BO138" t="str">
            <v>2024420501000132E</v>
          </cell>
          <cell r="BP138">
            <v>22587950</v>
          </cell>
          <cell r="BQ138" t="str">
            <v>LUZ JANETH VILLALBA SUAREZ</v>
          </cell>
          <cell r="BR138" t="str">
            <v>https://www.secop.gov.co/CO1BusinessLine/Tendering/BuyerWorkArea/Index?docUniqueIdentifier=CO1.BDOS.5549643</v>
          </cell>
          <cell r="BS138" t="str">
            <v>TERMINADO NORMALMENTE</v>
          </cell>
          <cell r="BU138" t="str">
            <v>https://community.secop.gov.co/Public/Tendering/OpportunityDetail/Index?noticeUID=CO1.NTC.5565808&amp;isFromPublicArea=True&amp;isModal=False</v>
          </cell>
          <cell r="BV138" t="str">
            <v>gestionadministrativa.heco</v>
          </cell>
          <cell r="BW138" t="str">
            <v>@parquesnacionales.gov.co</v>
          </cell>
          <cell r="BX138" t="str">
            <v>gestionadministrativa.heco@parquesnacionales.gov.co</v>
          </cell>
          <cell r="BY138" t="str">
            <v>TÉCNICO EN
CONTABILIZACIÓN
DE OPERACIONES
COMERCIALES Y
FINANCIERAS</v>
          </cell>
          <cell r="BZ138" t="str">
            <v>DAVIVIENDA</v>
          </cell>
          <cell r="CA138" t="str">
            <v>AHORROS</v>
          </cell>
          <cell r="CB138" t="str">
            <v>0570473170031719</v>
          </cell>
          <cell r="CC138" t="str">
            <v>25/09/1995</v>
          </cell>
          <cell r="CD138" t="str">
            <v>NO</v>
          </cell>
        </row>
        <row r="139">
          <cell r="A139" t="str">
            <v>CD-NC-133-2024</v>
          </cell>
          <cell r="B139" t="str">
            <v>2 NACION</v>
          </cell>
          <cell r="C139" t="str">
            <v>NC-CPS-133-2024</v>
          </cell>
          <cell r="D139" t="str">
            <v>NELSON ALEJANDRO BOHORQUEZ RUIZ</v>
          </cell>
          <cell r="E139">
            <v>45323</v>
          </cell>
          <cell r="F139" t="str">
            <v>NC03-P3202032-010 Prestar servicios profesionales con plena autonomía técnica y administrativa al Grupo de Tecnologías de la Información y Comunicaciones, para dar soporte a la infraestructura de radiocomunicaciones, realizar propuestas de soluciones tecnológicas, y apoyar el respaldo en el seguimiento de contratos y acuerdos relacionados con las radiocomunicaciones de la entidad, en el marco de conservación de la diversidad biológica de las áreas protegidas del SINAP Nacional.</v>
          </cell>
          <cell r="G139" t="str">
            <v>PROFESIONAL</v>
          </cell>
          <cell r="H139" t="str">
            <v>2 CONTRATACIÓN DIRECTA</v>
          </cell>
          <cell r="I139" t="str">
            <v>14 PRESTACIÓN DE SERVICIOS</v>
          </cell>
          <cell r="J139" t="str">
            <v>N/A</v>
          </cell>
          <cell r="K139">
            <v>80111600</v>
          </cell>
          <cell r="L139">
            <v>18424</v>
          </cell>
          <cell r="N139">
            <v>18624</v>
          </cell>
          <cell r="O139">
            <v>45323</v>
          </cell>
          <cell r="Q139">
            <v>6347912</v>
          </cell>
          <cell r="R139">
            <v>69827032</v>
          </cell>
          <cell r="S139" t="str">
            <v>Sesenta y nueve millones ochocientos veinti siete mil treinta y dos pesos</v>
          </cell>
          <cell r="T139" t="str">
            <v>1 PERSONA NATURAL</v>
          </cell>
          <cell r="U139" t="str">
            <v>3 CÉDULA DE CIUDADANÍA</v>
          </cell>
          <cell r="V139">
            <v>1032395549</v>
          </cell>
          <cell r="X139" t="str">
            <v>N-A</v>
          </cell>
          <cell r="Y139" t="str">
            <v>11 NO SE DILIGENCIA INFORMACIÓN PARA ESTE FORMULARIO EN ESTE PERÍODO DE REPORTE</v>
          </cell>
          <cell r="Z139" t="str">
            <v>MASCULINO</v>
          </cell>
          <cell r="AA139" t="str">
            <v>BOYACA</v>
          </cell>
          <cell r="AB139" t="str">
            <v>GUAYATA</v>
          </cell>
          <cell r="AC139" t="str">
            <v>NELSON</v>
          </cell>
          <cell r="AD139" t="str">
            <v>ALEJANDRO</v>
          </cell>
          <cell r="AE139" t="str">
            <v>BOHORQUEZ</v>
          </cell>
          <cell r="AF139" t="str">
            <v>RUIZ</v>
          </cell>
          <cell r="AG139" t="str">
            <v>SI</v>
          </cell>
          <cell r="AH139" t="str">
            <v>1 PÓLIZA</v>
          </cell>
          <cell r="AI139" t="str">
            <v>12 SEGUROS DEL ESTADO</v>
          </cell>
          <cell r="AJ139" t="str">
            <v>2 CUMPLIMIENTO</v>
          </cell>
          <cell r="AK139">
            <v>45323</v>
          </cell>
          <cell r="AL139" t="str">
            <v>21-46-101084016</v>
          </cell>
          <cell r="AM139" t="str">
            <v>SAF-SUBDIRECCION ADMINISTRATIVA Y FINANCIERA</v>
          </cell>
          <cell r="AN139" t="str">
            <v>GRUPO DE CONTRATOS</v>
          </cell>
          <cell r="AO139" t="str">
            <v>GRUPO DE TECNOLOGÍAS DE LA INFORMACIÓN Y LAS COMUNICACIONES</v>
          </cell>
          <cell r="AP139" t="str">
            <v>2 SUPERVISOR</v>
          </cell>
          <cell r="AQ139" t="str">
            <v>3 CÉDULA DE CIUDADANÍA</v>
          </cell>
          <cell r="AR139">
            <v>91209676</v>
          </cell>
          <cell r="AS139" t="str">
            <v>CARLOS ALBERTO PINZON  BARCO</v>
          </cell>
          <cell r="AT139">
            <v>330</v>
          </cell>
          <cell r="AU139" t="str">
            <v>3 NO PACTADOS</v>
          </cell>
          <cell r="AV139" t="str">
            <v>4 NO SE HA ADICIONADO NI EN VALOR y EN TIEMPO</v>
          </cell>
          <cell r="BB139">
            <v>45323</v>
          </cell>
          <cell r="BC139">
            <v>45293</v>
          </cell>
          <cell r="BD139">
            <v>45323</v>
          </cell>
          <cell r="BE139">
            <v>45656</v>
          </cell>
          <cell r="BO139" t="str">
            <v xml:space="preserve">2024420501000133E </v>
          </cell>
          <cell r="BP139">
            <v>69827032</v>
          </cell>
          <cell r="BQ139" t="str">
            <v>EDNA ROCIO CASTRO</v>
          </cell>
          <cell r="BR139" t="str">
            <v>https://www.secop.gov.co/CO1BusinessLine/Tendering/BuyerWorkArea/Index?docUniqueIdentifier=CO1.BDOS.5544494</v>
          </cell>
          <cell r="BS139" t="str">
            <v>VIGENTE</v>
          </cell>
          <cell r="BU139" t="str">
            <v>https://community.secop.gov.co/Public/Tendering/OpportunityDetail/Index?noticeUID=CO1.NTC.5568726&amp;isFromPublicArea=True&amp;isModal=False</v>
          </cell>
          <cell r="BV139" t="str">
            <v>radiocomunicaciones</v>
          </cell>
          <cell r="BW139" t="str">
            <v>@parquesnacionales.gov.co</v>
          </cell>
          <cell r="BX139" t="str">
            <v>radiocomunicaciones@parquesnacionales.gov.co</v>
          </cell>
          <cell r="BY139" t="str">
            <v xml:space="preserve">INGENIERO ELECTRONICO </v>
          </cell>
          <cell r="BZ139" t="str">
            <v>COLPATRIA</v>
          </cell>
          <cell r="CA139" t="str">
            <v>AHORROS</v>
          </cell>
          <cell r="CB139" t="str">
            <v>001011040825</v>
          </cell>
          <cell r="CC139" t="str">
            <v>26/09/1986</v>
          </cell>
          <cell r="CD139" t="str">
            <v>NO</v>
          </cell>
        </row>
        <row r="140">
          <cell r="A140" t="str">
            <v>CD-NC-134-2024</v>
          </cell>
          <cell r="B140" t="str">
            <v>2 NACION</v>
          </cell>
          <cell r="C140" t="str">
            <v>NC-CPS-134-2024</v>
          </cell>
          <cell r="D140" t="str">
            <v>MARTHA LILIANA SARMIENTO GARCÍA</v>
          </cell>
          <cell r="E140">
            <v>45323</v>
          </cell>
          <cell r="F140" t="str">
            <v>NC01-P3202056-003 Prestación de servicios profesionales con plena autonomía técnica y administrativa al Grupo de Comunicaciones y Educación Ambiental, para estructurar, realizar e implementar acciones de educación ambiental a nivel nacional en articulación con las diferentes dependencias Direcciones Territoriales y Áreas Protegidas, en el marco del proyecto de Conservación de la diversidad biológica de las áreas protegidas del SINAP Nacional.</v>
          </cell>
          <cell r="G140" t="str">
            <v>PROFESIONAL</v>
          </cell>
          <cell r="H140" t="str">
            <v>2 CONTRATACIÓN DIRECTA</v>
          </cell>
          <cell r="I140" t="str">
            <v>14 PRESTACIÓN DE SERVICIOS</v>
          </cell>
          <cell r="J140" t="str">
            <v>N/A</v>
          </cell>
          <cell r="K140">
            <v>80111600</v>
          </cell>
          <cell r="L140">
            <v>16024</v>
          </cell>
          <cell r="N140">
            <v>18824</v>
          </cell>
          <cell r="O140">
            <v>45323</v>
          </cell>
          <cell r="Q140">
            <v>7014443</v>
          </cell>
          <cell r="R140">
            <v>77158873</v>
          </cell>
          <cell r="S140" t="str">
            <v>Setenta y siete millones ciento cincuenta y ocho mil ochocientos setenta y tres pesos</v>
          </cell>
          <cell r="T140" t="str">
            <v>1 PERSONA NATURAL</v>
          </cell>
          <cell r="U140" t="str">
            <v>3 CÉDULA DE CIUDADANÍA</v>
          </cell>
          <cell r="V140">
            <v>1077142906</v>
          </cell>
          <cell r="X140" t="str">
            <v>N-A</v>
          </cell>
          <cell r="Y140" t="str">
            <v>11 NO SE DILIGENCIA INFORMACIÓN PARA ESTE FORMULARIO EN ESTE PERÍODO DE REPORTE</v>
          </cell>
          <cell r="Z140" t="str">
            <v>FEMENINO</v>
          </cell>
          <cell r="AA140" t="str">
            <v>CUNDINAMARCA</v>
          </cell>
          <cell r="AB140" t="str">
            <v>VILLAPINZON</v>
          </cell>
          <cell r="AC140" t="str">
            <v>MARTHA</v>
          </cell>
          <cell r="AD140" t="str">
            <v>LILIANA</v>
          </cell>
          <cell r="AE140" t="str">
            <v>SARMIENTO</v>
          </cell>
          <cell r="AF140" t="str">
            <v>GARCIA.</v>
          </cell>
          <cell r="AG140" t="str">
            <v>SI</v>
          </cell>
          <cell r="AH140" t="str">
            <v>1 PÓLIZA</v>
          </cell>
          <cell r="AI140" t="str">
            <v>12 SEGUROS DEL ESTADO</v>
          </cell>
          <cell r="AJ140" t="str">
            <v>2 CUMPLIMIENTO</v>
          </cell>
          <cell r="AK140">
            <v>45323</v>
          </cell>
          <cell r="AL140" t="str">
            <v>21-46-101084021</v>
          </cell>
          <cell r="AM140" t="str">
            <v>SAF-SUBDIRECCION ADMINISTRATIVA Y FINANCIERA</v>
          </cell>
          <cell r="AN140" t="str">
            <v>GRUPO DE CONTRATOS</v>
          </cell>
          <cell r="AO140" t="str">
            <v>GRUPO DE COMUNICACIONES</v>
          </cell>
          <cell r="AP140" t="str">
            <v>2 SUPERVISOR</v>
          </cell>
          <cell r="AQ140" t="str">
            <v>3 CÉDULA DE CIUDADANÍA</v>
          </cell>
          <cell r="AR140">
            <v>79590259</v>
          </cell>
          <cell r="AS140" t="str">
            <v>JUAN CARLOS CUERVO LEON</v>
          </cell>
          <cell r="AT140">
            <v>330</v>
          </cell>
          <cell r="AU140" t="str">
            <v>3 NO PACTADOS</v>
          </cell>
          <cell r="AV140" t="str">
            <v>4 NO SE HA ADICIONADO NI EN VALOR y EN TIEMPO</v>
          </cell>
          <cell r="BB140">
            <v>45323</v>
          </cell>
          <cell r="BC140">
            <v>45323</v>
          </cell>
          <cell r="BD140">
            <v>45323</v>
          </cell>
          <cell r="BE140">
            <v>45656</v>
          </cell>
          <cell r="BO140" t="str">
            <v xml:space="preserve">2024420501000134E </v>
          </cell>
          <cell r="BP140">
            <v>77158873</v>
          </cell>
          <cell r="BQ140" t="str">
            <v>YURY CAMILA BARRANTES</v>
          </cell>
          <cell r="BR140" t="str">
            <v>https://www.secop.gov.co/CO1BusinessLine/Tendering/BuyerWorkArea/Index?docUniqueIdentifier=CO1.BDOS.5559560</v>
          </cell>
          <cell r="BS140" t="str">
            <v>VIGENTE</v>
          </cell>
          <cell r="BU140" t="str">
            <v>https://community.secop.gov.co/Public/Tendering/OpportunityDetail/Index?noticeUID=CO1.NTC.5570087&amp;isFromPublicArea=True&amp;isModal=False</v>
          </cell>
          <cell r="BV140" t="str">
            <v>martha.sarmiento</v>
          </cell>
          <cell r="BW140" t="str">
            <v>@parquesnacionales.gov.co</v>
          </cell>
          <cell r="BX140" t="str">
            <v>martha.sarmiento@parquesnacionales.gov.co</v>
          </cell>
          <cell r="BY140" t="str">
            <v>LICENCIATURA EN BIOLOGIA</v>
          </cell>
          <cell r="BZ140" t="str">
            <v>DAVIVIENDA</v>
          </cell>
          <cell r="CA140" t="str">
            <v>AHORROS</v>
          </cell>
          <cell r="CB140" t="str">
            <v>007470429064</v>
          </cell>
          <cell r="CC140" t="str">
            <v>12/03/1987</v>
          </cell>
          <cell r="CD140" t="str">
            <v>NO</v>
          </cell>
        </row>
        <row r="141">
          <cell r="A141" t="str">
            <v>CD-NC-135-2024</v>
          </cell>
          <cell r="B141" t="str">
            <v>2 NACION</v>
          </cell>
          <cell r="C141" t="str">
            <v>NC-CPS-135-2024</v>
          </cell>
          <cell r="D141" t="str">
            <v>ADRIANA VÁSQUEZ CERÓN</v>
          </cell>
          <cell r="E141">
            <v>45323</v>
          </cell>
          <cell r="F141" t="str">
            <v>NC01-P3299060-002 Prestación de servicios profesionales con plena autonomía técnica y administrativa al Grupo de Comunicaciones y Educación Ambiental, para apoyar en la generación e implementación de lineamientos y posicionar las estrategias de comunicación institucional y de educación ambiental en el marco del proyecto de Fortalecimiento de la capacidad institucional de Parques Nacionales Naturales a Nivel Nacional.</v>
          </cell>
          <cell r="G141" t="str">
            <v>PROFESIONAL</v>
          </cell>
          <cell r="H141" t="str">
            <v>2 CONTRATACIÓN DIRECTA</v>
          </cell>
          <cell r="I141" t="str">
            <v>14 PRESTACIÓN DE SERVICIOS</v>
          </cell>
          <cell r="J141" t="str">
            <v>N/A</v>
          </cell>
          <cell r="K141">
            <v>80111600</v>
          </cell>
          <cell r="L141">
            <v>14624</v>
          </cell>
          <cell r="N141">
            <v>18924</v>
          </cell>
          <cell r="O141">
            <v>45324</v>
          </cell>
          <cell r="Q141">
            <v>13651098</v>
          </cell>
          <cell r="R141">
            <v>150162078</v>
          </cell>
          <cell r="S141" t="str">
            <v>Ciento cincuenta millones trescientos sesenta y dos setenta y ocho pesos</v>
          </cell>
          <cell r="T141" t="str">
            <v>1 PERSONA NATURAL</v>
          </cell>
          <cell r="U141" t="str">
            <v>3 CÉDULA DE CIUDADANÍA</v>
          </cell>
          <cell r="V141">
            <v>52084512</v>
          </cell>
          <cell r="X141" t="str">
            <v>N-A</v>
          </cell>
          <cell r="Y141" t="str">
            <v>11 NO SE DILIGENCIA INFORMACIÓN PARA ESTE FORMULARIO EN ESTE PERÍODO DE REPORTE</v>
          </cell>
          <cell r="Z141" t="str">
            <v>FEMENINO</v>
          </cell>
          <cell r="AA141" t="str">
            <v>CUNDINAMARCA</v>
          </cell>
          <cell r="AB141" t="str">
            <v>BOGOTÁ</v>
          </cell>
          <cell r="AC141" t="str">
            <v xml:space="preserve">ADRIANA </v>
          </cell>
          <cell r="AE141" t="str">
            <v>VASQUEZ</v>
          </cell>
          <cell r="AF141" t="str">
            <v xml:space="preserve">CERON </v>
          </cell>
          <cell r="AG141" t="str">
            <v>SI</v>
          </cell>
          <cell r="AH141" t="str">
            <v>1 PÓLIZA</v>
          </cell>
          <cell r="AI141" t="str">
            <v>12 SEGUROS DEL ESTADO</v>
          </cell>
          <cell r="AJ141" t="str">
            <v>2 CUMPLIMIENTO</v>
          </cell>
          <cell r="AK141">
            <v>45324</v>
          </cell>
          <cell r="AL141" t="str">
            <v>21-46-101084091</v>
          </cell>
          <cell r="AM141" t="str">
            <v>SAF-SUBDIRECCION ADMINISTRATIVA Y FINANCIERA</v>
          </cell>
          <cell r="AN141" t="str">
            <v>GRUPO DE CONTRATOS</v>
          </cell>
          <cell r="AO141" t="str">
            <v>GRUPO DE COMUNICACIONES</v>
          </cell>
          <cell r="AP141" t="str">
            <v>2 SUPERVISOR</v>
          </cell>
          <cell r="AQ141" t="str">
            <v>3 CÉDULA DE CIUDADANÍA</v>
          </cell>
          <cell r="AR141">
            <v>79590259</v>
          </cell>
          <cell r="AS141" t="str">
            <v>JUAN CARLOS CUERVO LEON</v>
          </cell>
          <cell r="AT141">
            <v>330</v>
          </cell>
          <cell r="AU141" t="str">
            <v>3 NO PACTADOS</v>
          </cell>
          <cell r="AV141" t="str">
            <v>4 NO SE HA ADICIONADO NI EN VALOR y EN TIEMPO</v>
          </cell>
          <cell r="BB141">
            <v>45324</v>
          </cell>
          <cell r="BC141">
            <v>45324</v>
          </cell>
          <cell r="BD141">
            <v>45324</v>
          </cell>
          <cell r="BE141">
            <v>45656</v>
          </cell>
          <cell r="BG141" t="str">
            <v>1. SI</v>
          </cell>
          <cell r="BH141">
            <v>45454</v>
          </cell>
          <cell r="BI141">
            <v>13</v>
          </cell>
          <cell r="BO141" t="str">
            <v xml:space="preserve">2024420501000135E </v>
          </cell>
          <cell r="BP141">
            <v>150162078</v>
          </cell>
          <cell r="BQ141" t="str">
            <v>HECTOR ALFONSO CUESTA</v>
          </cell>
          <cell r="BR141" t="str">
            <v>https://www.secop.gov.co/CO1BusinessLine/Tendering/BuyerWorkArea/Index?docUniqueIdentifier=CO1.BDOS.5559556</v>
          </cell>
          <cell r="BS141" t="str">
            <v>VIGENTE</v>
          </cell>
          <cell r="BU141" t="str">
            <v>https://community.secop.gov.co/Public/Tendering/OpportunityDetail/Index?noticeUID=CO1.NTC.5572993&amp;isFromPublicArea=True&amp;isModal=False</v>
          </cell>
          <cell r="BV141" t="str">
            <v>adriana.vasquez</v>
          </cell>
          <cell r="BW141" t="str">
            <v>@parquesnacionales.gov.co</v>
          </cell>
          <cell r="BX141" t="str">
            <v>adriana.vasquez@parquesnacionales.gov.co</v>
          </cell>
          <cell r="BY141" t="str">
            <v>ESTUDIOS LITERARIOS</v>
          </cell>
          <cell r="BZ141" t="str">
            <v>COLPATRIA</v>
          </cell>
          <cell r="CA141" t="str">
            <v>AHORROS</v>
          </cell>
          <cell r="CB141" t="str">
            <v>1012153054</v>
          </cell>
          <cell r="CC141" t="str">
            <v>05/11/1971</v>
          </cell>
          <cell r="CD141" t="str">
            <v>NO</v>
          </cell>
        </row>
        <row r="142">
          <cell r="A142" t="str">
            <v>CD-NC-136-2024</v>
          </cell>
          <cell r="B142" t="str">
            <v>2 NACION</v>
          </cell>
          <cell r="C142" t="str">
            <v>NC-CPS-136-2024</v>
          </cell>
          <cell r="D142" t="str">
            <v>LADY JOHANA POLANCO CHAVARRO</v>
          </cell>
          <cell r="E142">
            <v>45324</v>
          </cell>
          <cell r="F142" t="str">
            <v>NC04-P3299054-005 Prestación de servicios profesionales con plena autonomía técnica y administrativa para apoyar a la oficina asesora de planeación en la planeación estratégica institucional, y el fortalecimiento tanto de la articulación como la gestión de estrategias, programas o proyectos intersectoriales de la entidad en el marco del fortalecimiento de la capacidad institucional de parques nacionales naturales.</v>
          </cell>
          <cell r="G142" t="str">
            <v>PROFESIONAL</v>
          </cell>
          <cell r="H142" t="str">
            <v>2 CONTRATACIÓN DIRECTA</v>
          </cell>
          <cell r="I142" t="str">
            <v>14 PRESTACIÓN DE SERVICIOS</v>
          </cell>
          <cell r="J142" t="str">
            <v>N/A</v>
          </cell>
          <cell r="K142">
            <v>80111600</v>
          </cell>
          <cell r="L142">
            <v>19124</v>
          </cell>
          <cell r="N142">
            <v>19024</v>
          </cell>
          <cell r="O142">
            <v>45324</v>
          </cell>
          <cell r="Q142">
            <v>7014443</v>
          </cell>
          <cell r="R142">
            <v>77158873</v>
          </cell>
          <cell r="S142" t="str">
            <v>Setenta y siete millones ciento cincuenta y ocho mil ochocientos setenta y tres pesos</v>
          </cell>
          <cell r="T142" t="str">
            <v>1 PERSONA NATURAL</v>
          </cell>
          <cell r="U142" t="str">
            <v>3 CÉDULA DE CIUDADANÍA</v>
          </cell>
          <cell r="V142">
            <v>53040485</v>
          </cell>
          <cell r="X142" t="str">
            <v>N-A</v>
          </cell>
          <cell r="Y142" t="str">
            <v>11 NO SE DILIGENCIA INFORMACIÓN PARA ESTE FORMULARIO EN ESTE PERÍODO DE REPORTE</v>
          </cell>
          <cell r="Z142" t="str">
            <v>FEMENINO</v>
          </cell>
          <cell r="AA142" t="str">
            <v>CUNDINAMARCA</v>
          </cell>
          <cell r="AB142" t="str">
            <v>BOGOTÁ</v>
          </cell>
          <cell r="AC142" t="str">
            <v>LADY</v>
          </cell>
          <cell r="AD142" t="str">
            <v>JOHANA</v>
          </cell>
          <cell r="AE142" t="str">
            <v>PLANCO</v>
          </cell>
          <cell r="AF142" t="str">
            <v>CHAVARRO</v>
          </cell>
          <cell r="AG142" t="str">
            <v>SI</v>
          </cell>
          <cell r="AH142" t="str">
            <v>1 PÓLIZA</v>
          </cell>
          <cell r="AI142" t="str">
            <v>12 SEGUROS DEL ESTADO</v>
          </cell>
          <cell r="AJ142" t="str">
            <v>2 CUMPLIMIENTO</v>
          </cell>
          <cell r="AK142">
            <v>45324</v>
          </cell>
          <cell r="AL142" t="str">
            <v>21-46-101084136</v>
          </cell>
          <cell r="AM142" t="str">
            <v>SAF-SUBDIRECCION ADMINISTRATIVA Y FINANCIERA</v>
          </cell>
          <cell r="AN142" t="str">
            <v>GRUPO DE CONTRATOS</v>
          </cell>
          <cell r="AO142" t="str">
            <v xml:space="preserve">OFICINA ASESORA DE PLANEACIÓN </v>
          </cell>
          <cell r="AP142" t="str">
            <v>2 SUPERVISOR</v>
          </cell>
          <cell r="AQ142" t="str">
            <v>3 CÉDULA DE CIUDADANÍA</v>
          </cell>
          <cell r="AR142">
            <v>80076849</v>
          </cell>
          <cell r="AS142" t="str">
            <v>ANDRES MAURICIO LEON LOPEZ</v>
          </cell>
          <cell r="AT142">
            <v>330</v>
          </cell>
          <cell r="AU142" t="str">
            <v>3 NO PACTADOS</v>
          </cell>
          <cell r="AV142" t="str">
            <v>4 NO SE HA ADICIONADO NI EN VALOR y EN TIEMPO</v>
          </cell>
          <cell r="BB142">
            <v>45324</v>
          </cell>
          <cell r="BC142">
            <v>45323</v>
          </cell>
          <cell r="BD142">
            <v>45324</v>
          </cell>
          <cell r="BE142">
            <v>45656</v>
          </cell>
          <cell r="BO142" t="str">
            <v xml:space="preserve">2024420501000136E </v>
          </cell>
          <cell r="BP142">
            <v>77158873</v>
          </cell>
          <cell r="BQ142" t="str">
            <v>YURY CAMILA BARRANTES</v>
          </cell>
          <cell r="BR142" t="str">
            <v>https://www.secop.gov.co/CO1BusinessLine/Tendering/BuyerWorkArea/Index?docUniqueIdentifier=CO1.BDOS.5559513</v>
          </cell>
          <cell r="BS142" t="str">
            <v>VIGENTE</v>
          </cell>
          <cell r="BU142" t="str">
            <v>https://community.secop.gov.co/Public/Tendering/OpportunityDetail/Index?noticeUID=CO1.NTC.5574546&amp;isFromPublicArea=True&amp;isModal=False</v>
          </cell>
          <cell r="BV142" t="str">
            <v>johana.polanco</v>
          </cell>
          <cell r="BW142" t="str">
            <v>@parquesnacionales.gov.co</v>
          </cell>
          <cell r="BX142" t="str">
            <v>johana.polanco@parquesnacionales.gov.co</v>
          </cell>
          <cell r="BY142" t="str">
            <v>INGENIERA INDUSTRIAL</v>
          </cell>
          <cell r="BZ142" t="str">
            <v>AV VILLAS</v>
          </cell>
          <cell r="CA142" t="str">
            <v>AHORROS</v>
          </cell>
          <cell r="CB142" t="str">
            <v>613-79622-1</v>
          </cell>
          <cell r="CC142" t="str">
            <v>28/10/1984</v>
          </cell>
          <cell r="CD142" t="str">
            <v>NO</v>
          </cell>
        </row>
        <row r="143">
          <cell r="A143" t="str">
            <v>CD-NC-137-2024</v>
          </cell>
          <cell r="B143" t="str">
            <v>2 NACION</v>
          </cell>
          <cell r="C143" t="str">
            <v>NC-CPS-137-2024</v>
          </cell>
          <cell r="D143" t="str">
            <v>JAVIER DARIO LOZANO MEDINA</v>
          </cell>
          <cell r="E143">
            <v>45324</v>
          </cell>
          <cell r="F143" t="str">
            <v>NC12-P3299011-015 NC12-P3299016-015 Prestar los servicios profesionales con plena autonomía técnica y administrativa al Grupo de Infraestructura de la Subdirección Administrativa y Financiera brindando apoyo en el seguimiento de los proyectos de infraestructura desde su planeación, estructuración, contratación y ejecución en el marco del mejoramiento de la infraestructura física en los Parques Nacionales Naturales de Colombia y sus áreas protegidas.</v>
          </cell>
          <cell r="G143" t="str">
            <v>PROFESIONAL</v>
          </cell>
          <cell r="H143" t="str">
            <v>2 CONTRATACIÓN DIRECTA</v>
          </cell>
          <cell r="I143" t="str">
            <v>14 PRESTACIÓN DE SERVICIOS</v>
          </cell>
          <cell r="J143" t="str">
            <v>N/A</v>
          </cell>
          <cell r="K143">
            <v>80111600</v>
          </cell>
          <cell r="L143">
            <v>18024</v>
          </cell>
          <cell r="N143">
            <v>19124</v>
          </cell>
          <cell r="O143">
            <v>45324</v>
          </cell>
          <cell r="Q143">
            <v>7014443</v>
          </cell>
          <cell r="R143">
            <v>42086658</v>
          </cell>
          <cell r="S143" t="str">
            <v>Cuarenta y dos millones ochenta y seis mil seiscientos cincuenta y ocho pesos</v>
          </cell>
          <cell r="T143" t="str">
            <v>1 PERSONA NATURAL</v>
          </cell>
          <cell r="U143" t="str">
            <v>3 CÉDULA DE CIUDADANÍA</v>
          </cell>
          <cell r="V143">
            <v>79700775</v>
          </cell>
          <cell r="X143" t="str">
            <v>N-A</v>
          </cell>
          <cell r="Y143" t="str">
            <v>11 NO SE DILIGENCIA INFORMACIÓN PARA ESTE FORMULARIO EN ESTE PERÍODO DE REPORTE</v>
          </cell>
          <cell r="Z143" t="str">
            <v>MASCULINO</v>
          </cell>
          <cell r="AA143" t="str">
            <v>BOYACA</v>
          </cell>
          <cell r="AB143" t="str">
            <v>CHISCAS</v>
          </cell>
          <cell r="AC143" t="str">
            <v>JAVIER</v>
          </cell>
          <cell r="AD143" t="str">
            <v>DARIO</v>
          </cell>
          <cell r="AE143" t="str">
            <v>LOZANO</v>
          </cell>
          <cell r="AF143" t="str">
            <v>MEDINA</v>
          </cell>
          <cell r="AG143" t="str">
            <v>NO</v>
          </cell>
          <cell r="AH143" t="str">
            <v>6 NO CONSTITUYÓ GARANTÍAS</v>
          </cell>
          <cell r="AI143" t="str">
            <v>N-A</v>
          </cell>
          <cell r="AJ143" t="str">
            <v>N-A</v>
          </cell>
          <cell r="AK143" t="str">
            <v>N-A</v>
          </cell>
          <cell r="AL143" t="str">
            <v>N-A</v>
          </cell>
          <cell r="AM143" t="str">
            <v>SAF-SUBDIRECCION ADMINISTRATIVA Y FINANCIERA</v>
          </cell>
          <cell r="AN143" t="str">
            <v>GRUPO DE CONTRATOS</v>
          </cell>
          <cell r="AO143" t="str">
            <v>GRUPO DE INFRAESTRUCTURA</v>
          </cell>
          <cell r="AP143" t="str">
            <v>2 SUPERVISOR</v>
          </cell>
          <cell r="AQ143" t="str">
            <v>3 CÉDULA DE CIUDADANÍA</v>
          </cell>
          <cell r="AR143">
            <v>91209676</v>
          </cell>
          <cell r="AS143" t="str">
            <v>CARLOS ALBERTO PINZON  BARCO</v>
          </cell>
          <cell r="AT143">
            <v>180</v>
          </cell>
          <cell r="AU143" t="str">
            <v>3 NO PACTADOS</v>
          </cell>
          <cell r="AV143" t="str">
            <v>4 NO SE HA ADICIONADO NI EN VALOR y EN TIEMPO</v>
          </cell>
          <cell r="BB143" t="str">
            <v>N/A</v>
          </cell>
          <cell r="BC143">
            <v>45323</v>
          </cell>
          <cell r="BD143">
            <v>45324</v>
          </cell>
          <cell r="BE143">
            <v>45505</v>
          </cell>
          <cell r="BO143" t="str">
            <v xml:space="preserve">2024420501000137E </v>
          </cell>
          <cell r="BP143">
            <v>42086658</v>
          </cell>
          <cell r="BQ143" t="str">
            <v>EDNA ROCIO CASTRO</v>
          </cell>
          <cell r="BR143" t="str">
            <v>https://www.secop.gov.co/CO1BusinessLine/Tendering/BuyerWorkArea/Index?docUniqueIdentifier=CO1.BDOS.5544969</v>
          </cell>
          <cell r="BS143" t="str">
            <v>TERMINADO NORMALMENTE</v>
          </cell>
          <cell r="BU143" t="str">
            <v>https://community.secop.gov.co/Public/Tendering/OpportunityDetail/Index?noticeUID=CO1.NTC.5574723&amp;isFromPublicArea=True&amp;isModal=False</v>
          </cell>
          <cell r="BW143" t="str">
            <v>@parquesnacionales.gov.co</v>
          </cell>
          <cell r="BX143" t="str">
            <v>@parquesnacionales.gov.co</v>
          </cell>
          <cell r="BY143" t="str">
            <v>INGENIERO CIVIL</v>
          </cell>
          <cell r="BZ143" t="str">
            <v>DAVIVIENDA</v>
          </cell>
          <cell r="CA143" t="str">
            <v>AHORROS</v>
          </cell>
          <cell r="CB143" t="str">
            <v>488428480104</v>
          </cell>
          <cell r="CC143" t="str">
            <v>08/11/1974</v>
          </cell>
          <cell r="CD143" t="str">
            <v>NO</v>
          </cell>
        </row>
        <row r="144">
          <cell r="A144" t="str">
            <v>CD-NC-138-2024</v>
          </cell>
          <cell r="B144" t="str">
            <v>2 NACION</v>
          </cell>
          <cell r="C144" t="str">
            <v>NC-CPS-138-2024</v>
          </cell>
          <cell r="D144" t="str">
            <v>GLORIA JOHANNA GONZALEZ</v>
          </cell>
          <cell r="E144">
            <v>45324</v>
          </cell>
          <cell r="F144" t="str">
            <v>NC03-P3202032-009 Prestación de servicios profesionales con plena autonomía técnica y administrativa al Grupo de Trámites y Evaluación Ambiental para la evaluación técnica de solicitudes relacionadas con investigación científica, en el marco del proyecto de inversión Conservación de la diversidad biológica de las áreas protegidas del SINAP Nacional.</v>
          </cell>
          <cell r="G144" t="str">
            <v>PROFESIONAL</v>
          </cell>
          <cell r="H144" t="str">
            <v>2 CONTRATACIÓN DIRECTA</v>
          </cell>
          <cell r="I144" t="str">
            <v>14 PRESTACIÓN DE SERVICIOS</v>
          </cell>
          <cell r="J144" t="str">
            <v>N/A</v>
          </cell>
          <cell r="K144">
            <v>80111600</v>
          </cell>
          <cell r="L144">
            <v>19424</v>
          </cell>
          <cell r="N144">
            <v>19224</v>
          </cell>
          <cell r="O144">
            <v>45324</v>
          </cell>
          <cell r="Q144">
            <v>4620818</v>
          </cell>
          <cell r="R144">
            <v>50828998</v>
          </cell>
          <cell r="S144" t="str">
            <v>Cincuenta millones ochocientos veintiocho mil novecientos noventa y ocho pesos</v>
          </cell>
          <cell r="T144" t="str">
            <v>1 PERSONA NATURAL</v>
          </cell>
          <cell r="U144" t="str">
            <v>3 CÉDULA DE CIUDADANÍA</v>
          </cell>
          <cell r="V144">
            <v>1010163614</v>
          </cell>
          <cell r="X144" t="str">
            <v>N-A</v>
          </cell>
          <cell r="Y144" t="str">
            <v>11 NO SE DILIGENCIA INFORMACIÓN PARA ESTE FORMULARIO EN ESTE PERÍODO DE REPORTE</v>
          </cell>
          <cell r="Z144" t="str">
            <v>FEMENINO</v>
          </cell>
          <cell r="AA144" t="str">
            <v>CUNDINAMARCA</v>
          </cell>
          <cell r="AB144" t="str">
            <v>BOGOTÁ</v>
          </cell>
          <cell r="AC144" t="str">
            <v xml:space="preserve">GLORIA </v>
          </cell>
          <cell r="AD144" t="str">
            <v>JOHANNA</v>
          </cell>
          <cell r="AE144" t="str">
            <v>GONZALEZ</v>
          </cell>
          <cell r="AG144" t="str">
            <v>NO</v>
          </cell>
          <cell r="AH144" t="str">
            <v>6 NO CONSTITUYÓ GARANTÍAS</v>
          </cell>
          <cell r="AI144" t="str">
            <v>N-A</v>
          </cell>
          <cell r="AJ144" t="str">
            <v>N-A</v>
          </cell>
          <cell r="AK144" t="str">
            <v>N-A</v>
          </cell>
          <cell r="AL144" t="str">
            <v>N-A</v>
          </cell>
          <cell r="AM144" t="str">
            <v>SGMAP-SUBDIRECCION DE GESTION Y MANEJO DE AREAS PROTEGIDAS</v>
          </cell>
          <cell r="AN144" t="str">
            <v>GRUPO DE CONTRATOS</v>
          </cell>
          <cell r="AO144" t="str">
            <v>GRUPO DE TRÁMITES Y EVALUACIÓN AMBIENTAL</v>
          </cell>
          <cell r="AP144" t="str">
            <v>2 SUPERVISOR</v>
          </cell>
          <cell r="AQ144" t="str">
            <v>3 CÉDULA DE CIUDADANÍA</v>
          </cell>
          <cell r="AR144">
            <v>79690000</v>
          </cell>
          <cell r="AS144" t="str">
            <v>GUILLERMO ALBERTO SANTOS CEBALLOS</v>
          </cell>
          <cell r="AT144">
            <v>329</v>
          </cell>
          <cell r="AU144" t="str">
            <v>3 NO PACTADOS</v>
          </cell>
          <cell r="AV144" t="str">
            <v>4 NO SE HA ADICIONADO NI EN VALOR y EN TIEMPO</v>
          </cell>
          <cell r="BB144" t="str">
            <v>N/A</v>
          </cell>
          <cell r="BC144">
            <v>45324</v>
          </cell>
          <cell r="BD144">
            <v>45324</v>
          </cell>
          <cell r="BE144">
            <v>45656</v>
          </cell>
          <cell r="BO144" t="str">
            <v xml:space="preserve">2024420501000138E </v>
          </cell>
          <cell r="BP144">
            <v>50828998</v>
          </cell>
          <cell r="BQ144" t="str">
            <v>LUZ JANETH VILLALBA SUAREZ</v>
          </cell>
          <cell r="BR144" t="str">
            <v>https://www.secop.gov.co/CO1BusinessLine/Tendering/BuyerWorkArea/Index?docUniqueIdentifier=CO1.BDOS.5553188</v>
          </cell>
          <cell r="BS144" t="str">
            <v>VIGENTE</v>
          </cell>
          <cell r="BU144" t="str">
            <v>https://community.secop.gov.co/Public/Tendering/OpportunityDetail/Index?noticeUID=CO1.NTC.5575244&amp;isFromPublicArea=True&amp;isModal=False</v>
          </cell>
          <cell r="BV144" t="str">
            <v>permisos.investigacion</v>
          </cell>
          <cell r="BW144" t="str">
            <v>@parquesnacionales.gov.co</v>
          </cell>
          <cell r="BX144" t="str">
            <v>permisos.investigacion@parquesnacionales.gov.co</v>
          </cell>
          <cell r="BY144" t="str">
            <v xml:space="preserve">BIOLOGO </v>
          </cell>
          <cell r="BZ144" t="str">
            <v>BANCOLOMBIA</v>
          </cell>
          <cell r="CA144" t="str">
            <v>AHORROS</v>
          </cell>
          <cell r="CB144" t="str">
            <v>04537847315</v>
          </cell>
          <cell r="CC144" t="str">
            <v>04/06/1986</v>
          </cell>
          <cell r="CD144" t="str">
            <v>NO</v>
          </cell>
        </row>
        <row r="145">
          <cell r="A145" t="str">
            <v>CD-NC-139-2024</v>
          </cell>
          <cell r="B145" t="str">
            <v>2 NACION</v>
          </cell>
          <cell r="C145" t="str">
            <v>NC-CPS-139-2024</v>
          </cell>
          <cell r="D145" t="str">
            <v>JORGE ANDRES DUARTE TORRES</v>
          </cell>
          <cell r="E145">
            <v>45324</v>
          </cell>
          <cell r="F145" t="str">
            <v>NC03-P3202011-010 Prestar servicios profesionales con plena autonomía técnica y administrativa al Grupo de Tecnologías de la Información y las Comunicaciones para consolidar, estructurar y actualizar la base de datos geográfica institucional de acuerdo a los estándares y procedimientos en el ámbito geográfico adoptados por la entidad, que tienen como finalidad la concentración de los objetos geográficos que hacen parte del SPNN en el marco de conservación de la diversidad biológica de las áreas</v>
          </cell>
          <cell r="G145" t="str">
            <v>PROFESIONAL</v>
          </cell>
          <cell r="H145" t="str">
            <v>2 CONTRATACIÓN DIRECTA</v>
          </cell>
          <cell r="I145" t="str">
            <v>14 PRESTACIÓN DE SERVICIOS</v>
          </cell>
          <cell r="J145" t="str">
            <v>N/A</v>
          </cell>
          <cell r="K145">
            <v>80111600</v>
          </cell>
          <cell r="L145">
            <v>18624</v>
          </cell>
          <cell r="N145">
            <v>19324</v>
          </cell>
          <cell r="O145">
            <v>45324</v>
          </cell>
          <cell r="Q145" t="str">
            <v>$7.881.428</v>
          </cell>
          <cell r="R145">
            <v>86958422</v>
          </cell>
          <cell r="S145" t="str">
            <v>Ochenta y seis millones novecientos cinuenta y ocho cuatrocientos veintidos pesos</v>
          </cell>
          <cell r="T145" t="str">
            <v>1 PERSONA NATURAL</v>
          </cell>
          <cell r="U145" t="str">
            <v>3 CÉDULA DE CIUDADANÍA</v>
          </cell>
          <cell r="V145">
            <v>1032406008</v>
          </cell>
          <cell r="X145" t="str">
            <v>N-A</v>
          </cell>
          <cell r="Y145" t="str">
            <v>11 NO SE DILIGENCIA INFORMACIÓN PARA ESTE FORMULARIO EN ESTE PERÍODO DE REPORTE</v>
          </cell>
          <cell r="Z145" t="str">
            <v>MASCULINO</v>
          </cell>
          <cell r="AA145" t="str">
            <v>CUNDINAMARCA</v>
          </cell>
          <cell r="AB145" t="str">
            <v>BOGOTÁ</v>
          </cell>
          <cell r="AC145" t="str">
            <v xml:space="preserve">JORGE </v>
          </cell>
          <cell r="AD145" t="str">
            <v>ANDRES</v>
          </cell>
          <cell r="AE145" t="str">
            <v>DUARTE</v>
          </cell>
          <cell r="AF145" t="str">
            <v>TORRES</v>
          </cell>
          <cell r="AG145" t="str">
            <v>SI</v>
          </cell>
          <cell r="AH145" t="str">
            <v>1 PÓLIZA</v>
          </cell>
          <cell r="AI145" t="str">
            <v>8 MUNDIAL SEGUROS</v>
          </cell>
          <cell r="AJ145" t="str">
            <v>2 CUMPLIMIENTO</v>
          </cell>
          <cell r="AK145">
            <v>45324</v>
          </cell>
          <cell r="AL145" t="str">
            <v>NB-100307216</v>
          </cell>
          <cell r="AM145" t="str">
            <v>SAF-SUBDIRECCION ADMINISTRATIVA Y FINANCIERA</v>
          </cell>
          <cell r="AN145" t="str">
            <v>GRUPO DE CONTRATOS</v>
          </cell>
          <cell r="AO145" t="str">
            <v>GRUPO DE TECNOLOGÍAS DE LA INFORMACIÓN Y LAS COMUNICACIONES</v>
          </cell>
          <cell r="AP145" t="str">
            <v>2 SUPERVISOR</v>
          </cell>
          <cell r="AQ145" t="str">
            <v>3 CÉDULA DE CIUDADANÍA</v>
          </cell>
          <cell r="AR145">
            <v>79245176</v>
          </cell>
          <cell r="AS145" t="str">
            <v>CARLOS ARTURO SAENZ BARON</v>
          </cell>
          <cell r="AT145">
            <v>325</v>
          </cell>
          <cell r="AU145" t="str">
            <v>3 NO PACTADOS</v>
          </cell>
          <cell r="AV145" t="str">
            <v>4 NO SE HA ADICIONADO NI EN VALOR y EN TIEMPO</v>
          </cell>
          <cell r="BB145">
            <v>45324</v>
          </cell>
          <cell r="BC145">
            <v>45325</v>
          </cell>
          <cell r="BD145">
            <v>45327</v>
          </cell>
          <cell r="BE145">
            <v>45656</v>
          </cell>
          <cell r="BO145" t="str">
            <v xml:space="preserve">2024420501000139E </v>
          </cell>
          <cell r="BP145">
            <v>86958422</v>
          </cell>
          <cell r="BQ145" t="str">
            <v>YULY ANDREA LEON BUSTOS</v>
          </cell>
          <cell r="BR145" t="str">
            <v>https://www.secop.gov.co/CO1BusinessLine/Tendering/BuyerWorkArea/Index?docUniqueIdentifier=CO1.BDOS.5565893</v>
          </cell>
          <cell r="BS145" t="str">
            <v>VIGENTE</v>
          </cell>
          <cell r="BU145" t="str">
            <v>https://community.secop.gov.co/Public/Tendering/OpportunityDetail/Index?noticeUID=CO1.NTC.5577357&amp;isFromPublicArea=True&amp;isModal=False</v>
          </cell>
          <cell r="BV145" t="str">
            <v>sistema.informacion</v>
          </cell>
          <cell r="BW145" t="str">
            <v>@parquesnacionales.gov.co</v>
          </cell>
          <cell r="BX145" t="str">
            <v>sistema.informacion@parquesnacionales.gov.co</v>
          </cell>
          <cell r="BY145" t="str">
            <v>INGENIERO TOPOGRAFICO</v>
          </cell>
          <cell r="CC145" t="str">
            <v>10/02/1988</v>
          </cell>
          <cell r="CD145" t="str">
            <v>NO</v>
          </cell>
        </row>
        <row r="146">
          <cell r="A146" t="str">
            <v>CD-NC-140-2024</v>
          </cell>
          <cell r="B146" t="str">
            <v>2 NACION</v>
          </cell>
          <cell r="C146" t="str">
            <v>NC-CPS-140-2024</v>
          </cell>
          <cell r="D146" t="str">
            <v>JOSE FERNANDO CASTILLO CAÑON</v>
          </cell>
          <cell r="E146">
            <v>45324</v>
          </cell>
          <cell r="F146" t="str">
            <v xml:space="preserve">NC03-P3202011-009 Prestar servicios profesionales con plena 
autonomía técnica y administrativa al Grupo de Tecnologías de la Información 
y las Comunicaciones para apoyar las actividades que permitan la actualización 
e implementación de la Arquitectura de Sistemas de Información de la Entidad, 
y generar iniciativas para la formulación de la Arquitectura de Información 
(datos) de la Entidad, bajo los lineamientos del Marco de Arquitectura 
Empresarial de Mintic, en el marco de conservación de la diversidad biológica 
de las áreas protegidas del SINAP Nacional
</v>
          </cell>
          <cell r="G146" t="str">
            <v>PROFESIONAL</v>
          </cell>
          <cell r="H146" t="str">
            <v>2 CONTRATACIÓN DIRECTA</v>
          </cell>
          <cell r="I146" t="str">
            <v>14 PRESTACIÓN DE SERVICIOS</v>
          </cell>
          <cell r="J146" t="str">
            <v>N/A</v>
          </cell>
          <cell r="K146">
            <v>80111600</v>
          </cell>
          <cell r="L146">
            <v>18524</v>
          </cell>
          <cell r="N146">
            <v>19524</v>
          </cell>
          <cell r="O146">
            <v>45324</v>
          </cell>
          <cell r="Q146">
            <v>11079537</v>
          </cell>
          <cell r="R146">
            <v>121874907</v>
          </cell>
          <cell r="S146" t="str">
            <v>Ciento veintiuno millones ochocientos setenta y cuatro mil novecientos siete pesos</v>
          </cell>
          <cell r="T146" t="str">
            <v>1 PERSONA NATURAL</v>
          </cell>
          <cell r="U146" t="str">
            <v>3 CÉDULA DE CIUDADANÍA</v>
          </cell>
          <cell r="V146">
            <v>79504071</v>
          </cell>
          <cell r="X146" t="str">
            <v>N-A</v>
          </cell>
          <cell r="Y146" t="str">
            <v>11 NO SE DILIGENCIA INFORMACIÓN PARA ESTE FORMULARIO EN ESTE PERÍODO DE REPORTE</v>
          </cell>
          <cell r="Z146" t="str">
            <v>MASCULINO</v>
          </cell>
          <cell r="AA146" t="str">
            <v>CUNDINAMARCA</v>
          </cell>
          <cell r="AB146" t="str">
            <v>BOGOTÁ</v>
          </cell>
          <cell r="AC146" t="str">
            <v xml:space="preserve">JOSE </v>
          </cell>
          <cell r="AD146" t="str">
            <v>FERNANDO</v>
          </cell>
          <cell r="AE146" t="str">
            <v>CASTILLO</v>
          </cell>
          <cell r="AF146" t="str">
            <v>CAÑON</v>
          </cell>
          <cell r="AG146" t="str">
            <v>SI</v>
          </cell>
          <cell r="AH146" t="str">
            <v>1 PÓLIZA</v>
          </cell>
          <cell r="AI146" t="str">
            <v>12 SEGUROS DEL ESTADO</v>
          </cell>
          <cell r="AJ146" t="str">
            <v>2 CUMPLIMIENTO</v>
          </cell>
          <cell r="AK146">
            <v>45328</v>
          </cell>
          <cell r="AL146" t="str">
            <v>21-46-101084594</v>
          </cell>
          <cell r="AM146" t="str">
            <v>SAF-SUBDIRECCION ADMINISTRATIVA Y FINANCIERA</v>
          </cell>
          <cell r="AN146" t="str">
            <v>GRUPO DE CONTRATOS</v>
          </cell>
          <cell r="AO146" t="str">
            <v>GRUPO DE TECNOLOGÍAS DE LA INFORMACIÓN Y LAS COMUNICACIONES</v>
          </cell>
          <cell r="AP146" t="str">
            <v>2 SUPERVISOR</v>
          </cell>
          <cell r="AQ146" t="str">
            <v>3 CÉDULA DE CIUDADANÍA</v>
          </cell>
          <cell r="AR146">
            <v>79245176</v>
          </cell>
          <cell r="AS146" t="str">
            <v>CARLOS ARTURO SAENZ BARON</v>
          </cell>
          <cell r="AT146">
            <v>330</v>
          </cell>
          <cell r="AU146" t="str">
            <v>3 NO PACTADOS</v>
          </cell>
          <cell r="AV146" t="str">
            <v>4 NO SE HA ADICIONADO NI EN VALOR y EN TIEMPO</v>
          </cell>
          <cell r="BB146">
            <v>45328</v>
          </cell>
          <cell r="BC146">
            <v>45324</v>
          </cell>
          <cell r="BD146">
            <v>45328</v>
          </cell>
          <cell r="BE146">
            <v>45656</v>
          </cell>
          <cell r="BO146" t="str">
            <v>2024420501000140E</v>
          </cell>
          <cell r="BP146">
            <v>121874907</v>
          </cell>
          <cell r="BQ146" t="str">
            <v>EDNA ROCIO CASTRO</v>
          </cell>
          <cell r="BR146" t="str">
            <v>https://www.secop.gov.co/CO1BusinessLine/Tendering/BuyerWorkArea/Index?docUniqueIdentifier=CO1.BDOS.5548135</v>
          </cell>
          <cell r="BS146" t="str">
            <v>VIGENTE</v>
          </cell>
          <cell r="BU146" t="str">
            <v>https://community.secop.gov.co/Public/Tendering/OpportunityDetail/Index?noticeUID=CO1.NTC.5579644&amp;isFromPublicArea=True&amp;isModal=False</v>
          </cell>
          <cell r="BV146" t="str">
            <v>jose.castillo</v>
          </cell>
          <cell r="BW146" t="str">
            <v>@parquesnacionales.gov.co</v>
          </cell>
          <cell r="BX146" t="str">
            <v>jose.castillo@parquesnacionales.gov.co</v>
          </cell>
          <cell r="BY146" t="str">
            <v>INGENIERO DE SISTEMAS Y COMPUTACION</v>
          </cell>
          <cell r="CC146" t="str">
            <v>18/03/1971</v>
          </cell>
          <cell r="CD146" t="str">
            <v>NO</v>
          </cell>
        </row>
        <row r="147">
          <cell r="A147" t="str">
            <v>CD-NC-141-2024</v>
          </cell>
          <cell r="B147" t="str">
            <v>2 NACION</v>
          </cell>
          <cell r="C147" t="str">
            <v>NC-CPS-141-2024</v>
          </cell>
          <cell r="D147" t="str">
            <v>JINETH FERNANDA AGUILAR MARULANDA</v>
          </cell>
          <cell r="E147">
            <v>45324</v>
          </cell>
          <cell r="F147" t="str">
            <v>NC10-P3299060-040 Prestación de servicios profesionales con plena autonomía técnica y administrativa para apoyar a la Subdirección Administrativa y Financiera en la estructuración, seguimiento y reporte de los planes a cargo de la dependencia y los grupos que la conforman en el marco del fortalecimiento de la capacidad institucional de Parques Nacionales Naturales</v>
          </cell>
          <cell r="G147" t="str">
            <v>PROFESIONAL</v>
          </cell>
          <cell r="H147" t="str">
            <v>2 CONTRATACIÓN DIRECTA</v>
          </cell>
          <cell r="I147" t="str">
            <v>14 PRESTACIÓN DE SERVICIOS</v>
          </cell>
          <cell r="J147" t="str">
            <v>N/A</v>
          </cell>
          <cell r="K147">
            <v>80111600</v>
          </cell>
          <cell r="L147">
            <v>19924</v>
          </cell>
          <cell r="N147">
            <v>19624</v>
          </cell>
          <cell r="O147">
            <v>45324</v>
          </cell>
          <cell r="Q147" t="str">
            <v>$5.106.004</v>
          </cell>
          <cell r="R147">
            <v>55995844</v>
          </cell>
          <cell r="S147" t="str">
            <v>Cincuenta y cinco millones novecientos noventa y cinco mil ochosientos cuarenta y cuatro pesos</v>
          </cell>
          <cell r="T147" t="str">
            <v>1 PERSONA NATURAL</v>
          </cell>
          <cell r="U147" t="str">
            <v>3 CÉDULA DE CIUDADANÍA</v>
          </cell>
          <cell r="V147">
            <v>1016041939</v>
          </cell>
          <cell r="W147">
            <v>5</v>
          </cell>
          <cell r="X147" t="str">
            <v>N-A</v>
          </cell>
          <cell r="Y147" t="str">
            <v>11 NO SE DILIGENCIA INFORMACIÓN PARA ESTE FORMULARIO EN ESTE PERÍODO DE REPORTE</v>
          </cell>
          <cell r="Z147" t="str">
            <v>FEMENINO</v>
          </cell>
          <cell r="AA147" t="str">
            <v>CUNDINAMARCA</v>
          </cell>
          <cell r="AB147" t="str">
            <v>BOGOTÁ</v>
          </cell>
          <cell r="AC147" t="str">
            <v>JINETH</v>
          </cell>
          <cell r="AD147" t="str">
            <v>FERNANDA</v>
          </cell>
          <cell r="AE147" t="str">
            <v>AGUILAR</v>
          </cell>
          <cell r="AF147" t="str">
            <v>MARULANDA</v>
          </cell>
          <cell r="AG147" t="str">
            <v>NO</v>
          </cell>
          <cell r="AH147" t="str">
            <v>6 NO CONSTITUYÓ GARANTÍAS</v>
          </cell>
          <cell r="AI147" t="str">
            <v>N-A</v>
          </cell>
          <cell r="AJ147" t="str">
            <v>N-A</v>
          </cell>
          <cell r="AK147" t="str">
            <v>N-A</v>
          </cell>
          <cell r="AL147" t="str">
            <v>N-A</v>
          </cell>
          <cell r="AM147" t="str">
            <v>SAF-SUBDIRECCION ADMINISTRATIVA Y FINANCIERA</v>
          </cell>
          <cell r="AN147" t="str">
            <v>GRUPO DE CONTRATOS</v>
          </cell>
          <cell r="AO147" t="str">
            <v>SUBDIRECCIÓN ADMINISTRATIVA Y FINANCIERA</v>
          </cell>
          <cell r="AP147" t="str">
            <v>2 SUPERVISOR</v>
          </cell>
          <cell r="AQ147" t="str">
            <v>3 CÉDULA DE CIUDADANÍA</v>
          </cell>
          <cell r="AR147">
            <v>51790514</v>
          </cell>
          <cell r="AS147" t="str">
            <v>JULIA ASTRID DEL CASTILLO SABOGAL</v>
          </cell>
          <cell r="AT147">
            <v>329</v>
          </cell>
          <cell r="AU147" t="str">
            <v>3 NO PACTADOS</v>
          </cell>
          <cell r="AV147" t="str">
            <v>4 NO SE HA ADICIONADO NI EN VALOR y EN TIEMPO</v>
          </cell>
          <cell r="BB147" t="str">
            <v>N/A</v>
          </cell>
          <cell r="BC147">
            <v>45323</v>
          </cell>
          <cell r="BD147">
            <v>45324</v>
          </cell>
          <cell r="BE147">
            <v>45656</v>
          </cell>
          <cell r="BJ147" t="str">
            <v>1. SI</v>
          </cell>
          <cell r="BK147">
            <v>1</v>
          </cell>
          <cell r="BL147" t="str">
            <v>CAMBIO DE LA OBLIGACIÓN No. 7</v>
          </cell>
          <cell r="BM147">
            <v>45435</v>
          </cell>
          <cell r="BO147" t="str">
            <v xml:space="preserve">2024420501000141E </v>
          </cell>
          <cell r="BP147">
            <v>55995844</v>
          </cell>
          <cell r="BQ147" t="str">
            <v>LUZ JANETH VILLALBA SUAREZ</v>
          </cell>
          <cell r="BR147" t="str">
            <v>https://www.secop.gov.co/CO1BusinessLine/Tendering/BuyerWorkArea/Index?docUniqueIdentifier=CO1.BDOS.5567718</v>
          </cell>
          <cell r="BS147" t="str">
            <v>VIGENTE</v>
          </cell>
          <cell r="BU147" t="str">
            <v>https://community.secop.gov.co/Public/Tendering/OpportunityDetail/Index?noticeUID=CO1.NTC.5579535&amp;isFromPublicArea=True&amp;isModal=False</v>
          </cell>
          <cell r="BV147" t="str">
            <v>jineth.aguilar</v>
          </cell>
          <cell r="BW147" t="str">
            <v>@parquesnacionales.gov.co</v>
          </cell>
          <cell r="BX147" t="str">
            <v>jineth.aguilar@parquesnacionales.gov.co</v>
          </cell>
          <cell r="BY147" t="str">
            <v>NEGOCIOS INTERNACIONALES</v>
          </cell>
          <cell r="BZ147" t="str">
            <v>DAVIVIENDA</v>
          </cell>
          <cell r="CA147" t="str">
            <v>AHORROS</v>
          </cell>
          <cell r="CB147" t="str">
            <v>0570476970013027</v>
          </cell>
          <cell r="CC147" t="str">
            <v>26/01/1992</v>
          </cell>
          <cell r="CD147" t="str">
            <v>NO</v>
          </cell>
        </row>
        <row r="148">
          <cell r="A148" t="str">
            <v>CD-NC-142-2024</v>
          </cell>
          <cell r="B148" t="str">
            <v>2 NACION</v>
          </cell>
          <cell r="C148" t="str">
            <v>NC-CPS-142-2024</v>
          </cell>
          <cell r="D148" t="str">
            <v>KATHERINE VIVIANA GALINDO RODRIGUEZ</v>
          </cell>
          <cell r="E148">
            <v>45327</v>
          </cell>
          <cell r="F148" t="str">
            <v>NC07-P3202055-003 Prestar los servicios profesionales con plena autonomía técnica y administrativa en lo relacionado con la generación de medidas de adaptación y acciones de financiamiento climático, partiendo del enfoque de reducción del riesgo de desastres basado en ecosistemas - ECORRD a la Oficina Gestión del Riesgo, en el marco de la conservación de la diversidad biológica de las áreas protegidas del SINAP nacional, para las áreas de Parques Nacionales Naturales de Colombia.</v>
          </cell>
          <cell r="G148" t="str">
            <v>PROFESIONAL</v>
          </cell>
          <cell r="H148" t="str">
            <v>2 CONTRATACIÓN DIRECTA</v>
          </cell>
          <cell r="I148" t="str">
            <v>14 PRESTACIÓN DE SERVICIOS</v>
          </cell>
          <cell r="J148" t="str">
            <v>N/A</v>
          </cell>
          <cell r="K148">
            <v>80111600</v>
          </cell>
          <cell r="L148">
            <v>17724</v>
          </cell>
          <cell r="N148">
            <v>19824</v>
          </cell>
          <cell r="O148">
            <v>45328</v>
          </cell>
          <cell r="Q148" t="str">
            <v>$7.435.309</v>
          </cell>
          <cell r="R148">
            <v>72866028</v>
          </cell>
          <cell r="S148" t="str">
            <v>Setenta y dos millones ochosientos seseinta y seis mil veintiocho pesos</v>
          </cell>
          <cell r="T148" t="str">
            <v>1 PERSONA NATURAL</v>
          </cell>
          <cell r="U148" t="str">
            <v>3 CÉDULA DE CIUDADANÍA</v>
          </cell>
          <cell r="V148">
            <v>1012365012</v>
          </cell>
          <cell r="X148" t="str">
            <v>N-A</v>
          </cell>
          <cell r="Y148" t="str">
            <v>11 NO SE DILIGENCIA INFORMACIÓN PARA ESTE FORMULARIO EN ESTE PERÍODO DE REPORTE</v>
          </cell>
          <cell r="Z148" t="str">
            <v>FEMENINO</v>
          </cell>
          <cell r="AA148" t="str">
            <v>CUNDINAMARCA</v>
          </cell>
          <cell r="AB148" t="str">
            <v>BOGOTÁ</v>
          </cell>
          <cell r="AC148" t="str">
            <v>KATHERINE</v>
          </cell>
          <cell r="AD148" t="str">
            <v>VIVIANA</v>
          </cell>
          <cell r="AE148" t="str">
            <v>GALINDO</v>
          </cell>
          <cell r="AF148" t="str">
            <v>RODRIGUEZ</v>
          </cell>
          <cell r="AG148" t="str">
            <v>SI</v>
          </cell>
          <cell r="AH148" t="str">
            <v>1 PÓLIZA</v>
          </cell>
          <cell r="AI148" t="str">
            <v>12 SEGUROS DEL ESTADO</v>
          </cell>
          <cell r="AJ148" t="str">
            <v>2 CUMPLIMIENTO</v>
          </cell>
          <cell r="AK148">
            <v>45327</v>
          </cell>
          <cell r="AL148" t="str">
            <v>21-46-101084517</v>
          </cell>
          <cell r="AM148" t="str">
            <v>SAF-SUBDIRECCION ADMINISTRATIVA Y FINANCIERA</v>
          </cell>
          <cell r="AN148" t="str">
            <v>GRUPO DE CONTRATOS</v>
          </cell>
          <cell r="AO148" t="str">
            <v>OFICINA GESTION DEL RIESGO</v>
          </cell>
          <cell r="AP148" t="str">
            <v>2 SUPERVISOR</v>
          </cell>
          <cell r="AQ148" t="str">
            <v>3 CÉDULA DE CIUDADANÍA</v>
          </cell>
          <cell r="AR148">
            <v>1026272261</v>
          </cell>
          <cell r="AS148" t="str">
            <v>GIPSY VIVIAN ARENAS HERNANDEZ</v>
          </cell>
          <cell r="AT148">
            <v>294</v>
          </cell>
          <cell r="AU148" t="str">
            <v>3 NO PACTADOS</v>
          </cell>
          <cell r="AV148" t="str">
            <v>4 NO SE HA ADICIONADO NI EN VALOR y EN TIEMPO</v>
          </cell>
          <cell r="AW148">
            <v>1</v>
          </cell>
          <cell r="AX148">
            <v>7435309</v>
          </cell>
          <cell r="AY148">
            <v>45624</v>
          </cell>
          <cell r="AZ148">
            <v>30</v>
          </cell>
          <cell r="BA148">
            <v>45624</v>
          </cell>
          <cell r="BB148">
            <v>45327</v>
          </cell>
          <cell r="BC148">
            <v>45325</v>
          </cell>
          <cell r="BD148">
            <v>45328</v>
          </cell>
          <cell r="BE148">
            <v>45655</v>
          </cell>
          <cell r="BO148" t="str">
            <v>2024420501000142E</v>
          </cell>
          <cell r="BP148">
            <v>80301337</v>
          </cell>
          <cell r="BQ148" t="str">
            <v>YURY CAMILA BARRANTES</v>
          </cell>
          <cell r="BR148" t="str">
            <v>https://www.secop.gov.co/CO1BusinessLine/Tendering/BuyerWorkArea/Index?docUniqueIdentifier=CO1.BDOS.5581459</v>
          </cell>
          <cell r="BS148" t="str">
            <v>TERMINADO NORMALMENTE</v>
          </cell>
          <cell r="BU148" t="str">
            <v xml:space="preserve">https://community.secop.gov.co/Public/Tendering/OpportunityDetail/Index?noticeUID=CO1.NTC.5592110&amp;isFromPublicArea=True&amp;isModal=False
</v>
          </cell>
          <cell r="BV148" t="str">
            <v>katherine.galindo</v>
          </cell>
          <cell r="BW148" t="str">
            <v>@parquesnacionales.gov.co</v>
          </cell>
          <cell r="BX148" t="str">
            <v>katherine.galindo@parquesnacionales.gov.co</v>
          </cell>
          <cell r="BY148" t="str">
            <v xml:space="preserve">INGENIERA AMBIENTAL </v>
          </cell>
          <cell r="BZ148" t="str">
            <v>BANCOLOMBIA</v>
          </cell>
          <cell r="CA148" t="str">
            <v>AHORROS</v>
          </cell>
          <cell r="CB148" t="str">
            <v>03985024137</v>
          </cell>
          <cell r="CC148" t="str">
            <v>22/04/1990</v>
          </cell>
          <cell r="CD148" t="str">
            <v>NO</v>
          </cell>
        </row>
        <row r="149">
          <cell r="A149" t="str">
            <v>CD-NC-143-2024</v>
          </cell>
          <cell r="B149" t="str">
            <v>2 NACION</v>
          </cell>
          <cell r="C149" t="str">
            <v>NC-CPS-143-2024</v>
          </cell>
          <cell r="D149" t="str">
            <v>CARLOS EDUARDO RODRIGUEZ CHAPARRO</v>
          </cell>
          <cell r="E149">
            <v>45327</v>
          </cell>
          <cell r="F149" t="str">
            <v>NC20-P3202008-004 Prestación de servicios profesionales con plena autonomía técnica y administrativa a la Subdirección de Gestión y Manejo de Áreas Protegidas para realizar las actividades de ejecución y seguimiento financiero de la Subdirección, en especial las requeridas en la ejecución del Programa Herencia Colombia en el marco del proyecto de inversión conservación de la diversidad biológica de las áreas protegidas del SINAP nacional.</v>
          </cell>
          <cell r="G149" t="str">
            <v>PROFESIONAL</v>
          </cell>
          <cell r="H149" t="str">
            <v>2 CONTRATACIÓN DIRECTA</v>
          </cell>
          <cell r="I149" t="str">
            <v>14 PRESTACIÓN DE SERVICIOS</v>
          </cell>
          <cell r="J149" t="str">
            <v>N/A</v>
          </cell>
          <cell r="K149">
            <v>80111600</v>
          </cell>
          <cell r="L149">
            <v>19324</v>
          </cell>
          <cell r="N149">
            <v>19924</v>
          </cell>
          <cell r="O149">
            <v>45328</v>
          </cell>
          <cell r="Q149">
            <v>8855572</v>
          </cell>
          <cell r="R149">
            <v>26566716</v>
          </cell>
          <cell r="S149" t="str">
            <v>Veintiseis millones quinientos seseinta y seis mil setescientos diesciseis pesos</v>
          </cell>
          <cell r="T149" t="str">
            <v>1 PERSONA NATURAL</v>
          </cell>
          <cell r="U149" t="str">
            <v>3 CÉDULA DE CIUDADANÍA</v>
          </cell>
          <cell r="V149">
            <v>19426513</v>
          </cell>
          <cell r="X149" t="str">
            <v>N-A</v>
          </cell>
          <cell r="Y149" t="str">
            <v>11 NO SE DILIGENCIA INFORMACIÓN PARA ESTE FORMULARIO EN ESTE PERÍODO DE REPORTE</v>
          </cell>
          <cell r="Z149" t="str">
            <v>MASCULINO</v>
          </cell>
          <cell r="AA149" t="str">
            <v>CUNDINAMARCA</v>
          </cell>
          <cell r="AB149" t="str">
            <v>BOGOTÁ</v>
          </cell>
          <cell r="AC149" t="str">
            <v xml:space="preserve">CARLOS </v>
          </cell>
          <cell r="AD149" t="str">
            <v>EDUARDO</v>
          </cell>
          <cell r="AE149" t="str">
            <v>RODRIGUEZ</v>
          </cell>
          <cell r="AF149" t="str">
            <v>CHAPARRO</v>
          </cell>
          <cell r="AG149" t="str">
            <v>NO</v>
          </cell>
          <cell r="AH149" t="str">
            <v>6 NO CONSTITUYÓ GARANTÍAS</v>
          </cell>
          <cell r="AI149" t="str">
            <v>N-A</v>
          </cell>
          <cell r="AJ149" t="str">
            <v>N-A</v>
          </cell>
          <cell r="AK149" t="str">
            <v>N-A</v>
          </cell>
          <cell r="AL149" t="str">
            <v>N-A</v>
          </cell>
          <cell r="AM149" t="str">
            <v>SGMAP-SUBDIRECCION DE GESTION Y MANEJO DE AREAS PROTEGIDAS</v>
          </cell>
          <cell r="AN149" t="str">
            <v>GRUPO DE CONTRATOS</v>
          </cell>
          <cell r="AO149" t="str">
            <v>SUBDIRECCIÓN DE GESTIÓN Y MANEJO Y ÁREAS PROTEGIDAS</v>
          </cell>
          <cell r="AP149" t="str">
            <v>2 SUPERVISOR</v>
          </cell>
          <cell r="AQ149" t="str">
            <v>3 CÉDULA DE CIUDADANÍA</v>
          </cell>
          <cell r="AR149">
            <v>79690000</v>
          </cell>
          <cell r="AS149" t="str">
            <v>GUILLERMO ALBERTO SANTOS CEBALLOS</v>
          </cell>
          <cell r="AT149">
            <v>90</v>
          </cell>
          <cell r="AU149" t="str">
            <v>3 NO PACTADOS</v>
          </cell>
          <cell r="AV149" t="str">
            <v>4 NO SE HA ADICIONADO NI EN VALOR y EN TIEMPO</v>
          </cell>
          <cell r="BB149" t="str">
            <v>N/A</v>
          </cell>
          <cell r="BC149">
            <v>45325</v>
          </cell>
          <cell r="BD149">
            <v>45328</v>
          </cell>
          <cell r="BE149">
            <v>45417</v>
          </cell>
          <cell r="BO149" t="str">
            <v xml:space="preserve">2024420501000143E </v>
          </cell>
          <cell r="BP149">
            <v>26566716</v>
          </cell>
          <cell r="BQ149" t="str">
            <v>YURY CAMILA BARRANTES</v>
          </cell>
          <cell r="BR149" t="str">
            <v>https://www.secop.gov.co/CO1BusinessLine/Tendering/BuyerWorkArea/Index?docUniqueIdentifier=CO1.BDOS.5580798</v>
          </cell>
          <cell r="BS149" t="str">
            <v>TERMINADO NORMALMENTE</v>
          </cell>
          <cell r="BU149" t="str">
            <v xml:space="preserve">https://community.secop.gov.co/Public/Tendering/OpportunityDetail/Index?noticeUID=CO1.NTC.5592476&amp;isFromPublicArea=True&amp;isModal=False
</v>
          </cell>
          <cell r="BW149" t="str">
            <v>@parquesnacionales.gov.co</v>
          </cell>
          <cell r="BX149" t="str">
            <v>@parquesnacionales.gov.co</v>
          </cell>
          <cell r="BY149" t="str">
            <v>CONTADOR PUBLICO</v>
          </cell>
          <cell r="BZ149" t="str">
            <v>BANCO DE BOGOTA</v>
          </cell>
          <cell r="CA149" t="str">
            <v>AHORROS</v>
          </cell>
          <cell r="CB149" t="str">
            <v>021167804</v>
          </cell>
          <cell r="CC149" t="str">
            <v>13/12/1960</v>
          </cell>
          <cell r="CD149" t="str">
            <v>NO</v>
          </cell>
        </row>
        <row r="150">
          <cell r="A150" t="str">
            <v>CD-NC-144-2024</v>
          </cell>
          <cell r="B150" t="str">
            <v>2 NACION</v>
          </cell>
          <cell r="C150" t="str">
            <v>NC-CPS-144-2024</v>
          </cell>
          <cell r="D150" t="str">
            <v>KIMBERLY JOHANA MORRIS RODRIGUEZ</v>
          </cell>
          <cell r="E150">
            <v>45327</v>
          </cell>
          <cell r="F150" t="str">
            <v>NC20-P3202053-001 Prestación de servicios profesionales con plena autonomía técnica y administrativa a la Subdirección de Gestión y Manejo de Áreas Protegidas para realizar las actividades de articulación y monitoreo requeridas para el cumplimiento de los indicadores, programas y políticas para el cumplimiento del Plan Nacional de Desarrollo y el Acuerdo de Paz, en el marco del proyecto de inversión conservación de la diversidad biológica de las áreas protegidas del SINAP nacional.</v>
          </cell>
          <cell r="G150" t="str">
            <v>PROFESIONAL</v>
          </cell>
          <cell r="H150" t="str">
            <v>2 CONTRATACIÓN DIRECTA</v>
          </cell>
          <cell r="I150" t="str">
            <v>14 PRESTACIÓN DE SERVICIOS</v>
          </cell>
          <cell r="J150" t="str">
            <v>N/A</v>
          </cell>
          <cell r="K150">
            <v>80111600</v>
          </cell>
          <cell r="L150">
            <v>19224</v>
          </cell>
          <cell r="N150">
            <v>20024</v>
          </cell>
          <cell r="O150">
            <v>45328</v>
          </cell>
          <cell r="Q150">
            <v>6347912</v>
          </cell>
          <cell r="R150">
            <v>68980644</v>
          </cell>
          <cell r="S150" t="str">
            <v>Seseinta y ocho millones novecientos ochenta mil seiscientos cuarenta y cuatro pesos</v>
          </cell>
          <cell r="T150" t="str">
            <v>1 PERSONA NATURAL</v>
          </cell>
          <cell r="U150" t="str">
            <v>3 CÉDULA DE CIUDADANÍA</v>
          </cell>
          <cell r="V150">
            <v>53090982</v>
          </cell>
          <cell r="X150" t="str">
            <v>N-A</v>
          </cell>
          <cell r="Y150" t="str">
            <v>11 NO SE DILIGENCIA INFORMACIÓN PARA ESTE FORMULARIO EN ESTE PERÍODO DE REPORTE</v>
          </cell>
          <cell r="Z150" t="str">
            <v>FEMENINO</v>
          </cell>
          <cell r="AA150" t="str">
            <v>CUNDINAMARCA</v>
          </cell>
          <cell r="AB150" t="str">
            <v>BOGOTÁ</v>
          </cell>
          <cell r="AC150" t="str">
            <v>KIMBERLY</v>
          </cell>
          <cell r="AD150" t="str">
            <v>JOHANA</v>
          </cell>
          <cell r="AE150" t="str">
            <v>MORRIS</v>
          </cell>
          <cell r="AF150" t="str">
            <v>RODRIGUEZ</v>
          </cell>
          <cell r="AG150" t="str">
            <v>SI</v>
          </cell>
          <cell r="AH150" t="str">
            <v>1 PÓLIZA</v>
          </cell>
          <cell r="AI150" t="str">
            <v>12 SEGUROS DEL ESTADO</v>
          </cell>
          <cell r="AJ150" t="str">
            <v>2 CUMPLIMIENTO</v>
          </cell>
          <cell r="AK150">
            <v>45327</v>
          </cell>
          <cell r="AL150" t="str">
            <v>21-46-101084525</v>
          </cell>
          <cell r="AM150" t="str">
            <v>SGMAP-SUBDIRECCION DE GESTION Y MANEJO DE AREAS PROTEGIDAS</v>
          </cell>
          <cell r="AN150" t="str">
            <v>GRUPO DE CONTRATOS</v>
          </cell>
          <cell r="AO150" t="str">
            <v>SUBDIRECCIÓN DE GESTIÓN Y MANEJO Y ÁREAS PROTEGIDAS</v>
          </cell>
          <cell r="AP150" t="str">
            <v>2 SUPERVISOR</v>
          </cell>
          <cell r="AQ150" t="str">
            <v>3 CÉDULA DE CIUDADANÍA</v>
          </cell>
          <cell r="AR150">
            <v>79690000</v>
          </cell>
          <cell r="AS150" t="str">
            <v>GUILLERMO ALBERTO SANTOS CEBALLOS</v>
          </cell>
          <cell r="AT150">
            <v>326</v>
          </cell>
          <cell r="AU150" t="str">
            <v>3 NO PACTADOS</v>
          </cell>
          <cell r="AV150" t="str">
            <v>4 NO SE HA ADICIONADO NI EN VALOR y EN TIEMPO</v>
          </cell>
          <cell r="BB150">
            <v>45327</v>
          </cell>
          <cell r="BC150">
            <v>45325</v>
          </cell>
          <cell r="BD150">
            <v>45327</v>
          </cell>
          <cell r="BE150">
            <v>45656</v>
          </cell>
          <cell r="BO150" t="str">
            <v xml:space="preserve">2024420501000144E </v>
          </cell>
          <cell r="BP150">
            <v>68980644</v>
          </cell>
          <cell r="BQ150" t="str">
            <v>HECTOR ALFONSO CUESTA</v>
          </cell>
          <cell r="BR150" t="str">
            <v>https://www.secop.gov.co/CO1BusinessLine/Tendering/BuyerWorkArea/Index?docUniqueIdentifier=CO1.BDOS.5582121</v>
          </cell>
          <cell r="BS150" t="str">
            <v>VIGENTE</v>
          </cell>
          <cell r="BU150" t="str">
            <v>https://community.secop.gov.co/Public/Tendering/OpportunityDetail/Index?noticeUID=CO1.NTC.5591910&amp;isFromPublicArea=True&amp;isModal=False</v>
          </cell>
          <cell r="BV150" t="str">
            <v>kimberly.morris</v>
          </cell>
          <cell r="BW150" t="str">
            <v>@parquesnacionales.gov.co</v>
          </cell>
          <cell r="BX150" t="str">
            <v>kimberly.morris@parquesnacionales.gov.co</v>
          </cell>
          <cell r="BY150" t="str">
            <v>ADMINISTRACION AMBIENTAL Y DE LOS RECURSOS NATURALES</v>
          </cell>
          <cell r="BZ150" t="str">
            <v>BANCOLOMBIA</v>
          </cell>
          <cell r="CA150" t="str">
            <v>AHORROS</v>
          </cell>
          <cell r="CB150" t="str">
            <v>22116130142</v>
          </cell>
          <cell r="CC150" t="str">
            <v>22/09/1984</v>
          </cell>
          <cell r="CD150" t="str">
            <v>NO</v>
          </cell>
        </row>
        <row r="151">
          <cell r="A151" t="str">
            <v>CD-NC-145-2024</v>
          </cell>
          <cell r="B151" t="str">
            <v>2 NACION</v>
          </cell>
          <cell r="C151" t="str">
            <v>NC-CPS-145-2024</v>
          </cell>
          <cell r="D151" t="str">
            <v>MARTA CECILIA DIAZ LEGUIZAMON</v>
          </cell>
          <cell r="E151">
            <v>45328</v>
          </cell>
          <cell r="F151" t="str">
            <v>NC20-P3202052-001 Prestación de servicios profesionales con 
plena autonomía técnica y administrativa a la Subdirección de Gestión y 
Manejo de Áreas Protegidas para la implementación de lineamientos de la 
planeación y el manejo de las áreas protegidas administradas por Parques 
Nacionales Naturales de Colombia, integrando los diferentes actores e 
instituciones para una gestión efectiva de la conservación. en el marco del 
proyecto de inversión conservación de la diversidad biológica de las áreas 
protegidas del SINAP nacional.</v>
          </cell>
          <cell r="G151" t="str">
            <v>PROFESIONAL</v>
          </cell>
          <cell r="H151" t="str">
            <v>2 CONTRATACIÓN DIRECTA</v>
          </cell>
          <cell r="I151" t="str">
            <v>14 PRESTACIÓN DE SERVICIOS</v>
          </cell>
          <cell r="J151" t="str">
            <v>N/A</v>
          </cell>
          <cell r="K151">
            <v>80111600</v>
          </cell>
          <cell r="L151">
            <v>20024</v>
          </cell>
          <cell r="N151">
            <v>20324</v>
          </cell>
          <cell r="O151">
            <v>45328</v>
          </cell>
          <cell r="Q151">
            <v>13651098</v>
          </cell>
          <cell r="R151">
            <v>147886895</v>
          </cell>
          <cell r="S151" t="str">
            <v>Ciento cuarenta y siete millones ochoscientos ochenta y seis mil ochoscientos noventa y cinco pesos</v>
          </cell>
          <cell r="T151" t="str">
            <v>1 PERSONA NATURAL</v>
          </cell>
          <cell r="U151" t="str">
            <v>3 CÉDULA DE CIUDADANÍA</v>
          </cell>
          <cell r="V151">
            <v>40023756</v>
          </cell>
          <cell r="X151" t="str">
            <v>N-A</v>
          </cell>
          <cell r="Y151" t="str">
            <v>11 NO SE DILIGENCIA INFORMACIÓN PARA ESTE FORMULARIO EN ESTE PERÍODO DE REPORTE</v>
          </cell>
          <cell r="Z151" t="str">
            <v>FEMENINO</v>
          </cell>
          <cell r="AA151" t="str">
            <v>BOYACA</v>
          </cell>
          <cell r="AB151" t="str">
            <v>DUITAMA</v>
          </cell>
          <cell r="AC151" t="str">
            <v>MARTA</v>
          </cell>
          <cell r="AD151" t="str">
            <v>CECILIA</v>
          </cell>
          <cell r="AE151" t="str">
            <v>DIAZ</v>
          </cell>
          <cell r="AF151" t="str">
            <v>LEGUIZAMON</v>
          </cell>
          <cell r="AG151" t="str">
            <v>SI</v>
          </cell>
          <cell r="AH151" t="str">
            <v>1 PÓLIZA</v>
          </cell>
          <cell r="AI151" t="str">
            <v>12 SEGUROS DEL ESTADO</v>
          </cell>
          <cell r="AJ151" t="str">
            <v>2 CUMPLIMIENTO</v>
          </cell>
          <cell r="AK151">
            <v>45328</v>
          </cell>
          <cell r="AL151" t="str">
            <v>21-46-101084701</v>
          </cell>
          <cell r="AM151" t="str">
            <v>SGMAP-SUBDIRECCION DE GESTION Y MANEJO DE AREAS PROTEGIDAS</v>
          </cell>
          <cell r="AN151" t="str">
            <v>GRUPO DE CONTRATOS</v>
          </cell>
          <cell r="AO151" t="str">
            <v>SUBDIRECCIÓN DE GESTIÓN Y MANEJO Y ÁREAS PROTEGIDAS</v>
          </cell>
          <cell r="AP151" t="str">
            <v>2 SUPERVISOR</v>
          </cell>
          <cell r="AQ151" t="str">
            <v>3 CÉDULA DE CIUDADANÍA</v>
          </cell>
          <cell r="AR151">
            <v>79690000</v>
          </cell>
          <cell r="AS151" t="str">
            <v>GUILLERMO ALBERTO SANTOS CEBALLOS</v>
          </cell>
          <cell r="AT151">
            <v>325</v>
          </cell>
          <cell r="AU151" t="str">
            <v>3 NO PACTADOS</v>
          </cell>
          <cell r="AV151" t="str">
            <v>4 NO SE HA ADICIONADO NI EN VALOR y EN TIEMPO</v>
          </cell>
          <cell r="BB151">
            <v>45328</v>
          </cell>
          <cell r="BC151">
            <v>45325</v>
          </cell>
          <cell r="BD151">
            <v>45328</v>
          </cell>
          <cell r="BE151">
            <v>45348</v>
          </cell>
          <cell r="BO151" t="str">
            <v xml:space="preserve">2024420501000145E </v>
          </cell>
          <cell r="BP151">
            <v>147886895</v>
          </cell>
          <cell r="BQ151" t="str">
            <v>LUZ JANETH VILLALBA SUAREZ</v>
          </cell>
          <cell r="BR151" t="str">
            <v>https://www.secop.gov.co/CO1BusinessLine/Tendering/BuyerWorkArea/Index?docUniqueIdentifier=CO1.BDOS.5588969</v>
          </cell>
          <cell r="BS151" t="str">
            <v>TERMINADO ANTICIPADAMENTE</v>
          </cell>
          <cell r="BU151" t="str">
            <v>https://community.secop.gov.co/Public/Tendering/OpportunityDetail/Index?noticeUID=CO1.NTC.5598320&amp;isFromPublicArea=True&amp;isModal=False</v>
          </cell>
          <cell r="BV151" t="str">
            <v>marta.diaz</v>
          </cell>
          <cell r="BW151" t="str">
            <v>@parquesnacionales.gov.co</v>
          </cell>
          <cell r="BX151" t="str">
            <v>marta.diaz@parquesnacionales.gov.co</v>
          </cell>
          <cell r="BY151" t="str">
            <v>BIOLOGIA</v>
          </cell>
          <cell r="BZ151" t="str">
            <v>BANCOLOMBIA</v>
          </cell>
          <cell r="CA151" t="str">
            <v>CORRIENTE</v>
          </cell>
          <cell r="CB151" t="str">
            <v>18675842865</v>
          </cell>
          <cell r="CC151" t="str">
            <v>10/04/1966</v>
          </cell>
          <cell r="CD151" t="str">
            <v>NO</v>
          </cell>
        </row>
        <row r="152">
          <cell r="A152" t="str">
            <v>CD-NC-146-2024</v>
          </cell>
          <cell r="B152" t="str">
            <v>2 NACION</v>
          </cell>
          <cell r="C152" t="str">
            <v>NC-CPS-146-2024</v>
          </cell>
          <cell r="D152" t="str">
            <v>JORGE ALBERTO COTE RODRÍGUEZ</v>
          </cell>
          <cell r="E152">
            <v>45328</v>
          </cell>
          <cell r="F152" t="str">
            <v>NC01-P3299060-008 Prestación de servicios profesionales con plena autonomía técnica y administrativa al Grupo de Comunicaciones y Educación Ambiental, para realizar investigaciones periodísticas, generación de contenidos para diferentes medios, además como enlace directo con medios de comunicación y oficinas de prensa, en el marco del proyecto de Fortalecimiento de la capacidad institucional de Parques Nacionales Naturales a Nivel Nacional.</v>
          </cell>
          <cell r="G152" t="str">
            <v>PROFESIONAL</v>
          </cell>
          <cell r="H152" t="str">
            <v>2 CONTRATACIÓN DIRECTA</v>
          </cell>
          <cell r="I152" t="str">
            <v>14 PRESTACIÓN DE SERVICIOS</v>
          </cell>
          <cell r="J152" t="str">
            <v>N/A</v>
          </cell>
          <cell r="K152">
            <v>80111600</v>
          </cell>
          <cell r="L152">
            <v>15124</v>
          </cell>
          <cell r="N152">
            <v>20424</v>
          </cell>
          <cell r="O152">
            <v>45328</v>
          </cell>
          <cell r="Q152" t="str">
            <v>$7.881.428</v>
          </cell>
          <cell r="R152">
            <v>85382137</v>
          </cell>
          <cell r="S152" t="str">
            <v>Ochenta y cinco millones trescientos ochenta y dos mil ciento treinta y siete pesos</v>
          </cell>
          <cell r="T152" t="str">
            <v>1 PERSONA NATURAL</v>
          </cell>
          <cell r="U152" t="str">
            <v>3 CÉDULA DE CIUDADANÍA</v>
          </cell>
          <cell r="V152">
            <v>80236442</v>
          </cell>
          <cell r="X152" t="str">
            <v>N-A</v>
          </cell>
          <cell r="Y152" t="str">
            <v>11 NO SE DILIGENCIA INFORMACIÓN PARA ESTE FORMULARIO EN ESTE PERÍODO DE REPORTE</v>
          </cell>
          <cell r="Z152" t="str">
            <v>MASCULINO</v>
          </cell>
          <cell r="AA152" t="str">
            <v>CUNDINAMARCA</v>
          </cell>
          <cell r="AB152" t="str">
            <v>BOGOTÁ</v>
          </cell>
          <cell r="AC152" t="str">
            <v xml:space="preserve">JORGE </v>
          </cell>
          <cell r="AD152" t="str">
            <v>ALBERTO</v>
          </cell>
          <cell r="AE152" t="str">
            <v>COTE</v>
          </cell>
          <cell r="AF152" t="str">
            <v>RODRIGUEZ</v>
          </cell>
          <cell r="AG152" t="str">
            <v>SI</v>
          </cell>
          <cell r="AH152" t="str">
            <v>1 PÓLIZA</v>
          </cell>
          <cell r="AI152" t="str">
            <v>12 SEGUROS DEL ESTADO</v>
          </cell>
          <cell r="AJ152" t="str">
            <v>2 CUMPLIMIENTO</v>
          </cell>
          <cell r="AK152">
            <v>45328</v>
          </cell>
          <cell r="AL152" t="str">
            <v>21-46-101084717</v>
          </cell>
          <cell r="AM152" t="str">
            <v>SAF-SUBDIRECCION ADMINISTRATIVA Y FINANCIERA</v>
          </cell>
          <cell r="AN152" t="str">
            <v>GRUPO DE CONTRATOS</v>
          </cell>
          <cell r="AO152" t="str">
            <v>GRUPO DE COMUNICACIONES</v>
          </cell>
          <cell r="AP152" t="str">
            <v>2 SUPERVISOR</v>
          </cell>
          <cell r="AQ152" t="str">
            <v>3 CÉDULA DE CIUDADANÍA</v>
          </cell>
          <cell r="AR152">
            <v>79590259</v>
          </cell>
          <cell r="AS152" t="str">
            <v>JUAN CARLOS CUERVO LEON</v>
          </cell>
          <cell r="AT152">
            <v>325</v>
          </cell>
          <cell r="AU152" t="str">
            <v>3 NO PACTADOS</v>
          </cell>
          <cell r="AV152" t="str">
            <v>4 NO SE HA ADICIONADO NI EN VALOR y EN TIEMPO</v>
          </cell>
          <cell r="BB152">
            <v>45328</v>
          </cell>
          <cell r="BC152">
            <v>45328</v>
          </cell>
          <cell r="BD152">
            <v>45328</v>
          </cell>
          <cell r="BE152">
            <v>45351</v>
          </cell>
          <cell r="BF152">
            <v>45351</v>
          </cell>
          <cell r="BO152" t="str">
            <v xml:space="preserve">2024420501000146E </v>
          </cell>
          <cell r="BP152">
            <v>85382137</v>
          </cell>
          <cell r="BQ152" t="str">
            <v>YURY CAMILA BARRANTES</v>
          </cell>
          <cell r="BR152" t="str">
            <v>https://www.secop.gov.co/CO1BusinessLine/Tendering/BuyerWorkArea/Index?docUniqueIdentifier=CO1.BDOS.5591637</v>
          </cell>
          <cell r="BS152" t="str">
            <v>TERA-LIQUIDADO</v>
          </cell>
          <cell r="BU152" t="str">
            <v>https://community.secop.gov.co/Public/Tendering/OpportunityDetail/Index?noticeUID=CO1.NTC.5601143&amp;isFromPublicArea=True&amp;isModal=False</v>
          </cell>
          <cell r="BV152" t="str">
            <v>jorge.cote</v>
          </cell>
          <cell r="BW152" t="str">
            <v>@parquesnacionales.gov.co</v>
          </cell>
          <cell r="BX152" t="str">
            <v>jorge.cote@parquesnacionales.gov.co</v>
          </cell>
          <cell r="BY152" t="str">
            <v>HISTORIADOR</v>
          </cell>
          <cell r="BZ152" t="str">
            <v>DAVIVIENDA</v>
          </cell>
          <cell r="CA152" t="str">
            <v>AHORROS</v>
          </cell>
          <cell r="CB152" t="str">
            <v>450100019410</v>
          </cell>
          <cell r="CC152" t="str">
            <v>20/03/1981</v>
          </cell>
          <cell r="CD152" t="str">
            <v>NO</v>
          </cell>
        </row>
        <row r="153">
          <cell r="A153" t="str">
            <v>CD-NC-147-2024</v>
          </cell>
          <cell r="B153" t="str">
            <v>2 NACION</v>
          </cell>
          <cell r="C153" t="str">
            <v>NC-CPS-147-2024</v>
          </cell>
          <cell r="D153" t="str">
            <v>MARÍA CRISTINA RUIZ GONZÁLEZ</v>
          </cell>
          <cell r="E153">
            <v>45329</v>
          </cell>
          <cell r="F153" t="str">
            <v>NC01-P3299060-007 Prestación de servicios profesionales con plena autonomía técnica y administrativa al Grupo de Comunicaciones y Educación Ambiental, para apoyar en la creación de la línea conceptual y de museografía para el diseño de sedes, eventos y otras actividades relacionadas con el posicionamiento de la estrategia de comunicación y educación ambiental, en el marco del proyecto de Fortalecimiento de la capacidad institucional de Parques Nacionales Naturales a Nivel Nacional.</v>
          </cell>
          <cell r="G153" t="str">
            <v>PROFESIONAL</v>
          </cell>
          <cell r="H153" t="str">
            <v>2 CONTRATACIÓN DIRECTA</v>
          </cell>
          <cell r="I153" t="str">
            <v>14 PRESTACIÓN DE SERVICIOS</v>
          </cell>
          <cell r="J153" t="str">
            <v>N/A</v>
          </cell>
          <cell r="K153">
            <v>80111600</v>
          </cell>
          <cell r="L153">
            <v>15924</v>
          </cell>
          <cell r="N153">
            <v>20724</v>
          </cell>
          <cell r="O153">
            <v>45329</v>
          </cell>
          <cell r="Q153" t="str">
            <v>$8.354.314</v>
          </cell>
          <cell r="R153">
            <v>90505068</v>
          </cell>
          <cell r="S153" t="str">
            <v>Noventa millones quinientos cinco mil seseinta y ocho pesos</v>
          </cell>
          <cell r="T153" t="str">
            <v>1 PERSONA NATURAL</v>
          </cell>
          <cell r="U153" t="str">
            <v>3 CÉDULA DE CIUDADANÍA</v>
          </cell>
          <cell r="V153">
            <v>52109123</v>
          </cell>
          <cell r="X153" t="str">
            <v>N-A</v>
          </cell>
          <cell r="Y153" t="str">
            <v>11 NO SE DILIGENCIA INFORMACIÓN PARA ESTE FORMULARIO EN ESTE PERÍODO DE REPORTE</v>
          </cell>
          <cell r="Z153" t="str">
            <v>FEMENINO</v>
          </cell>
          <cell r="AA153" t="str">
            <v>CUNDINAMARCA</v>
          </cell>
          <cell r="AB153" t="str">
            <v>BOGOTÁ</v>
          </cell>
          <cell r="AC153" t="str">
            <v>MARIA</v>
          </cell>
          <cell r="AD153" t="str">
            <v>CRISTINA</v>
          </cell>
          <cell r="AE153" t="str">
            <v>RUIZ</v>
          </cell>
          <cell r="AF153" t="str">
            <v>GONZALEZ</v>
          </cell>
          <cell r="AG153" t="str">
            <v>SI</v>
          </cell>
          <cell r="AH153" t="str">
            <v>1 PÓLIZA</v>
          </cell>
          <cell r="AI153" t="str">
            <v>12 SEGUROS DEL ESTADO</v>
          </cell>
          <cell r="AJ153" t="str">
            <v>2 CUMPLIMIENTO</v>
          </cell>
          <cell r="AK153">
            <v>45329</v>
          </cell>
          <cell r="AL153" t="str">
            <v>21-46-101084902</v>
          </cell>
          <cell r="AM153" t="str">
            <v>SAF-SUBDIRECCION ADMINISTRATIVA Y FINANCIERA</v>
          </cell>
          <cell r="AN153" t="str">
            <v>GRUPO DE CONTRATOS</v>
          </cell>
          <cell r="AO153" t="str">
            <v>GRUPO DE COMUNICACIONES</v>
          </cell>
          <cell r="AP153" t="str">
            <v>2 SUPERVISOR</v>
          </cell>
          <cell r="AQ153" t="str">
            <v>3 CÉDULA DE CIUDADANÍA</v>
          </cell>
          <cell r="AR153">
            <v>79590259</v>
          </cell>
          <cell r="AS153" t="str">
            <v>JUAN CARLOS CUERVO LEON</v>
          </cell>
          <cell r="AT153">
            <v>325</v>
          </cell>
          <cell r="AU153" t="str">
            <v>3 NO PACTADOS</v>
          </cell>
          <cell r="AV153" t="str">
            <v>4 NO SE HA ADICIONADO NI EN VALOR y EN TIEMPO</v>
          </cell>
          <cell r="BB153">
            <v>45329</v>
          </cell>
          <cell r="BC153">
            <v>45328</v>
          </cell>
          <cell r="BD153">
            <v>45329</v>
          </cell>
          <cell r="BE153">
            <v>45656</v>
          </cell>
          <cell r="BO153" t="str">
            <v>2024420501000147E</v>
          </cell>
          <cell r="BP153">
            <v>90505068</v>
          </cell>
          <cell r="BQ153" t="str">
            <v>EDNA ROCIO CASTRO</v>
          </cell>
          <cell r="BR153" t="str">
            <v>https://www.secop.gov.co/CO1BusinessLine/Tendering/BuyerWorkArea/Index?docUniqueIdentifier=CO1.BDOS.5590750</v>
          </cell>
          <cell r="BS153" t="str">
            <v>VIGENTE</v>
          </cell>
          <cell r="BU153" t="str">
            <v>https://community.secop.gov.co/Public/Tendering/OpportunityDetail/Index?noticeUID=CO1.NTC.5609002&amp;isFromPublicArea=True&amp;isModal=False</v>
          </cell>
          <cell r="BV153" t="str">
            <v>maria.ruiz</v>
          </cell>
          <cell r="BW153" t="str">
            <v>@parquesnacionales.gov.co</v>
          </cell>
          <cell r="BX153" t="str">
            <v>maria.ruiz@parquesnacionales.gov.co</v>
          </cell>
          <cell r="BY153" t="str">
            <v>SOCIOLOGA</v>
          </cell>
          <cell r="BZ153" t="str">
            <v>DAVIVIENDA</v>
          </cell>
          <cell r="CA153" t="str">
            <v>AHORROS</v>
          </cell>
          <cell r="CB153" t="str">
            <v>458200139574</v>
          </cell>
          <cell r="CC153" t="str">
            <v>24/05/1974</v>
          </cell>
          <cell r="CD153" t="str">
            <v>NO</v>
          </cell>
        </row>
        <row r="154">
          <cell r="A154" t="str">
            <v>CD-NC-148-2024</v>
          </cell>
          <cell r="B154" t="str">
            <v>2 NACION</v>
          </cell>
          <cell r="C154" t="str">
            <v>NC-CPS-148-2024</v>
          </cell>
          <cell r="D154" t="str">
            <v>ENNY YOJANA LEMUS TRUJILLO</v>
          </cell>
          <cell r="E154">
            <v>45329</v>
          </cell>
          <cell r="F154" t="str">
            <v>NC05-P3202032-001 Prestar los servicios profesionales con autonomía técnica y administrativa en la Oficina Asesora Jurídica, para el soporte jurídico de los asuntos relacionados con la gestión predial integral y con los ajustes normativos de los diversos asuntos misionales de la entidad que deban revisarse con otras entidades públicas o con particulares, en el marco de la conservación de la capacidad institucional de Parques Nacionales Naturales de Colombia.</v>
          </cell>
          <cell r="G154" t="str">
            <v>PROFESIONAL</v>
          </cell>
          <cell r="H154" t="str">
            <v>2 CONTRATACIÓN DIRECTA</v>
          </cell>
          <cell r="I154" t="str">
            <v>14 PRESTACIÓN DE SERVICIOS</v>
          </cell>
          <cell r="J154" t="str">
            <v>N/A</v>
          </cell>
          <cell r="K154">
            <v>80111600</v>
          </cell>
          <cell r="L154">
            <v>10124</v>
          </cell>
          <cell r="N154">
            <v>20824</v>
          </cell>
          <cell r="O154">
            <v>45330</v>
          </cell>
          <cell r="Q154" t="str">
            <v>$7.881.428</v>
          </cell>
          <cell r="R154">
            <v>63051424</v>
          </cell>
          <cell r="S154" t="str">
            <v>Seseinta y tres millones cincuenta y un mil cuatrocientos veinticuatro pesos</v>
          </cell>
          <cell r="T154" t="str">
            <v>1 PERSONA NATURAL</v>
          </cell>
          <cell r="U154" t="str">
            <v>3 CÉDULA DE CIUDADANÍA</v>
          </cell>
          <cell r="V154">
            <v>52903803</v>
          </cell>
          <cell r="X154" t="str">
            <v>N-A</v>
          </cell>
          <cell r="Y154" t="str">
            <v>11 NO SE DILIGENCIA INFORMACIÓN PARA ESTE FORMULARIO EN ESTE PERÍODO DE REPORTE</v>
          </cell>
          <cell r="Z154" t="str">
            <v>FEMENINO</v>
          </cell>
          <cell r="AA154" t="str">
            <v>CUNDINAMARCA</v>
          </cell>
          <cell r="AB154" t="str">
            <v>BOGOTÁ</v>
          </cell>
          <cell r="AC154" t="str">
            <v xml:space="preserve">ENNY </v>
          </cell>
          <cell r="AD154" t="str">
            <v>YOJANA</v>
          </cell>
          <cell r="AE154" t="str">
            <v>LEMUS</v>
          </cell>
          <cell r="AF154" t="str">
            <v>TRUJILLO</v>
          </cell>
          <cell r="AG154" t="str">
            <v>SI</v>
          </cell>
          <cell r="AH154" t="str">
            <v>1 PÓLIZA</v>
          </cell>
          <cell r="AI154" t="str">
            <v>12 SEGUROS DEL ESTADO</v>
          </cell>
          <cell r="AJ154" t="str">
            <v>2 CUMPLIMIENTO</v>
          </cell>
          <cell r="AK154">
            <v>45330</v>
          </cell>
          <cell r="AL154" t="str">
            <v>21-46-101085001</v>
          </cell>
          <cell r="AM154" t="str">
            <v>SAF-SUBDIRECCION ADMINISTRATIVA Y FINANCIERA</v>
          </cell>
          <cell r="AN154" t="str">
            <v>GRUPO DE CONTRATOS</v>
          </cell>
          <cell r="AO154" t="str">
            <v>OFICINA ASESORA JURIDICA</v>
          </cell>
          <cell r="AP154" t="str">
            <v>2 SUPERVISOR</v>
          </cell>
          <cell r="AQ154" t="str">
            <v>3 CÉDULA DE CIUDADANÍA</v>
          </cell>
          <cell r="AR154">
            <v>1020726354</v>
          </cell>
          <cell r="AS154" t="str">
            <v>ALEJANDRO ESPINOSA ANAYA</v>
          </cell>
          <cell r="AT154">
            <v>240</v>
          </cell>
          <cell r="AU154" t="str">
            <v>3 NO PACTADOS</v>
          </cell>
          <cell r="AV154" t="str">
            <v>4 NO SE HA ADICIONADO NI EN VALOR y EN TIEMPO</v>
          </cell>
          <cell r="AW154">
            <v>1</v>
          </cell>
          <cell r="AX154">
            <v>21805284</v>
          </cell>
          <cell r="AY154">
            <v>45573</v>
          </cell>
          <cell r="BA154">
            <v>45573</v>
          </cell>
          <cell r="BB154">
            <v>45329</v>
          </cell>
          <cell r="BC154">
            <v>45330</v>
          </cell>
          <cell r="BD154">
            <v>45330</v>
          </cell>
          <cell r="BE154">
            <v>45656</v>
          </cell>
          <cell r="BO154" t="str">
            <v xml:space="preserve">2024420501000148E </v>
          </cell>
          <cell r="BP154">
            <v>84856708</v>
          </cell>
          <cell r="BQ154" t="str">
            <v>LUZ JANETH VILLALBA SUAREZ</v>
          </cell>
          <cell r="BR154" t="str">
            <v>https://www.secop.gov.co/CO1BusinessLine/Tendering/BuyerWorkArea/Index?docUniqueIdentifier=CO1.BDOS.5598554</v>
          </cell>
          <cell r="BS154" t="str">
            <v>VIGENTE</v>
          </cell>
          <cell r="BU154" t="str">
            <v>https://community.secop.gov.co/Public/Tendering/OpportunityDetail/Index?noticeUID=CO1.NTC.5610392&amp;isFromPublicArea=True&amp;isModal=False</v>
          </cell>
          <cell r="BV154" t="str">
            <v>enny.lemus</v>
          </cell>
          <cell r="BW154" t="str">
            <v>@parquesnacionales.gov.co</v>
          </cell>
          <cell r="BX154" t="str">
            <v>enny.lemus@parquesnacionales.gov.co</v>
          </cell>
          <cell r="BY154" t="str">
            <v>ABOGADA</v>
          </cell>
          <cell r="BZ154" t="str">
            <v>DAVIVIENDA</v>
          </cell>
          <cell r="CA154" t="str">
            <v>AHORROS</v>
          </cell>
          <cell r="CB154" t="str">
            <v>1700095985</v>
          </cell>
          <cell r="CC154" t="str">
            <v>28/08/1979</v>
          </cell>
          <cell r="CD154" t="str">
            <v>NO</v>
          </cell>
        </row>
        <row r="155">
          <cell r="A155" t="str">
            <v>CD-NC-149-2024</v>
          </cell>
          <cell r="B155" t="str">
            <v>2 NACION</v>
          </cell>
          <cell r="C155" t="str">
            <v>NC-CPS-150-2024</v>
          </cell>
          <cell r="D155" t="str">
            <v>NESTOR FABIAN AMARILLO RICO</v>
          </cell>
          <cell r="E155">
            <v>45329</v>
          </cell>
          <cell r="F155" t="str">
            <v>NC22-P3202018-008 Prestación de servicios profesionales con plena autonomía técnica y administrativa para desarrollar con comunidades étnicas, campesinas y otras instancias asociativas, la aplicación de criterios socioeconómicos y culturales en procesos de declaratoria y ampliación de áreas protegidas del ámbito nacional de competencia de Parques Nacionales Naturales Grupo de Gestión e Integración del SINAP, en el marco del proyecto conservación de la diversidad biológica de las áreas protegidas</v>
          </cell>
          <cell r="G155" t="str">
            <v>PROFESIONAL</v>
          </cell>
          <cell r="H155" t="str">
            <v>2 CONTRATACIÓN DIRECTA</v>
          </cell>
          <cell r="I155" t="str">
            <v>14 PRESTACIÓN DE SERVICIOS</v>
          </cell>
          <cell r="J155" t="str">
            <v>N/A</v>
          </cell>
          <cell r="K155">
            <v>80111600</v>
          </cell>
          <cell r="L155">
            <v>21224</v>
          </cell>
          <cell r="N155">
            <v>21024</v>
          </cell>
          <cell r="O155">
            <v>45330</v>
          </cell>
          <cell r="Q155" t="str">
            <v>$8.354.314</v>
          </cell>
          <cell r="R155">
            <v>89948114</v>
          </cell>
          <cell r="S155" t="str">
            <v>Ochenta y nueve millones novecientos cuarenta y ocho mil ciento catorce pesos</v>
          </cell>
          <cell r="T155" t="str">
            <v>1 PERSONA NATURAL</v>
          </cell>
          <cell r="U155" t="str">
            <v>3 CÉDULA DE CIUDADANÍA</v>
          </cell>
          <cell r="V155">
            <v>80238445</v>
          </cell>
          <cell r="X155" t="str">
            <v>N-A</v>
          </cell>
          <cell r="Y155" t="str">
            <v>11 NO SE DILIGENCIA INFORMACIÓN PARA ESTE FORMULARIO EN ESTE PERÍODO DE REPORTE</v>
          </cell>
          <cell r="Z155" t="str">
            <v>MASCULINO</v>
          </cell>
          <cell r="AA155" t="str">
            <v>CUNDINAMARCA</v>
          </cell>
          <cell r="AB155" t="str">
            <v>BOGOTÁ</v>
          </cell>
          <cell r="AC155" t="str">
            <v xml:space="preserve">NESTOR </v>
          </cell>
          <cell r="AD155" t="str">
            <v>FABIAN</v>
          </cell>
          <cell r="AE155" t="str">
            <v>AMARILLO</v>
          </cell>
          <cell r="AF155" t="str">
            <v>RICO</v>
          </cell>
          <cell r="AG155" t="str">
            <v>SI</v>
          </cell>
          <cell r="AH155" t="str">
            <v>1 PÓLIZA</v>
          </cell>
          <cell r="AI155" t="str">
            <v>12 SEGUROS DEL ESTADO</v>
          </cell>
          <cell r="AJ155" t="str">
            <v>2 CUMPLIMIENTO</v>
          </cell>
          <cell r="AK155">
            <v>45330</v>
          </cell>
          <cell r="AL155" t="str">
            <v>21-46-101084923</v>
          </cell>
          <cell r="AM155" t="str">
            <v>SGMAP-SUBDIRECCION DE GESTION Y MANEJO DE AREAS PROTEGIDAS</v>
          </cell>
          <cell r="AN155" t="str">
            <v>GRUPO DE CONTRATOS</v>
          </cell>
          <cell r="AO155" t="str">
            <v>GRUPO DE GESTIÓN E INTEGRACIÓN DEL SINAP</v>
          </cell>
          <cell r="AP155" t="str">
            <v>2 SUPERVISOR</v>
          </cell>
          <cell r="AQ155" t="str">
            <v>3 CÉDULA DE CIUDADANÍA</v>
          </cell>
          <cell r="AR155">
            <v>5947992</v>
          </cell>
          <cell r="AS155" t="str">
            <v>LUIS ALBERTO CRUZ COLORADO</v>
          </cell>
          <cell r="AT155">
            <v>323</v>
          </cell>
          <cell r="AU155" t="str">
            <v>3 NO PACTADOS</v>
          </cell>
          <cell r="AV155" t="str">
            <v>4 NO SE HA ADICIONADO NI EN VALOR y EN TIEMPO</v>
          </cell>
          <cell r="BB155">
            <v>45330</v>
          </cell>
          <cell r="BC155">
            <v>45330</v>
          </cell>
          <cell r="BD155">
            <v>45330</v>
          </cell>
          <cell r="BE155">
            <v>45656</v>
          </cell>
          <cell r="BO155" t="str">
            <v>2024420501000149E</v>
          </cell>
          <cell r="BP155">
            <v>89948114</v>
          </cell>
          <cell r="BQ155" t="str">
            <v>YURY CAMILA BARRANTES</v>
          </cell>
          <cell r="BR155" t="str">
            <v>https://www.secop.gov.co/CO1BusinessLine/Tendering/BuyerWorkArea/Index?docUniqueIdentifier=CO1.BDOS.5600885</v>
          </cell>
          <cell r="BS155" t="str">
            <v>VIGENTE</v>
          </cell>
          <cell r="BU155" t="str">
            <v>https://community.secop.gov.co/Public/Tendering/OpportunityDetail/Index?noticeUID=CO1.NTC.5612958&amp;isFromPublicArea=True&amp;isModal=False</v>
          </cell>
          <cell r="BV155" t="str">
            <v>nuevasareas.gestion</v>
          </cell>
          <cell r="BW155" t="str">
            <v>@parquesnacionales.gov.co</v>
          </cell>
          <cell r="BX155" t="str">
            <v>nuevasareas.gestion@parquesnacionales.gov.co</v>
          </cell>
          <cell r="BY155" t="str">
            <v>RELACIONES INTERNACIONALES</v>
          </cell>
          <cell r="BZ155" t="str">
            <v>BANCOLOMBIA</v>
          </cell>
          <cell r="CA155" t="str">
            <v>AHORROS</v>
          </cell>
          <cell r="CB155" t="str">
            <v>20737674290</v>
          </cell>
          <cell r="CC155" t="str">
            <v>20/05/1981</v>
          </cell>
          <cell r="CD155" t="str">
            <v>NO</v>
          </cell>
        </row>
        <row r="156">
          <cell r="A156" t="str">
            <v>CD-NC-150-2024</v>
          </cell>
          <cell r="B156" t="str">
            <v>2 NACION</v>
          </cell>
          <cell r="C156" t="str">
            <v>NC-CPS-151-2024</v>
          </cell>
          <cell r="D156" t="str">
            <v>IVONNE LUCIA GUERRERO</v>
          </cell>
          <cell r="E156">
            <v>45329</v>
          </cell>
          <cell r="F156" t="str">
            <v>NC20-P3202008-003 Prestación de servicios profesionales con plena autonomía técnica y administrativa para brindar apoyo jurídico a la Subdirección de Gestión y Manejo en los procesos contractuales y administrativos, así como en los requeridos asociados a la cooperación internacional a cargo de la dependencia, en el marco del proyecto de inversión conservación de la diversidad biológica de las áreas protegidas del SINAP Nacional.</v>
          </cell>
          <cell r="G156" t="str">
            <v>PROFESIONAL</v>
          </cell>
          <cell r="H156" t="str">
            <v>2 CONTRATACIÓN DIRECTA</v>
          </cell>
          <cell r="I156" t="str">
            <v>14 PRESTACIÓN DE SERVICIOS</v>
          </cell>
          <cell r="J156" t="str">
            <v>N/A</v>
          </cell>
          <cell r="K156">
            <v>80111600</v>
          </cell>
          <cell r="L156">
            <v>19624</v>
          </cell>
          <cell r="N156">
            <v>21124</v>
          </cell>
          <cell r="O156">
            <v>45330</v>
          </cell>
          <cell r="Q156">
            <v>13651098</v>
          </cell>
          <cell r="R156">
            <v>147886895</v>
          </cell>
          <cell r="S156" t="str">
            <v>Ciento cuarenta y siete millones ochoscientos ochenta y seis mil ochoscientos noventa y cinco pesos</v>
          </cell>
          <cell r="T156" t="str">
            <v>1 PERSONA NATURAL</v>
          </cell>
          <cell r="U156" t="str">
            <v>3 CÉDULA DE CIUDADANÍA</v>
          </cell>
          <cell r="V156">
            <v>52327225</v>
          </cell>
          <cell r="X156" t="str">
            <v>N-A</v>
          </cell>
          <cell r="Y156" t="str">
            <v>11 NO SE DILIGENCIA INFORMACIÓN PARA ESTE FORMULARIO EN ESTE PERÍODO DE REPORTE</v>
          </cell>
          <cell r="Z156" t="str">
            <v>FEMENINO</v>
          </cell>
          <cell r="AA156" t="str">
            <v>CUNDINAMARCA</v>
          </cell>
          <cell r="AB156" t="str">
            <v>BOGOTÁ</v>
          </cell>
          <cell r="AC156" t="str">
            <v>IVONNE</v>
          </cell>
          <cell r="AD156" t="str">
            <v>LUCIA</v>
          </cell>
          <cell r="AE156" t="str">
            <v>GUERRERO</v>
          </cell>
          <cell r="AG156" t="str">
            <v>SI</v>
          </cell>
          <cell r="AH156" t="str">
            <v>1 PÓLIZA</v>
          </cell>
          <cell r="AI156" t="str">
            <v>12 SEGUROS DEL ESTADO</v>
          </cell>
          <cell r="AJ156" t="str">
            <v>2 CUMPLIMIENTO</v>
          </cell>
          <cell r="AK156">
            <v>45331</v>
          </cell>
          <cell r="AL156" t="str">
            <v>14-44-101203394</v>
          </cell>
          <cell r="AM156" t="str">
            <v>SGMAP-SUBDIRECCION DE GESTION Y MANEJO DE AREAS PROTEGIDAS</v>
          </cell>
          <cell r="AN156" t="str">
            <v>GRUPO DE CONTRATOS</v>
          </cell>
          <cell r="AO156" t="str">
            <v>SUBDIRECCIÓN DE GESTIÓN Y MANEJO Y ÁREAS PROTEGIDAS</v>
          </cell>
          <cell r="AP156" t="str">
            <v>2 SUPERVISOR</v>
          </cell>
          <cell r="AQ156" t="str">
            <v>3 CÉDULA DE CIUDADANÍA</v>
          </cell>
          <cell r="AR156">
            <v>79690000</v>
          </cell>
          <cell r="AS156" t="str">
            <v>GUILLERMO ALBERTO SANTOS CEBALLOS</v>
          </cell>
          <cell r="AT156">
            <v>325</v>
          </cell>
          <cell r="AU156" t="str">
            <v>3 NO PACTADOS</v>
          </cell>
          <cell r="AV156" t="str">
            <v>4 NO SE HA ADICIONADO NI EN VALOR y EN TIEMPO</v>
          </cell>
          <cell r="BB156">
            <v>45331</v>
          </cell>
          <cell r="BC156">
            <v>45325</v>
          </cell>
          <cell r="BD156">
            <v>45331</v>
          </cell>
          <cell r="BE156">
            <v>45656</v>
          </cell>
          <cell r="BO156" t="str">
            <v>2024420501000150E</v>
          </cell>
          <cell r="BP156">
            <v>147886895</v>
          </cell>
          <cell r="BQ156" t="str">
            <v>HECTOR ALFONSO CUESTA</v>
          </cell>
          <cell r="BR156" t="str">
            <v>https://www.secop.gov.co/CO1BusinessLine/Tendering/BuyerWorkArea/Index?docUniqueIdentifier=CO1.BDOS.5588795</v>
          </cell>
          <cell r="BS156" t="str">
            <v>VIGENTE</v>
          </cell>
          <cell r="BU156" t="str">
            <v>https://community.secop.gov.co/Public/Tendering/OpportunityDetail/Index?noticeUID=CO1.NTC.5612826&amp;isFromPublicArea=True&amp;isModal=False</v>
          </cell>
          <cell r="BV156" t="str">
            <v>ivonne.guerrero</v>
          </cell>
          <cell r="BW156" t="str">
            <v>@parquesnacionales.gov.co</v>
          </cell>
          <cell r="BX156" t="str">
            <v>ivonne.guerrero@parquesnacionales.gov.co</v>
          </cell>
          <cell r="BY156" t="str">
            <v>ABOGADA</v>
          </cell>
          <cell r="BZ156" t="str">
            <v>DAVIVIENDA</v>
          </cell>
          <cell r="CA156" t="str">
            <v>AHORROS</v>
          </cell>
          <cell r="CB156" t="str">
            <v>007380547039</v>
          </cell>
          <cell r="CC156" t="str">
            <v>14/03/1978</v>
          </cell>
          <cell r="CD156" t="str">
            <v>NO</v>
          </cell>
        </row>
        <row r="157">
          <cell r="A157" t="str">
            <v>CD-NC-152-2024</v>
          </cell>
          <cell r="B157" t="str">
            <v>2 NACION</v>
          </cell>
          <cell r="C157" t="str">
            <v>NC-CPS-152-2024</v>
          </cell>
          <cell r="D157" t="str">
            <v>EVELYN STEPHANY OLARTE</v>
          </cell>
          <cell r="E157">
            <v>45330</v>
          </cell>
          <cell r="F157" t="str">
            <v>NC10-P3299060-042 Prestar los servicios de apoyo a la gestión con plena autonomía técnica y administrativa al Grupo de Contratos de la Subdirección Administrativa y Financiera en la verificación de los documentos y demás trámites relacionados con las gestiones a cargo del grupo en el marco del fortalecimiento de la capacidad institucional de Parques Nacionales Naturales.</v>
          </cell>
          <cell r="G157" t="str">
            <v>APOYO A LA GESTIÓN</v>
          </cell>
          <cell r="H157" t="str">
            <v>2 CONTRATACIÓN DIRECTA</v>
          </cell>
          <cell r="I157" t="str">
            <v>14 PRESTACIÓN DE SERVICIOS</v>
          </cell>
          <cell r="J157" t="str">
            <v>N/A</v>
          </cell>
          <cell r="K157">
            <v>80111600</v>
          </cell>
          <cell r="L157">
            <v>29924</v>
          </cell>
          <cell r="N157">
            <v>22324</v>
          </cell>
          <cell r="O157">
            <v>45330</v>
          </cell>
          <cell r="Q157">
            <v>3670920</v>
          </cell>
          <cell r="R157">
            <v>39645936</v>
          </cell>
          <cell r="S157" t="str">
            <v>Treinta y nueve milones seiscientos cuarenta y cinco mil novecientos treinta y seis pesos</v>
          </cell>
          <cell r="T157" t="str">
            <v>1 PERSONA NATURAL</v>
          </cell>
          <cell r="U157" t="str">
            <v>3 CÉDULA DE CIUDADANÍA</v>
          </cell>
          <cell r="V157">
            <v>1001324855</v>
          </cell>
          <cell r="X157" t="str">
            <v>N-A</v>
          </cell>
          <cell r="Y157" t="str">
            <v>11 NO SE DILIGENCIA INFORMACIÓN PARA ESTE FORMULARIO EN ESTE PERÍODO DE REPORTE</v>
          </cell>
          <cell r="Z157" t="str">
            <v>FEMENINO</v>
          </cell>
          <cell r="AA157" t="str">
            <v>CUNDINAMARCA</v>
          </cell>
          <cell r="AB157" t="str">
            <v>BOGOTÁ</v>
          </cell>
          <cell r="AC157" t="str">
            <v>EVELYN</v>
          </cell>
          <cell r="AD157" t="str">
            <v>STEPHANY</v>
          </cell>
          <cell r="AE157" t="str">
            <v>OLARTE</v>
          </cell>
          <cell r="AF157" t="str">
            <v>RODRIGUEZ</v>
          </cell>
          <cell r="AG157" t="str">
            <v>NO</v>
          </cell>
          <cell r="AH157" t="str">
            <v>6 NO CONSTITUYÓ GARANTÍAS</v>
          </cell>
          <cell r="AI157" t="str">
            <v>N-A</v>
          </cell>
          <cell r="AJ157" t="str">
            <v>N-A</v>
          </cell>
          <cell r="AK157" t="str">
            <v>N-A</v>
          </cell>
          <cell r="AL157" t="str">
            <v>N-A</v>
          </cell>
          <cell r="AM157" t="str">
            <v>SAF-SUBDIRECCION ADMINISTRATIVA Y FINANCIERA</v>
          </cell>
          <cell r="AN157" t="str">
            <v>GRUPO DE CONTRATOS</v>
          </cell>
          <cell r="AO157" t="str">
            <v>GRUPO DE CONTRATOS</v>
          </cell>
          <cell r="AP157" t="str">
            <v>2 SUPERVISOR</v>
          </cell>
          <cell r="AQ157" t="str">
            <v>3 CÉDULA DE CIUDADANÍA</v>
          </cell>
          <cell r="AR157">
            <v>1070781143</v>
          </cell>
          <cell r="AS157" t="str">
            <v>LEIDY MARCELA GARAVITO ROMERO</v>
          </cell>
          <cell r="AT157">
            <v>323</v>
          </cell>
          <cell r="AU157" t="str">
            <v>3 NO PACTADOS</v>
          </cell>
          <cell r="AV157" t="str">
            <v>4 NO SE HA ADICIONADO NI EN VALOR y EN TIEMPO</v>
          </cell>
          <cell r="BB157" t="str">
            <v>N/A</v>
          </cell>
          <cell r="BC157">
            <v>45329</v>
          </cell>
          <cell r="BD157">
            <v>45330</v>
          </cell>
          <cell r="BE157">
            <v>45656</v>
          </cell>
          <cell r="BO157" t="str">
            <v>2024420501000151E</v>
          </cell>
          <cell r="BP157">
            <v>39645936</v>
          </cell>
          <cell r="BQ157" t="str">
            <v>EDNA ROCIO CASTRO</v>
          </cell>
          <cell r="BR157" t="str">
            <v>https://www.secop.gov.co/CO1BusinessLine/Tendering/BuyerWorkArea/Index?docUniqueIdentifier=CO1.BDOS.5610393</v>
          </cell>
          <cell r="BS157" t="str">
            <v>VIGENTE</v>
          </cell>
          <cell r="BU157" t="str">
            <v>https://community.secop.gov.co/Public/Tendering/OpportunityDetail/Index?noticeUID=CO1.NTC.5619195&amp;isFromPublicArea=True&amp;isModal=False</v>
          </cell>
          <cell r="BV157" t="str">
            <v>evelyn.olarte</v>
          </cell>
          <cell r="BW157" t="str">
            <v>@parquesnacionales.gov.co</v>
          </cell>
          <cell r="BX157" t="str">
            <v>evelyn.olarte@parquesnacionales.gov.co</v>
          </cell>
          <cell r="BY157" t="str">
            <v>DERECHO</v>
          </cell>
          <cell r="BZ157" t="str">
            <v>BANCOLOMBIA</v>
          </cell>
          <cell r="CA157" t="str">
            <v>AHORROS</v>
          </cell>
          <cell r="CB157" t="str">
            <v>99638205382</v>
          </cell>
          <cell r="CC157" t="str">
            <v>29/10/2000</v>
          </cell>
          <cell r="CD157" t="str">
            <v>NO</v>
          </cell>
        </row>
        <row r="158">
          <cell r="A158" t="str">
            <v>CD-NC-153-2024</v>
          </cell>
          <cell r="B158" t="str">
            <v>2 NACION</v>
          </cell>
          <cell r="C158" t="str">
            <v>NC-CPS-153-2024</v>
          </cell>
          <cell r="D158" t="str">
            <v>MARÍA CAMILA RAMÍREZ HERNÁNDEZ</v>
          </cell>
          <cell r="E158">
            <v>45330</v>
          </cell>
          <cell r="F158" t="str">
            <v>NC21-P3202032-007 - Prestación de servicios profesionales con plena autonomía técnica y administrativa para la revisión temática y topológica a los análisis de las coberturas de la tierra, generados en las áreas protegidas administradas por Parques Nacionales Naturales, del Grupo de Gestión del Conocimiento y la innovación, en el marco del proyecto de inversión Conservación de la diversidad biológica de las áreas protegidas del SINAP Nacional.</v>
          </cell>
          <cell r="G158" t="str">
            <v>PROFESIONAL</v>
          </cell>
          <cell r="H158" t="str">
            <v>2 CONTRATACIÓN DIRECTA</v>
          </cell>
          <cell r="I158" t="str">
            <v>14 PRESTACIÓN DE SERVICIOS</v>
          </cell>
          <cell r="J158" t="str">
            <v>N/A</v>
          </cell>
          <cell r="K158">
            <v>80111600</v>
          </cell>
          <cell r="L158">
            <v>23024</v>
          </cell>
          <cell r="N158">
            <v>22824</v>
          </cell>
          <cell r="O158">
            <v>45330</v>
          </cell>
          <cell r="Q158">
            <v>7014443</v>
          </cell>
          <cell r="R158">
            <v>75522170</v>
          </cell>
          <cell r="S158" t="str">
            <v>Setenta y cinco millones quinientos veintidos mil ciento setenta pesos</v>
          </cell>
          <cell r="T158" t="str">
            <v>1 PERSONA NATURAL</v>
          </cell>
          <cell r="U158" t="str">
            <v>3 CÉDULA DE CIUDADANÍA</v>
          </cell>
          <cell r="V158">
            <v>46458312</v>
          </cell>
          <cell r="X158" t="str">
            <v>N-A</v>
          </cell>
          <cell r="Y158" t="str">
            <v>11 NO SE DILIGENCIA INFORMACIÓN PARA ESTE FORMULARIO EN ESTE PERÍODO DE REPORTE</v>
          </cell>
          <cell r="Z158" t="str">
            <v>FEMENINO</v>
          </cell>
          <cell r="AA158" t="str">
            <v>BOYACA</v>
          </cell>
          <cell r="AB158" t="str">
            <v>DUITAMA</v>
          </cell>
          <cell r="AC158" t="str">
            <v>MARIA</v>
          </cell>
          <cell r="AD158" t="str">
            <v>CAMILA</v>
          </cell>
          <cell r="AE158" t="str">
            <v>RAMIREZ</v>
          </cell>
          <cell r="AF158" t="str">
            <v>HERNANDEZ</v>
          </cell>
          <cell r="AG158" t="str">
            <v>SI</v>
          </cell>
          <cell r="AH158" t="str">
            <v>1 PÓLIZA</v>
          </cell>
          <cell r="AI158" t="str">
            <v>12 SEGUROS DEL ESTADO</v>
          </cell>
          <cell r="AJ158" t="str">
            <v>2 CUMPLIMIENTO</v>
          </cell>
          <cell r="AK158">
            <v>45331</v>
          </cell>
          <cell r="AL158" t="str">
            <v>25-46-101032190</v>
          </cell>
          <cell r="AM158" t="str">
            <v>SGMAP-SUBDIRECCION DE GESTION Y MANEJO DE AREAS PROTEGIDAS</v>
          </cell>
          <cell r="AN158" t="str">
            <v>GRUPO DE CONTRATOS</v>
          </cell>
          <cell r="AO158" t="str">
            <v>GRUPO DE GESTIÓN DEL CONOCIMIENTO E INNOVACIÓN</v>
          </cell>
          <cell r="AP158" t="str">
            <v>2 SUPERVISOR</v>
          </cell>
          <cell r="AQ158" t="str">
            <v>3 CÉDULA DE CIUDADANÍA</v>
          </cell>
          <cell r="AR158">
            <v>51723033</v>
          </cell>
          <cell r="AS158" t="str">
            <v>LUZ MILA SOTELO DELGADILLO</v>
          </cell>
          <cell r="AT158">
            <v>323</v>
          </cell>
          <cell r="AU158" t="str">
            <v>3 NO PACTADOS</v>
          </cell>
          <cell r="AV158" t="str">
            <v>4 NO SE HA ADICIONADO NI EN VALOR y EN TIEMPO</v>
          </cell>
          <cell r="BB158">
            <v>45331</v>
          </cell>
          <cell r="BC158">
            <v>45328</v>
          </cell>
          <cell r="BD158">
            <v>45331</v>
          </cell>
          <cell r="BE158">
            <v>45656</v>
          </cell>
          <cell r="BO158" t="str">
            <v>2024420501000152E</v>
          </cell>
          <cell r="BP158">
            <v>75522170</v>
          </cell>
          <cell r="BQ158" t="str">
            <v>EDNA ROCIO CASTRO</v>
          </cell>
          <cell r="BR158" t="str">
            <v>https://www.secop.gov.co/CO1BusinessLine/Tendering/BuyerWorkArea/Index?docUniqueIdentifier=CO1.BDOS.5603174</v>
          </cell>
          <cell r="BS158" t="str">
            <v>VIGENTE</v>
          </cell>
          <cell r="BU158" t="str">
            <v>https://community.secop.gov.co/Public/Tendering/OpportunityDetail/Index?noticeUID=CO1.NTC.5620830&amp;isFromPublicArea=True&amp;isModal=False</v>
          </cell>
          <cell r="BW158" t="str">
            <v>@parquesnacionales.gov.co</v>
          </cell>
          <cell r="BX158" t="str">
            <v>@parquesnacionales.gov.co</v>
          </cell>
          <cell r="BY158" t="str">
            <v>INGENIERA FORESTAL</v>
          </cell>
          <cell r="BZ158" t="str">
            <v>BANCOLOMBIA</v>
          </cell>
          <cell r="CA158" t="str">
            <v>AHORROS</v>
          </cell>
          <cell r="CB158" t="str">
            <v>57652289641</v>
          </cell>
          <cell r="CC158" t="str">
            <v>24/12/1985</v>
          </cell>
          <cell r="CD158" t="str">
            <v>NO</v>
          </cell>
        </row>
        <row r="159">
          <cell r="A159" t="str">
            <v>CD-NC-151-2024</v>
          </cell>
          <cell r="B159" t="str">
            <v>2 NACION</v>
          </cell>
          <cell r="C159" t="str">
            <v>NC-CPS-154-2024</v>
          </cell>
          <cell r="D159" t="str">
            <v>FREDY LEONARDO ARDILA RUIZ</v>
          </cell>
          <cell r="E159">
            <v>45330</v>
          </cell>
          <cell r="F159" t="str">
            <v>NC21-P3202060-001 - Prestación de servicios profesionales con plena autonomía técnica y administrativa para ejecutar las actividades de articulación de procesos y análisis de datos de las líneas temáticas definidas dentro del proceso de gestión del conocimiento en el marco del proyecto Conservación de la diversidad biológica de las áreas protegidas del SINAP Nacional.</v>
          </cell>
          <cell r="G159" t="str">
            <v>PROFESIONAL</v>
          </cell>
          <cell r="H159" t="str">
            <v>2 CONTRATACIÓN DIRECTA</v>
          </cell>
          <cell r="I159" t="str">
            <v>14 PRESTACIÓN DE SERVICIOS</v>
          </cell>
          <cell r="J159" t="str">
            <v>N/A</v>
          </cell>
          <cell r="K159">
            <v>80111600</v>
          </cell>
          <cell r="L159">
            <v>22824</v>
          </cell>
          <cell r="N159">
            <v>21824</v>
          </cell>
          <cell r="O159">
            <v>45330</v>
          </cell>
          <cell r="Q159">
            <v>9981565</v>
          </cell>
          <cell r="R159">
            <v>107135464</v>
          </cell>
          <cell r="S159" t="str">
            <v>Ciento siete millones ciento treinta y cinco mil cuatrocientos seseinta y cuatro pesos</v>
          </cell>
          <cell r="T159" t="str">
            <v>1 PERSONA NATURAL</v>
          </cell>
          <cell r="U159" t="str">
            <v>3 CÉDULA DE CIUDADANÍA</v>
          </cell>
          <cell r="V159">
            <v>80048506</v>
          </cell>
          <cell r="X159" t="str">
            <v>N-A</v>
          </cell>
          <cell r="Y159" t="str">
            <v>11 NO SE DILIGENCIA INFORMACIÓN PARA ESTE FORMULARIO EN ESTE PERÍODO DE REPORTE</v>
          </cell>
          <cell r="Z159" t="str">
            <v>FEMENINO</v>
          </cell>
          <cell r="AA159" t="str">
            <v>CUNDINAMARCA</v>
          </cell>
          <cell r="AB159" t="str">
            <v>BOGOTÁ</v>
          </cell>
          <cell r="AC159" t="str">
            <v>FREDY</v>
          </cell>
          <cell r="AD159" t="str">
            <v>LEONARDO</v>
          </cell>
          <cell r="AE159" t="str">
            <v>ARDILA</v>
          </cell>
          <cell r="AF159" t="str">
            <v>RUIZ</v>
          </cell>
          <cell r="AG159" t="str">
            <v>SI</v>
          </cell>
          <cell r="AH159" t="str">
            <v>1 PÓLIZA</v>
          </cell>
          <cell r="AI159" t="str">
            <v>12 SEGUROS DEL ESTADO</v>
          </cell>
          <cell r="AJ159" t="str">
            <v>2 CUMPLIMIENTO</v>
          </cell>
          <cell r="AK159">
            <v>45330</v>
          </cell>
          <cell r="AL159" t="str">
            <v>21-46-101085090</v>
          </cell>
          <cell r="AM159" t="str">
            <v>SGMAP-SUBDIRECCION DE GESTION Y MANEJO DE AREAS PROTEGIDAS</v>
          </cell>
          <cell r="AN159" t="str">
            <v>GRUPO DE CONTRATOS</v>
          </cell>
          <cell r="AO159" t="str">
            <v>GRUPO DE GESTIÓN DEL CONOCIMIENTO E INNOVACIÓN</v>
          </cell>
          <cell r="AP159" t="str">
            <v>2 SUPERVISOR</v>
          </cell>
          <cell r="AQ159" t="str">
            <v>3 CÉDULA DE CIUDADANÍA</v>
          </cell>
          <cell r="AR159">
            <v>51723033</v>
          </cell>
          <cell r="AS159" t="str">
            <v>LUZ MILA SOTELO DELGADILLO</v>
          </cell>
          <cell r="AT159">
            <v>322</v>
          </cell>
          <cell r="AU159" t="str">
            <v>3 NO PACTADOS</v>
          </cell>
          <cell r="AV159" t="str">
            <v>4 NO SE HA ADICIONADO NI EN VALOR y EN TIEMPO</v>
          </cell>
          <cell r="BB159">
            <v>45330</v>
          </cell>
          <cell r="BC159">
            <v>45331</v>
          </cell>
          <cell r="BD159">
            <v>45331</v>
          </cell>
          <cell r="BE159">
            <v>45656</v>
          </cell>
          <cell r="BO159" t="str">
            <v xml:space="preserve">2024420501000153E </v>
          </cell>
          <cell r="BP159">
            <v>107135464</v>
          </cell>
          <cell r="BQ159" t="str">
            <v>LUZ JANETH VILLALBA SUAREZ</v>
          </cell>
          <cell r="BR159" t="str">
            <v>https://www.secop.gov.co/CO1BusinessLine/Tendering/BuyerWorkArea/Index?docUniqueIdentifier=CO1.BDOS.5607954</v>
          </cell>
          <cell r="BS159" t="str">
            <v>VIGENTE</v>
          </cell>
          <cell r="BU159" t="str">
            <v>https://community.secop.gov.co/Public/Tendering/OpportunityDetail/Index?noticeUID=CO1.NTC.5621936&amp;isFromPublicArea=True&amp;isModal=False</v>
          </cell>
          <cell r="BV159" t="str">
            <v>fredy.ardila</v>
          </cell>
          <cell r="BW159" t="str">
            <v>@parquesnacionales.gov.co</v>
          </cell>
          <cell r="BX159" t="str">
            <v>fredy.ardila@parquesnacionales.gov.co</v>
          </cell>
          <cell r="BY159" t="str">
            <v>INGENIERO CATASTRAL Y GEODESTA</v>
          </cell>
          <cell r="BZ159" t="str">
            <v>DAVIVIENDA</v>
          </cell>
          <cell r="CA159" t="str">
            <v>AHORROS</v>
          </cell>
          <cell r="CB159" t="str">
            <v>473300000840</v>
          </cell>
          <cell r="CC159" t="str">
            <v>18/08/1979</v>
          </cell>
          <cell r="CD159" t="str">
            <v>NO</v>
          </cell>
        </row>
        <row r="160">
          <cell r="A160" t="str">
            <v>CD-NC-154-2024</v>
          </cell>
          <cell r="B160" t="str">
            <v>2 NACION</v>
          </cell>
          <cell r="C160" t="str">
            <v>NC-CPS-155-2024</v>
          </cell>
          <cell r="D160" t="str">
            <v>ELIZABETH CRISTINA SÁNCHEZ TORO</v>
          </cell>
          <cell r="E160">
            <v>45331</v>
          </cell>
          <cell r="F160" t="str">
            <v>NC21-P3202032-005 Prestación de servicios profesionales con plena autonomía técnica y administrativa para fortalecer a las áreas protegidas y direcciones territoriales en la toma de datos, análisis de la información geográfica, sistematización y reportes de las líneas temáticas asignadas, Grupo de Gestión del Conocimiento y la innovación en el marco del proyecto Conservación de la diversidad biológica de las áreas protegidas del SINAP Nacional.</v>
          </cell>
          <cell r="G160" t="str">
            <v>PROFESIONAL</v>
          </cell>
          <cell r="H160" t="str">
            <v>2 CONTRATACIÓN DIRECTA</v>
          </cell>
          <cell r="I160" t="str">
            <v>14 PRESTACIÓN DE SERVICIOS</v>
          </cell>
          <cell r="J160" t="str">
            <v>N/A</v>
          </cell>
          <cell r="K160">
            <v>80111600</v>
          </cell>
          <cell r="L160">
            <v>21024</v>
          </cell>
          <cell r="N160">
            <v>23524</v>
          </cell>
          <cell r="O160">
            <v>45331</v>
          </cell>
          <cell r="Q160" t="str">
            <v>$7.435.309</v>
          </cell>
          <cell r="R160">
            <v>80053494</v>
          </cell>
          <cell r="S160" t="str">
            <v>Ochenta millones cincuenta y tres mil cuatrocientos noventa y cuatro pesos</v>
          </cell>
          <cell r="T160" t="str">
            <v>1 PERSONA NATURAL</v>
          </cell>
          <cell r="U160" t="str">
            <v>3 CÉDULA DE CIUDADANÍA</v>
          </cell>
          <cell r="V160">
            <v>67040354</v>
          </cell>
          <cell r="X160" t="str">
            <v>N-A</v>
          </cell>
          <cell r="Y160" t="str">
            <v>11 NO SE DILIGENCIA INFORMACIÓN PARA ESTE FORMULARIO EN ESTE PERÍODO DE REPORTE</v>
          </cell>
          <cell r="Z160" t="str">
            <v>FEMENINO</v>
          </cell>
          <cell r="AA160" t="str">
            <v>VALLE DEL CAUCA</v>
          </cell>
          <cell r="AB160" t="str">
            <v>PALMIRA</v>
          </cell>
          <cell r="AC160" t="str">
            <v>ELIZABETH</v>
          </cell>
          <cell r="AD160" t="str">
            <v>CRISTINA</v>
          </cell>
          <cell r="AE160" t="str">
            <v>SANCHEZ</v>
          </cell>
          <cell r="AF160" t="str">
            <v>TORO</v>
          </cell>
          <cell r="AG160" t="str">
            <v>SI</v>
          </cell>
          <cell r="AH160" t="str">
            <v>1 PÓLIZA</v>
          </cell>
          <cell r="AI160" t="str">
            <v>8 MUNDIAL SEGUROS</v>
          </cell>
          <cell r="AJ160" t="str">
            <v>2 CUMPLIMIENTO</v>
          </cell>
          <cell r="AK160">
            <v>45331</v>
          </cell>
          <cell r="AL160" t="str">
            <v>NB-100308102</v>
          </cell>
          <cell r="AM160" t="str">
            <v>SGMAP-SUBDIRECCION DE GESTION Y MANEJO DE AREAS PROTEGIDAS</v>
          </cell>
          <cell r="AN160" t="str">
            <v>GRUPO DE CONTRATOS</v>
          </cell>
          <cell r="AO160" t="str">
            <v>GRUPO DE GESTIÓN DEL CONOCIMIENTO E INNOVACIÓN</v>
          </cell>
          <cell r="AP160" t="str">
            <v>2 SUPERVISOR</v>
          </cell>
          <cell r="AQ160" t="str">
            <v>3 CÉDULA DE CIUDADANÍA</v>
          </cell>
          <cell r="AR160">
            <v>51723033</v>
          </cell>
          <cell r="AS160" t="str">
            <v>LUZ MILA SOTELO DELGADILLO</v>
          </cell>
          <cell r="AT160">
            <v>323</v>
          </cell>
          <cell r="AU160" t="str">
            <v>3 NO PACTADOS</v>
          </cell>
          <cell r="AV160" t="str">
            <v>4 NO SE HA ADICIONADO NI EN VALOR y EN TIEMPO</v>
          </cell>
          <cell r="BB160">
            <v>45331</v>
          </cell>
          <cell r="BC160">
            <v>45330</v>
          </cell>
          <cell r="BD160">
            <v>45331</v>
          </cell>
          <cell r="BE160">
            <v>45656</v>
          </cell>
          <cell r="BO160" t="str">
            <v>2024420501000154E</v>
          </cell>
          <cell r="BP160">
            <v>80053494</v>
          </cell>
          <cell r="BQ160" t="str">
            <v>YURY CAMILA BARRANTES</v>
          </cell>
          <cell r="BR160" t="str">
            <v>https://www.secop.gov.co/CO1BusinessLine/Tendering/BuyerWorkArea/Index?docUniqueIdentifier=CO1.BDOS.5612885</v>
          </cell>
          <cell r="BS160" t="str">
            <v>VIGENTE</v>
          </cell>
          <cell r="BU160" t="str">
            <v>https://community.secop.gov.co/Public/Tendering/OpportunityDetail/Index?noticeUID=CO1.NTC.5622705&amp;isFromPublicArea=True&amp;isModal=False</v>
          </cell>
          <cell r="BV160" t="str">
            <v>monitoreosig.ggci</v>
          </cell>
          <cell r="BW160" t="str">
            <v>@parquesnacionales.gov.co</v>
          </cell>
          <cell r="BX160" t="str">
            <v>monitoreosig.ggci@parquesnacionales.gov.co</v>
          </cell>
          <cell r="BY160" t="str">
            <v>BIOLOGA</v>
          </cell>
          <cell r="BZ160" t="str">
            <v>SCOTIABANK</v>
          </cell>
          <cell r="CA160" t="str">
            <v>AHORROS</v>
          </cell>
          <cell r="CB160" t="str">
            <v>1012277683</v>
          </cell>
          <cell r="CC160" t="str">
            <v>29/01/1986</v>
          </cell>
          <cell r="CD160" t="str">
            <v>NO</v>
          </cell>
        </row>
        <row r="161">
          <cell r="A161" t="str">
            <v>CD-NC-156-2024</v>
          </cell>
          <cell r="B161" t="str">
            <v>2 NACION</v>
          </cell>
          <cell r="C161" t="str">
            <v>NC-CPS-156-2024</v>
          </cell>
          <cell r="D161" t="str">
            <v>NORMA CAROLINA ESPEJO DELGADO</v>
          </cell>
          <cell r="E161">
            <v>45331</v>
          </cell>
          <cell r="F161" t="str">
            <v>NC21-P3202060-005 Prestación de servicios profesionales con plena autonomía técnica y administrativa para el fortalecimiento técnico del programa de restauración que se implementa en algunas áreas protegidas administradas por Parques Nacionales Naturales de Colombia, del Grupo de Gestión del Conocimiento y la innovación, en el marco del proyecto Conservación de la diversidad biológica de las áreas protegidas del SINAP Nacional.</v>
          </cell>
          <cell r="G161" t="str">
            <v>PROFESIONAL</v>
          </cell>
          <cell r="H161" t="str">
            <v>2 CONTRATACIÓN DIRECTA</v>
          </cell>
          <cell r="I161" t="str">
            <v>14 PRESTACIÓN DE SERVICIOS</v>
          </cell>
          <cell r="J161" t="str">
            <v>N/A</v>
          </cell>
          <cell r="K161">
            <v>80111600</v>
          </cell>
          <cell r="L161">
            <v>20524</v>
          </cell>
          <cell r="N161">
            <v>23624</v>
          </cell>
          <cell r="O161">
            <v>45331</v>
          </cell>
          <cell r="Q161">
            <v>7014443</v>
          </cell>
          <cell r="R161">
            <v>75522170</v>
          </cell>
          <cell r="S161" t="str">
            <v>Setenta y cinco millones quinientos veintidos mil ciento setenta pesos</v>
          </cell>
          <cell r="T161" t="str">
            <v>1 PERSONA NATURAL</v>
          </cell>
          <cell r="U161" t="str">
            <v>3 CÉDULA DE CIUDADANÍA</v>
          </cell>
          <cell r="V161">
            <v>52811163</v>
          </cell>
          <cell r="X161" t="str">
            <v>N-A</v>
          </cell>
          <cell r="Y161" t="str">
            <v>11 NO SE DILIGENCIA INFORMACIÓN PARA ESTE FORMULARIO EN ESTE PERÍODO DE REPORTE</v>
          </cell>
          <cell r="Z161" t="str">
            <v>FEMENINO</v>
          </cell>
          <cell r="AA161" t="str">
            <v>CUNDINAMARCA</v>
          </cell>
          <cell r="AB161" t="str">
            <v>BOGOTÁ</v>
          </cell>
          <cell r="AC161" t="str">
            <v xml:space="preserve">NORMA </v>
          </cell>
          <cell r="AD161" t="str">
            <v>CAROLINA</v>
          </cell>
          <cell r="AE161" t="str">
            <v>ESPEJO</v>
          </cell>
          <cell r="AF161" t="str">
            <v>DELGADO</v>
          </cell>
          <cell r="AG161" t="str">
            <v>SI</v>
          </cell>
          <cell r="AH161" t="str">
            <v>1 PÓLIZA</v>
          </cell>
          <cell r="AI161" t="str">
            <v>8 MUNDIAL SEGUROS</v>
          </cell>
          <cell r="AJ161" t="str">
            <v>2 CUMPLIMIENTO</v>
          </cell>
          <cell r="AK161">
            <v>45331</v>
          </cell>
          <cell r="AL161" t="str">
            <v>NB-100308043</v>
          </cell>
          <cell r="AM161" t="str">
            <v>SGMAP-SUBDIRECCION DE GESTION Y MANEJO DE AREAS PROTEGIDAS</v>
          </cell>
          <cell r="AN161" t="str">
            <v>GRUPO DE CONTRATOS</v>
          </cell>
          <cell r="AO161" t="str">
            <v>GRUPO DE GESTIÓN DEL CONOCIMIENTO E INNOVACIÓN</v>
          </cell>
          <cell r="AP161" t="str">
            <v>2 SUPERVISOR</v>
          </cell>
          <cell r="AQ161" t="str">
            <v>3 CÉDULA DE CIUDADANÍA</v>
          </cell>
          <cell r="AR161">
            <v>51723033</v>
          </cell>
          <cell r="AS161" t="str">
            <v>LUZ MILA SOTELO DELGADILLO</v>
          </cell>
          <cell r="AT161">
            <v>323</v>
          </cell>
          <cell r="AU161" t="str">
            <v>3 NO PACTADOS</v>
          </cell>
          <cell r="AV161" t="str">
            <v>4 NO SE HA ADICIONADO NI EN VALOR y EN TIEMPO</v>
          </cell>
          <cell r="BB161">
            <v>45331</v>
          </cell>
          <cell r="BC161">
            <v>45331</v>
          </cell>
          <cell r="BD161">
            <v>45331</v>
          </cell>
          <cell r="BE161">
            <v>45656</v>
          </cell>
          <cell r="BO161" t="str">
            <v>2024420501000155E</v>
          </cell>
          <cell r="BP161">
            <v>75522170</v>
          </cell>
          <cell r="BQ161" t="str">
            <v>YURY CAMILA BARRANTES</v>
          </cell>
          <cell r="BR161" t="str">
            <v>https://www.secop.gov.co/CO1BusinessLine/Tendering/BuyerWorkArea/Index?docUniqueIdentifier=CO1.BDOS.5609395</v>
          </cell>
          <cell r="BS161" t="str">
            <v>VIGENTE</v>
          </cell>
          <cell r="BU161" t="str">
            <v>https://community.secop.gov.co/Public/Tendering/OpportunityDetail/Index?noticeUID=CO1.NTC.5622971&amp;isFromPublicArea=True&amp;isModal=False</v>
          </cell>
          <cell r="BV161" t="str">
            <v>norma.espejo</v>
          </cell>
          <cell r="BW161" t="str">
            <v>@parquesnacionales.gov.co</v>
          </cell>
          <cell r="BX161" t="str">
            <v>norma.espejo@parquesnacionales.gov.co</v>
          </cell>
          <cell r="BY161" t="str">
            <v>INGENIERIA FORESTAL</v>
          </cell>
          <cell r="BZ161" t="str">
            <v>DAVIVIENDA</v>
          </cell>
          <cell r="CA161" t="str">
            <v>AHORROS</v>
          </cell>
          <cell r="CB161" t="str">
            <v>473300000840</v>
          </cell>
          <cell r="CC161" t="str">
            <v>31/01/1982</v>
          </cell>
          <cell r="CD161" t="str">
            <v>NO</v>
          </cell>
        </row>
        <row r="162">
          <cell r="A162" t="str">
            <v>CD-NC-155-2024</v>
          </cell>
          <cell r="B162" t="str">
            <v>2 NACION</v>
          </cell>
          <cell r="C162" t="str">
            <v>NC-CPS-157-2024</v>
          </cell>
          <cell r="D162" t="str">
            <v>DAIRA EMILCE RECALDE RODRIGUEZ</v>
          </cell>
          <cell r="E162">
            <v>45331</v>
          </cell>
          <cell r="F162" t="str">
            <v>NC22-P3202018-005 Prestación de servicios profesionales con plena autonomía técnica y administrativa para coadyuvar en la concertación y hacer seguimiento a las agendas intersectoriales, en especial con los sectores de hidrocarburos y minería, así como apoyar la formulación, seguimiento y evaluación de proyectos relacionados con los procesos de declaratoria y ampliación de áreas protegidas del ámbito nacional en temas intersectoriales en el Grupo de Gestión e Integración del SINAP, en el marco del proyecto conservación de la diversidad biológica de las áreas protegidas del SINAP Nacional.</v>
          </cell>
          <cell r="G162" t="str">
            <v>PROFESIONAL</v>
          </cell>
          <cell r="H162" t="str">
            <v>2 CONTRATACIÓN DIRECTA</v>
          </cell>
          <cell r="I162" t="str">
            <v>14 PRESTACIÓN DE SERVICIOS</v>
          </cell>
          <cell r="J162" t="str">
            <v>N/A</v>
          </cell>
          <cell r="K162">
            <v>80111600</v>
          </cell>
          <cell r="L162">
            <v>20624</v>
          </cell>
          <cell r="N162">
            <v>23724</v>
          </cell>
          <cell r="O162">
            <v>45331</v>
          </cell>
          <cell r="Q162">
            <v>7014443</v>
          </cell>
          <cell r="R162">
            <v>75522170</v>
          </cell>
          <cell r="S162" t="str">
            <v>Setenta y cinco millones quinientos veintidos mil ciento setenta pesos</v>
          </cell>
          <cell r="T162" t="str">
            <v>1 PERSONA NATURAL</v>
          </cell>
          <cell r="U162" t="str">
            <v>3 CÉDULA DE CIUDADANÍA</v>
          </cell>
          <cell r="V162">
            <v>27080661</v>
          </cell>
          <cell r="X162" t="str">
            <v>N-A</v>
          </cell>
          <cell r="Y162" t="str">
            <v>11 NO SE DILIGENCIA INFORMACIÓN PARA ESTE FORMULARIO EN ESTE PERÍODO DE REPORTE</v>
          </cell>
          <cell r="Z162" t="str">
            <v>FEMENINO</v>
          </cell>
          <cell r="AA162" t="str">
            <v>NARIÑO</v>
          </cell>
          <cell r="AB162" t="str">
            <v>PASTO</v>
          </cell>
          <cell r="AC162" t="str">
            <v>DAIRA</v>
          </cell>
          <cell r="AD162" t="str">
            <v>EMILCE</v>
          </cell>
          <cell r="AE162" t="str">
            <v>RECALDE</v>
          </cell>
          <cell r="AF162" t="str">
            <v>RODRIGUEZ</v>
          </cell>
          <cell r="AG162" t="str">
            <v>SI</v>
          </cell>
          <cell r="AH162" t="str">
            <v>1 PÓLIZA</v>
          </cell>
          <cell r="AI162" t="str">
            <v>12 SEGUROS DEL ESTADO</v>
          </cell>
          <cell r="AJ162" t="str">
            <v>2 CUMPLIMIENTO</v>
          </cell>
          <cell r="AK162">
            <v>45331</v>
          </cell>
          <cell r="AL162" t="str">
            <v>21-46-101085249</v>
          </cell>
          <cell r="AM162" t="str">
            <v>SGMAP-SUBDIRECCION DE GESTION Y MANEJO DE AREAS PROTEGIDAS</v>
          </cell>
          <cell r="AN162" t="str">
            <v>GRUPO DE CONTRATOS</v>
          </cell>
          <cell r="AO162" t="str">
            <v>GRUPO DE GESTIÓN E INTEGRACIÓN DEL SINAP</v>
          </cell>
          <cell r="AP162" t="str">
            <v>2 SUPERVISOR</v>
          </cell>
          <cell r="AQ162" t="str">
            <v>3 CÉDULA DE CIUDADANÍA</v>
          </cell>
          <cell r="AR162">
            <v>5947992</v>
          </cell>
          <cell r="AS162" t="str">
            <v>LUIS ALBERTO CRUZ COLORADO</v>
          </cell>
          <cell r="AT162">
            <v>323</v>
          </cell>
          <cell r="AU162" t="str">
            <v>3 NO PACTADOS</v>
          </cell>
          <cell r="AV162" t="str">
            <v>4 NO SE HA ADICIONADO NI EN VALOR y EN TIEMPO</v>
          </cell>
          <cell r="BB162">
            <v>45331</v>
          </cell>
          <cell r="BC162">
            <v>45330</v>
          </cell>
          <cell r="BD162">
            <v>45331</v>
          </cell>
          <cell r="BE162">
            <v>45656</v>
          </cell>
          <cell r="BO162" t="str">
            <v>2024420501000156E</v>
          </cell>
          <cell r="BP162">
            <v>75522170</v>
          </cell>
          <cell r="BQ162" t="str">
            <v>YULY ANDREA LEON BUSTOS</v>
          </cell>
          <cell r="BR162" t="str">
            <v>https://www.secop.gov.co/CO1BusinessLine/Tendering/BuyerWorkArea/Index?docUniqueIdentifier=CO1.BDOS.5612659</v>
          </cell>
          <cell r="BS162" t="str">
            <v>VIGENTE</v>
          </cell>
          <cell r="BU162" t="str">
            <v>https://community.secop.gov.co/Public/Tendering/OpportunityDetail/Index?noticeUID=CO1.NTC.5623411&amp;isFromPublicArea=True&amp;isModal=False</v>
          </cell>
          <cell r="BV162" t="str">
            <v>daira.recalde</v>
          </cell>
          <cell r="BW162" t="str">
            <v>@parquesnacionales.gov.co</v>
          </cell>
          <cell r="BX162" t="str">
            <v>daira.recalde@parquesnacionales.gov.co</v>
          </cell>
          <cell r="BY162" t="str">
            <v>INGENIERA AGROFORESTAL</v>
          </cell>
          <cell r="BZ162" t="str">
            <v>DAVIVIENDA</v>
          </cell>
          <cell r="CA162" t="str">
            <v>AHORROS</v>
          </cell>
          <cell r="CB162" t="str">
            <v>457400030070</v>
          </cell>
          <cell r="CC162" t="str">
            <v>21/05/1977</v>
          </cell>
          <cell r="CD162" t="str">
            <v>NO</v>
          </cell>
        </row>
        <row r="163">
          <cell r="A163" t="str">
            <v>CD-NC-157-2024</v>
          </cell>
          <cell r="B163" t="str">
            <v>2 NACION</v>
          </cell>
          <cell r="C163" t="str">
            <v>NC-CPS-158-2024</v>
          </cell>
          <cell r="D163" t="str">
            <v>MARÍA ANDREA ALZATE HERNÁNDEZ</v>
          </cell>
          <cell r="E163">
            <v>45331</v>
          </cell>
          <cell r="F163" t="str">
            <v>NC24-P3202008-021 Prestación de servicios profesionales con plena autonomía técnica y administrativa para impulsar jurídicamente los trámites para el registro y seguimiento de reservas naturales de la sociedad civil al Grupo de Trámites y Evaluación Ambiental en el marco del proyecto de inversión Conservación de la diversidad biológica de las áreas protegidas del SINAP Nacional.</v>
          </cell>
          <cell r="G163" t="str">
            <v>PROFESIONAL</v>
          </cell>
          <cell r="H163" t="str">
            <v>2 CONTRATACIÓN DIRECTA</v>
          </cell>
          <cell r="I163" t="str">
            <v>14 PRESTACIÓN DE SERVICIOS</v>
          </cell>
          <cell r="J163" t="str">
            <v>N/A</v>
          </cell>
          <cell r="K163">
            <v>80111600</v>
          </cell>
          <cell r="L163">
            <v>29424</v>
          </cell>
          <cell r="N163">
            <v>23824</v>
          </cell>
          <cell r="O163">
            <v>45331</v>
          </cell>
          <cell r="Q163" t="str">
            <v>$4.620.818</v>
          </cell>
          <cell r="R163">
            <v>49596780</v>
          </cell>
          <cell r="S163" t="str">
            <v>Cuarenta y nueve millones quinientos noventa y seis mil setecientos ochenta pesos</v>
          </cell>
          <cell r="T163" t="str">
            <v>1 PERSONA NATURAL</v>
          </cell>
          <cell r="U163" t="str">
            <v>3 CÉDULA DE CIUDADANÍA</v>
          </cell>
          <cell r="V163">
            <v>1094954354</v>
          </cell>
          <cell r="X163" t="str">
            <v>N-A</v>
          </cell>
          <cell r="Y163" t="str">
            <v>11 NO SE DILIGENCIA INFORMACIÓN PARA ESTE FORMULARIO EN ESTE PERÍODO DE REPORTE</v>
          </cell>
          <cell r="Z163" t="str">
            <v>FEMENINO</v>
          </cell>
          <cell r="AA163" t="str">
            <v>RISARALDA</v>
          </cell>
          <cell r="AB163" t="str">
            <v>PEREIRA</v>
          </cell>
          <cell r="AC163" t="str">
            <v xml:space="preserve">MARIA </v>
          </cell>
          <cell r="AD163" t="str">
            <v>ANDREA</v>
          </cell>
          <cell r="AE163" t="str">
            <v>ALZATE</v>
          </cell>
          <cell r="AF163" t="str">
            <v>HERNANDEZ</v>
          </cell>
          <cell r="AG163" t="str">
            <v>NO</v>
          </cell>
          <cell r="AH163" t="str">
            <v>6 NO CONSTITUYÓ GARANTÍAS</v>
          </cell>
          <cell r="AI163" t="str">
            <v>N-A</v>
          </cell>
          <cell r="AJ163" t="str">
            <v>N-A</v>
          </cell>
          <cell r="AK163" t="str">
            <v>N-A</v>
          </cell>
          <cell r="AL163" t="str">
            <v>N-A</v>
          </cell>
          <cell r="AM163" t="str">
            <v>SGMAP-SUBDIRECCION DE GESTION Y MANEJO DE AREAS PROTEGIDAS</v>
          </cell>
          <cell r="AN163" t="str">
            <v>GRUPO DE CONTRATOS</v>
          </cell>
          <cell r="AO163" t="str">
            <v>GRUPO DE TRÁMITES Y EVALUACIÓN AMBIENTAL</v>
          </cell>
          <cell r="AP163" t="str">
            <v>2 SUPERVISOR</v>
          </cell>
          <cell r="AQ163" t="str">
            <v>3 CÉDULA DE CIUDADANÍA</v>
          </cell>
          <cell r="AR163">
            <v>52854468</v>
          </cell>
          <cell r="AS163" t="str">
            <v>ADRIANA MARGARITA ROZO MELO</v>
          </cell>
          <cell r="AT163">
            <v>322</v>
          </cell>
          <cell r="AU163" t="str">
            <v>3 NO PACTADOS</v>
          </cell>
          <cell r="AV163" t="str">
            <v>4 NO SE HA ADICIONADO NI EN VALOR y EN TIEMPO</v>
          </cell>
          <cell r="BB163" t="str">
            <v>N/A</v>
          </cell>
          <cell r="BC163">
            <v>45331</v>
          </cell>
          <cell r="BD163">
            <v>45331</v>
          </cell>
          <cell r="BE163">
            <v>45656</v>
          </cell>
          <cell r="BO163" t="str">
            <v>2024420501000157E</v>
          </cell>
          <cell r="BP163">
            <v>49596780</v>
          </cell>
          <cell r="BQ163" t="str">
            <v>LUZ JANETH VILLALBA SUAREZ</v>
          </cell>
          <cell r="BR163" t="str">
            <v>https://www.secop.gov.co/CO1BusinessLine/Tendering/BuyerWorkArea/Index?docUniqueIdentifier=CO1.BDOS.5615096</v>
          </cell>
          <cell r="BS163" t="str">
            <v>VIGENTE</v>
          </cell>
          <cell r="BU163" t="str">
            <v>https://community.secop.gov.co/Public/Tendering/OpportunityDetail/Index?noticeUID=CO1.NTC.5627100&amp;isFromPublicArea=True&amp;isModal=False</v>
          </cell>
          <cell r="BV163" t="str">
            <v>maria.alzate</v>
          </cell>
          <cell r="BW163" t="str">
            <v>@parquesnacionales.gov.co</v>
          </cell>
          <cell r="BX163" t="str">
            <v>maria.alzate@parquesnacionales.gov.co</v>
          </cell>
          <cell r="BY163" t="str">
            <v>ABOGADA</v>
          </cell>
          <cell r="BZ163" t="str">
            <v>BANCOLOMBIA</v>
          </cell>
          <cell r="CA163" t="str">
            <v>AHORROS</v>
          </cell>
          <cell r="CB163" t="str">
            <v>77872933924</v>
          </cell>
          <cell r="CC163" t="str">
            <v>09/02/1996</v>
          </cell>
          <cell r="CD163" t="str">
            <v>NO</v>
          </cell>
        </row>
        <row r="164">
          <cell r="A164" t="str">
            <v>CD-NC-159-2024</v>
          </cell>
          <cell r="B164" t="str">
            <v>2 NACION</v>
          </cell>
          <cell r="C164" t="str">
            <v>NC-CPS-159-2024</v>
          </cell>
          <cell r="D164" t="str">
            <v>SIMON DANIEL RODRIGUEZ PINILLA</v>
          </cell>
          <cell r="E164">
            <v>45331</v>
          </cell>
          <cell r="F164" t="str">
            <v>NC30-P3202010-001 Prestar servicios profesionales con plena autonomía técnica y administrativa para apoyar a la Subdirección de Sostenibilidad y Negocios Ambientales en el proceso de gestión de Alianzas Nacionales, Internacionales y Multilaterales Público - Privadas estratégicas con el objetivo de darle viabilidad a los mecanismos e instrumentos del plan estratégico, en el marco del proyecto de Conservación de la diversidad biológica de las áreas protegidas del SINAP Nacional de Parques Nacionales Naturales de Colombia.</v>
          </cell>
          <cell r="G164" t="str">
            <v>PROFESIONAL</v>
          </cell>
          <cell r="H164" t="str">
            <v>2 CONTRATACIÓN DIRECTA</v>
          </cell>
          <cell r="I164" t="str">
            <v>14 PRESTACIÓN DE SERVICIOS</v>
          </cell>
          <cell r="J164" t="str">
            <v>N/A</v>
          </cell>
          <cell r="K164">
            <v>80111600</v>
          </cell>
          <cell r="L164">
            <v>18924</v>
          </cell>
          <cell r="N164">
            <v>23924</v>
          </cell>
          <cell r="O164">
            <v>45331</v>
          </cell>
          <cell r="Q164">
            <v>7014443</v>
          </cell>
          <cell r="R164">
            <v>75522170</v>
          </cell>
          <cell r="S164" t="str">
            <v>Setenta y cinco millones quinientos veintidos mil ciento setenta pesos</v>
          </cell>
          <cell r="T164" t="str">
            <v>1 PERSONA NATURAL</v>
          </cell>
          <cell r="U164" t="str">
            <v>3 CÉDULA DE CIUDADANÍA</v>
          </cell>
          <cell r="V164">
            <v>1136881699</v>
          </cell>
          <cell r="X164" t="str">
            <v>N-A</v>
          </cell>
          <cell r="Y164" t="str">
            <v>11 NO SE DILIGENCIA INFORMACIÓN PARA ESTE FORMULARIO EN ESTE PERÍODO DE REPORTE</v>
          </cell>
          <cell r="Z164" t="str">
            <v>MASCULINO</v>
          </cell>
          <cell r="AA164" t="str">
            <v>CUNDINAMARCA</v>
          </cell>
          <cell r="AB164" t="str">
            <v>BOGOTÁ</v>
          </cell>
          <cell r="AC164" t="str">
            <v>SIMON</v>
          </cell>
          <cell r="AD164" t="str">
            <v>DANIEL</v>
          </cell>
          <cell r="AE164" t="str">
            <v>RODRIGUEZ</v>
          </cell>
          <cell r="AF164" t="str">
            <v>PINILLA</v>
          </cell>
          <cell r="AG164" t="str">
            <v>SI</v>
          </cell>
          <cell r="AH164" t="str">
            <v>1 PÓLIZA</v>
          </cell>
          <cell r="AI164" t="str">
            <v>12 SEGUROS DEL ESTADO</v>
          </cell>
          <cell r="AJ164" t="str">
            <v>2 CUMPLIMIENTO</v>
          </cell>
          <cell r="AK164">
            <v>45331</v>
          </cell>
          <cell r="AL164" t="str">
            <v>21-46-101085263</v>
          </cell>
          <cell r="AM164" t="str">
            <v>SSNA-SUBDIRECCION DE SOSTENIBILIDAD Y NEGOCIO AMBIENTALES</v>
          </cell>
          <cell r="AN164" t="str">
            <v>GRUPO DE CONTRATOS</v>
          </cell>
          <cell r="AO164" t="str">
            <v>SUBDIRECCIÓN DE SOSTENIBILIDAD Y NEGOCIOS AMBIENTALES</v>
          </cell>
          <cell r="AP164" t="str">
            <v>2 SUPERVISOR</v>
          </cell>
          <cell r="AQ164" t="str">
            <v>3 CÉDULA DE CIUDADANÍA</v>
          </cell>
          <cell r="AR164">
            <v>37329045</v>
          </cell>
          <cell r="AS164" t="str">
            <v>MERLY XIOMARA PACHECO</v>
          </cell>
          <cell r="AT164">
            <v>322</v>
          </cell>
          <cell r="AU164" t="str">
            <v>3 NO PACTADOS</v>
          </cell>
          <cell r="AV164" t="str">
            <v>4 NO SE HA ADICIONADO NI EN VALOR y EN TIEMPO</v>
          </cell>
          <cell r="BB164">
            <v>45331</v>
          </cell>
          <cell r="BC164">
            <v>45331</v>
          </cell>
          <cell r="BD164">
            <v>45331</v>
          </cell>
          <cell r="BE164">
            <v>45656</v>
          </cell>
          <cell r="BO164" t="str">
            <v>2024420501000158E</v>
          </cell>
          <cell r="BP164">
            <v>75522170</v>
          </cell>
          <cell r="BQ164" t="str">
            <v>HILDA MARCELA GARCIA NUÑEZ</v>
          </cell>
          <cell r="BR164" t="str">
            <v>https://www.secop.gov.co/CO1BusinessLine/Tendering/BuyerWorkArea/Index?docUniqueIdentifier=CO1.BDOS.5617570</v>
          </cell>
          <cell r="BS164" t="str">
            <v>VIGENTE</v>
          </cell>
          <cell r="BU164" t="str">
            <v>https://community.secop.gov.co/Public/Tendering/OpportunityDetail/Index?noticeUID=CO1.NTC.5627680&amp;isFromPublicArea=True&amp;isModal=False</v>
          </cell>
          <cell r="BV164" t="str">
            <v>simon.rodriguez</v>
          </cell>
          <cell r="BW164" t="str">
            <v>@parquesnacionales.gov.co</v>
          </cell>
          <cell r="BX164" t="str">
            <v>simon.rodriguez@parquesnacionales.gov.co</v>
          </cell>
          <cell r="BY164" t="str">
            <v>ADMINISTRADOR DE EMPRESAS</v>
          </cell>
          <cell r="BZ164" t="str">
            <v>BANCOLOMBIA</v>
          </cell>
          <cell r="CA164" t="str">
            <v>AHORROS</v>
          </cell>
          <cell r="CB164" t="str">
            <v>30436252095</v>
          </cell>
          <cell r="CC164" t="str">
            <v>22/09/1989</v>
          </cell>
          <cell r="CD164" t="str">
            <v>NO</v>
          </cell>
        </row>
        <row r="165">
          <cell r="A165" t="str">
            <v>CD-NC-160-2024</v>
          </cell>
          <cell r="B165" t="str">
            <v>2 NACION</v>
          </cell>
          <cell r="C165" t="str">
            <v>NC-CPS-160-2024</v>
          </cell>
          <cell r="D165" t="str">
            <v>ANDRÉS QUIROGA MOLANO</v>
          </cell>
          <cell r="E165">
            <v>45331</v>
          </cell>
          <cell r="F165" t="str">
            <v>NC12-P3299011-016 NC12-P3299016-016 Prestar los servicios profesionales con plena autonomía técnica y administrativa al Grupo de Infraestructura de la Subdirección Administrativa y Financiera brindando apoyo en el seguimiento de los proyectos de infraestructura desde su planeación, estructuración, contratación y ejecución, en el marco del mejoramiento de la infraestructura física en los Parques Nacionales Naturales de Colombia y sus áreas protegidas.</v>
          </cell>
          <cell r="G165" t="str">
            <v>PROFESIONAL</v>
          </cell>
          <cell r="H165" t="str">
            <v>2 CONTRATACIÓN DIRECTA</v>
          </cell>
          <cell r="I165" t="str">
            <v>14 PRESTACIÓN DE SERVICIOS</v>
          </cell>
          <cell r="J165" t="str">
            <v>N/A</v>
          </cell>
          <cell r="K165">
            <v>80111600</v>
          </cell>
          <cell r="L165">
            <v>18224</v>
          </cell>
          <cell r="N165">
            <v>24024</v>
          </cell>
          <cell r="O165">
            <v>45331</v>
          </cell>
          <cell r="Q165">
            <v>7014443</v>
          </cell>
          <cell r="R165">
            <v>42086658</v>
          </cell>
          <cell r="S165" t="str">
            <v>Cuarenta y dos millones ochenta y seis mil seiscientos cincuenta y ocho pesos</v>
          </cell>
          <cell r="T165" t="str">
            <v>1 PERSONA NATURAL</v>
          </cell>
          <cell r="U165" t="str">
            <v>3 CÉDULA DE CIUDADANÍA</v>
          </cell>
          <cell r="V165">
            <v>1032373345</v>
          </cell>
          <cell r="X165" t="str">
            <v>N-A</v>
          </cell>
          <cell r="Y165" t="str">
            <v>11 NO SE DILIGENCIA INFORMACIÓN PARA ESTE FORMULARIO EN ESTE PERÍODO DE REPORTE</v>
          </cell>
          <cell r="Z165" t="str">
            <v>MASCULINO</v>
          </cell>
          <cell r="AA165" t="str">
            <v>BOYACA</v>
          </cell>
          <cell r="AB165" t="str">
            <v>TUNJA</v>
          </cell>
          <cell r="AC165" t="str">
            <v>ANDRES</v>
          </cell>
          <cell r="AE165" t="str">
            <v>QUIROGA</v>
          </cell>
          <cell r="AF165" t="str">
            <v>MOLANO</v>
          </cell>
          <cell r="AG165" t="str">
            <v>NO</v>
          </cell>
          <cell r="AH165" t="str">
            <v>6 NO CONSTITUYÓ GARANTÍAS</v>
          </cell>
          <cell r="AI165" t="str">
            <v>N-A</v>
          </cell>
          <cell r="AJ165" t="str">
            <v>N-A</v>
          </cell>
          <cell r="AK165" t="str">
            <v>N-A</v>
          </cell>
          <cell r="AL165" t="str">
            <v>N-A</v>
          </cell>
          <cell r="AM165" t="str">
            <v>SAF-SUBDIRECCION ADMINISTRATIVA Y FINANCIERA</v>
          </cell>
          <cell r="AN165" t="str">
            <v>GRUPO DE CONTRATOS</v>
          </cell>
          <cell r="AO165" t="str">
            <v>GRUPO DE INFRAESTRUCTURA</v>
          </cell>
          <cell r="AP165" t="str">
            <v>2 SUPERVISOR</v>
          </cell>
          <cell r="AQ165" t="str">
            <v>3 CÉDULA DE CIUDADANÍA</v>
          </cell>
          <cell r="AR165">
            <v>91209676</v>
          </cell>
          <cell r="AS165" t="str">
            <v>CARLOS ALBERTO PINZON  BARCO</v>
          </cell>
          <cell r="AT165">
            <v>180</v>
          </cell>
          <cell r="AU165" t="str">
            <v>3 NO PACTADOS</v>
          </cell>
          <cell r="AV165" t="str">
            <v>4 NO SE HA ADICIONADO NI EN VALOR y EN TIEMPO</v>
          </cell>
          <cell r="BB165" t="str">
            <v>N/A</v>
          </cell>
          <cell r="BC165">
            <v>45332</v>
          </cell>
          <cell r="BD165">
            <v>45334</v>
          </cell>
          <cell r="BE165">
            <v>45515</v>
          </cell>
          <cell r="BO165" t="str">
            <v>2024420501000159E</v>
          </cell>
          <cell r="BP165">
            <v>42086658</v>
          </cell>
          <cell r="BQ165" t="str">
            <v>EDNA ROCIO CASTRO</v>
          </cell>
          <cell r="BR165" t="str">
            <v>https://www.secop.gov.co/CO1BusinessLine/Tendering/BuyerWorkArea/Index?docUniqueIdentifier=CO1.BDOS.5590801</v>
          </cell>
          <cell r="BS165" t="str">
            <v>TERMINADO NORMALMENTE</v>
          </cell>
          <cell r="BU165" t="str">
            <v>https://community.secop.gov.co/Public/Tendering/OpportunityDetail/Index?noticeUID=CO1.NTC.5628401&amp;isFromPublicArea=True&amp;isModal=False</v>
          </cell>
          <cell r="BW165" t="str">
            <v>@parquesnacionales.gov.co</v>
          </cell>
          <cell r="BX165" t="str">
            <v>@parquesnacionales.gov.co</v>
          </cell>
          <cell r="BY165" t="str">
            <v>ARQUITECTO</v>
          </cell>
          <cell r="BZ165" t="str">
            <v>BANCOLOMBIA</v>
          </cell>
          <cell r="CA165" t="str">
            <v>AHORROS</v>
          </cell>
          <cell r="CB165" t="str">
            <v>91215449641</v>
          </cell>
          <cell r="CC165" t="str">
            <v>04/10/1986</v>
          </cell>
          <cell r="CD165" t="str">
            <v>NO</v>
          </cell>
        </row>
        <row r="166">
          <cell r="A166" t="str">
            <v>CD-NC-158-2024</v>
          </cell>
          <cell r="B166" t="str">
            <v>2 NACION</v>
          </cell>
          <cell r="C166" t="str">
            <v>NC-CPS-161-2024</v>
          </cell>
          <cell r="D166" t="str">
            <v>EDUARDO JAVIER CHILITO PAREDES</v>
          </cell>
          <cell r="E166">
            <v>45331</v>
          </cell>
          <cell r="F166" t="str">
            <v>NC07-P3202055-001 Prestar servicios profesionales con plena autonomía técnica y administrativa en temas asociados a manejo, seguimiento y análisis de los diferentes eventos relacionados con los fenómenos ENOS a la Oficina Gestión del Riesgo, en el marco de la conservación de la diversidad biológica de las áreas protegidas del SINAP nacional.</v>
          </cell>
          <cell r="G166" t="str">
            <v>PROFESIONAL</v>
          </cell>
          <cell r="H166" t="str">
            <v>2 CONTRATACIÓN DIRECTA</v>
          </cell>
          <cell r="I166" t="str">
            <v>14 PRESTACIÓN DE SERVICIOS</v>
          </cell>
          <cell r="J166" t="str">
            <v>N/A</v>
          </cell>
          <cell r="K166">
            <v>80111600</v>
          </cell>
          <cell r="L166">
            <v>17624</v>
          </cell>
          <cell r="N166">
            <v>24124</v>
          </cell>
          <cell r="O166">
            <v>45331</v>
          </cell>
          <cell r="Q166" t="str">
            <v>$7.881.428</v>
          </cell>
          <cell r="R166">
            <v>84593994</v>
          </cell>
          <cell r="S166" t="str">
            <v>Ochenta y cuatro millones quinientos noventa y tres mil novecientos noventa y cuatro</v>
          </cell>
          <cell r="T166" t="str">
            <v>1 PERSONA NATURAL</v>
          </cell>
          <cell r="U166" t="str">
            <v>3 CÉDULA DE CIUDADANÍA</v>
          </cell>
          <cell r="V166">
            <v>76295544</v>
          </cell>
          <cell r="X166" t="str">
            <v>N-A</v>
          </cell>
          <cell r="Y166" t="str">
            <v>11 NO SE DILIGENCIA INFORMACIÓN PARA ESTE FORMULARIO EN ESTE PERÍODO DE REPORTE</v>
          </cell>
          <cell r="Z166" t="str">
            <v>MASCULINO</v>
          </cell>
          <cell r="AA166" t="str">
            <v>CAUCA</v>
          </cell>
          <cell r="AB166" t="str">
            <v>ROSAS</v>
          </cell>
          <cell r="AC166" t="str">
            <v>EDUARDO</v>
          </cell>
          <cell r="AD166" t="str">
            <v>JAVIER</v>
          </cell>
          <cell r="AE166" t="str">
            <v>CHILITO</v>
          </cell>
          <cell r="AF166" t="str">
            <v>PAREDES</v>
          </cell>
          <cell r="AG166" t="str">
            <v>SI</v>
          </cell>
          <cell r="AH166" t="str">
            <v>1 PÓLIZA</v>
          </cell>
          <cell r="AI166" t="str">
            <v>12 SEGUROS DEL ESTADO</v>
          </cell>
          <cell r="AJ166" t="str">
            <v>2 CUMPLIMIENTO</v>
          </cell>
          <cell r="AK166">
            <v>45331</v>
          </cell>
          <cell r="AL166" t="str">
            <v>21-46-101085279</v>
          </cell>
          <cell r="AM166" t="str">
            <v>SAF-SUBDIRECCION ADMINISTRATIVA Y FINANCIERA</v>
          </cell>
          <cell r="AN166" t="str">
            <v>GRUPO DE CONTRATOS</v>
          </cell>
          <cell r="AO166" t="str">
            <v>OFICINA GESTION DEL RIESGO</v>
          </cell>
          <cell r="AP166" t="str">
            <v>2 SUPERVISOR</v>
          </cell>
          <cell r="AQ166" t="str">
            <v>3 CÉDULA DE CIUDADANÍA</v>
          </cell>
          <cell r="AR166">
            <v>1026272261</v>
          </cell>
          <cell r="AS166" t="str">
            <v>GIPSY VIVIAN ARENAS HERNANDEZ</v>
          </cell>
          <cell r="AT166">
            <v>322</v>
          </cell>
          <cell r="AU166" t="str">
            <v>3 NO PACTADOS</v>
          </cell>
          <cell r="AV166" t="str">
            <v>4 NO SE HA ADICIONADO NI EN VALOR y EN TIEMPO</v>
          </cell>
          <cell r="BB166">
            <v>45331</v>
          </cell>
          <cell r="BC166">
            <v>45319</v>
          </cell>
          <cell r="BD166">
            <v>45331</v>
          </cell>
          <cell r="BE166">
            <v>45656</v>
          </cell>
          <cell r="BO166" t="str">
            <v>2024420501000160E</v>
          </cell>
          <cell r="BP166">
            <v>84593994</v>
          </cell>
          <cell r="BQ166" t="str">
            <v>YURY CAMILA BARRANTES</v>
          </cell>
          <cell r="BR166" t="str">
            <v>https://www.secop.gov.co/CO1BusinessLine/Tendering/BuyerWorkArea/Index?docUniqueIdentifier=CO1.BDOS.5615263</v>
          </cell>
          <cell r="BS166" t="str">
            <v>VIGENTE</v>
          </cell>
          <cell r="BU166" t="str">
            <v>https://community.secop.gov.co/Public/Tendering/OpportunityDetail/Index?noticeUID=CO1.NTC.5629840&amp;isFromPublicArea=True&amp;isModal=False</v>
          </cell>
          <cell r="BV166" t="str">
            <v>eduardo.chilito</v>
          </cell>
          <cell r="BW166" t="str">
            <v>@parquesnacionales.gov.co</v>
          </cell>
          <cell r="BX166" t="str">
            <v>eduardo.chilito@parquesnacionales.gov.co</v>
          </cell>
          <cell r="BY166" t="str">
            <v>ECOLOGO</v>
          </cell>
          <cell r="BZ166" t="str">
            <v>BANCOLOMBIA</v>
          </cell>
          <cell r="CA166" t="str">
            <v>AHORROS</v>
          </cell>
          <cell r="CB166" t="str">
            <v>91200227668</v>
          </cell>
          <cell r="CC166" t="str">
            <v>03/08/1964</v>
          </cell>
          <cell r="CD166" t="str">
            <v>NO</v>
          </cell>
        </row>
        <row r="167">
          <cell r="A167" t="str">
            <v>CD-NC-162-2024</v>
          </cell>
          <cell r="B167" t="str">
            <v>2 NACION</v>
          </cell>
          <cell r="C167" t="str">
            <v>NC-CPS-162-2024</v>
          </cell>
          <cell r="D167" t="str">
            <v>JORGE ALBERTO HERNÁNDEZ CASTAÑO</v>
          </cell>
          <cell r="E167">
            <v>45331</v>
          </cell>
          <cell r="F167" t="str">
            <v>NC21-P3202032-004 - Prestación de los servicios profesionales con plena autonomía técnica y administrativa al Grupo de Gestión del Conocimiento e Innovación para la orientación técnica requerida por las áreas protegidas relacionado con el reporte y análisis de datos en la herramienta SMART en el marco del proyecto de inversión Conservación de la diversidad biológica de las áreas protegidas del SINAP Nacional.</v>
          </cell>
          <cell r="G167" t="str">
            <v>PROFESIONAL</v>
          </cell>
          <cell r="H167" t="str">
            <v>2 CONTRATACIÓN DIRECTA</v>
          </cell>
          <cell r="I167" t="str">
            <v>14 PRESTACIÓN DE SERVICIOS</v>
          </cell>
          <cell r="J167" t="str">
            <v>N/A</v>
          </cell>
          <cell r="K167">
            <v>80111600</v>
          </cell>
          <cell r="L167">
            <v>22624</v>
          </cell>
          <cell r="N167">
            <v>24224</v>
          </cell>
          <cell r="O167">
            <v>45331</v>
          </cell>
          <cell r="Q167">
            <v>7014443</v>
          </cell>
          <cell r="R167">
            <v>75522170</v>
          </cell>
          <cell r="S167" t="str">
            <v>Setenta y cinco millones quinientos veintidos mil ciento setenta pesos</v>
          </cell>
          <cell r="T167" t="str">
            <v>1 PERSONA NATURAL</v>
          </cell>
          <cell r="U167" t="str">
            <v>3 CÉDULA DE CIUDADANÍA</v>
          </cell>
          <cell r="V167">
            <v>1120356062</v>
          </cell>
          <cell r="X167" t="str">
            <v>N-A</v>
          </cell>
          <cell r="Y167" t="str">
            <v>11 NO SE DILIGENCIA INFORMACIÓN PARA ESTE FORMULARIO EN ESTE PERÍODO DE REPORTE</v>
          </cell>
          <cell r="Z167" t="str">
            <v>MASCULINO</v>
          </cell>
          <cell r="AA167" t="str">
            <v>META</v>
          </cell>
          <cell r="AB167" t="str">
            <v>GRANADA</v>
          </cell>
          <cell r="AC167" t="str">
            <v xml:space="preserve">JORGE </v>
          </cell>
          <cell r="AD167" t="str">
            <v>ALBERTO</v>
          </cell>
          <cell r="AE167" t="str">
            <v>HERNANDEZ</v>
          </cell>
          <cell r="AF167" t="str">
            <v>CASTAÑO</v>
          </cell>
          <cell r="AG167" t="str">
            <v>SI</v>
          </cell>
          <cell r="AH167" t="str">
            <v>1 PÓLIZA</v>
          </cell>
          <cell r="AI167" t="str">
            <v>12 SEGUROS DEL ESTADO</v>
          </cell>
          <cell r="AJ167" t="str">
            <v>2 CUMPLIMIENTO</v>
          </cell>
          <cell r="AK167">
            <v>45331</v>
          </cell>
          <cell r="AL167" t="str">
            <v>21-46-101085281</v>
          </cell>
          <cell r="AM167" t="str">
            <v>SGMAP-SUBDIRECCION DE GESTION Y MANEJO DE AREAS PROTEGIDAS</v>
          </cell>
          <cell r="AN167" t="str">
            <v>GRUPO DE CONTRATOS</v>
          </cell>
          <cell r="AO167" t="str">
            <v>GRUPO DE GESTIÓN DEL CONOCIMIENTO E INNOVACIÓN</v>
          </cell>
          <cell r="AP167" t="str">
            <v>2 SUPERVISOR</v>
          </cell>
          <cell r="AQ167" t="str">
            <v>3 CÉDULA DE CIUDADANÍA</v>
          </cell>
          <cell r="AR167">
            <v>51723033</v>
          </cell>
          <cell r="AS167" t="str">
            <v>LUZ MILA SOTELO DELGADILLO</v>
          </cell>
          <cell r="AT167">
            <v>322</v>
          </cell>
          <cell r="AU167" t="str">
            <v>3 NO PACTADOS</v>
          </cell>
          <cell r="AV167" t="str">
            <v>4 NO SE HA ADICIONADO NI EN VALOR y EN TIEMPO</v>
          </cell>
          <cell r="BB167">
            <v>45331</v>
          </cell>
          <cell r="BC167">
            <v>45331</v>
          </cell>
          <cell r="BD167">
            <v>45331</v>
          </cell>
          <cell r="BE167">
            <v>45656</v>
          </cell>
          <cell r="BO167" t="str">
            <v>2024420501000161E</v>
          </cell>
          <cell r="BP167">
            <v>75522170</v>
          </cell>
          <cell r="BQ167" t="str">
            <v>HILDA MARCELA GARCIA NUÑEZ</v>
          </cell>
          <cell r="BR167" t="str">
            <v>https://www.secop.gov.co/CO1BusinessLine/Tendering/BuyerWorkArea/Index?docUniqueIdentifier=CO1.BDOS.5620681</v>
          </cell>
          <cell r="BS167" t="str">
            <v>VIGENTE</v>
          </cell>
          <cell r="BU167" t="str">
            <v>https://community.secop.gov.co/Public/Tendering/OpportunityDetail/Index?noticeUID=CO1.NTC.5631696&amp;isFromPublicArea=True&amp;isModal=False</v>
          </cell>
          <cell r="BV167" t="str">
            <v>controlyvigilancia.ggci</v>
          </cell>
          <cell r="BW167" t="str">
            <v>@parquesnacionales.gov.co</v>
          </cell>
          <cell r="BX167" t="str">
            <v>controlyvigilancia.ggci@parquesnacionales.gov.co</v>
          </cell>
          <cell r="BY167" t="str">
            <v>INGENIERO CATASTRAL Y GEODESTA</v>
          </cell>
          <cell r="BZ167" t="str">
            <v>BANCOLOMBIA</v>
          </cell>
          <cell r="CA167" t="str">
            <v>AHORROS</v>
          </cell>
          <cell r="CB167" t="str">
            <v>367-518068-89</v>
          </cell>
          <cell r="CC167" t="str">
            <v>03/09/1987</v>
          </cell>
          <cell r="CD167" t="str">
            <v>NO</v>
          </cell>
        </row>
        <row r="168">
          <cell r="A168" t="str">
            <v>CD-NC-161-2024</v>
          </cell>
          <cell r="B168" t="str">
            <v>2 NACION</v>
          </cell>
          <cell r="C168" t="str">
            <v>NC-CPS-163-2024</v>
          </cell>
          <cell r="D168" t="str">
            <v>JORMMY MARITZA MACHADO HERNANDEZ</v>
          </cell>
          <cell r="E168">
            <v>45334</v>
          </cell>
          <cell r="F168" t="str">
            <v>NC22-P3202018-010 Prestación de servicios profesionales con plena autonomía técnica y administrativa para la consolidación de los reportes en el marco del Conpes 4050 desde las responsabilidades de la Subdirección de Gestión y Manejo de Áreas Protegidas, así como gestionar y hacer seguimiento a la implementación de la política pública para la consolidación del SINAP del Conpes 4050 en el marco del proyecto conservación de la diversidad biológica de las áreas protegidas del SINAP Nacional</v>
          </cell>
          <cell r="G168" t="str">
            <v>PROFESIONAL</v>
          </cell>
          <cell r="H168" t="str">
            <v>2 CONTRATACIÓN DIRECTA</v>
          </cell>
          <cell r="I168" t="str">
            <v>14 PRESTACIÓN DE SERVICIOS</v>
          </cell>
          <cell r="J168" t="str">
            <v>N/A</v>
          </cell>
          <cell r="K168">
            <v>80111600</v>
          </cell>
          <cell r="L168">
            <v>22724</v>
          </cell>
          <cell r="N168">
            <v>24324</v>
          </cell>
          <cell r="O168">
            <v>45334</v>
          </cell>
          <cell r="Q168">
            <v>9981565</v>
          </cell>
          <cell r="R168">
            <v>106137308</v>
          </cell>
          <cell r="S168" t="str">
            <v>Ciento seis millones ciento treinta y siete mil trescientos ocho pesos</v>
          </cell>
          <cell r="T168" t="str">
            <v>1 PERSONA NATURAL</v>
          </cell>
          <cell r="U168" t="str">
            <v>3 CÉDULA DE CIUDADANÍA</v>
          </cell>
          <cell r="V168">
            <v>28549051</v>
          </cell>
          <cell r="X168" t="str">
            <v>N-A</v>
          </cell>
          <cell r="Y168" t="str">
            <v>11 NO SE DILIGENCIA INFORMACIÓN PARA ESTE FORMULARIO EN ESTE PERÍODO DE REPORTE</v>
          </cell>
          <cell r="Z168" t="str">
            <v>FEMENINO</v>
          </cell>
          <cell r="AA168" t="str">
            <v>TOLIMA</v>
          </cell>
          <cell r="AB168" t="str">
            <v>IBAGUE</v>
          </cell>
          <cell r="AC168" t="str">
            <v xml:space="preserve">JORMMY </v>
          </cell>
          <cell r="AD168" t="str">
            <v>MARITZA</v>
          </cell>
          <cell r="AE168" t="str">
            <v>MACHADO</v>
          </cell>
          <cell r="AF168" t="str">
            <v>HERNANDEZ</v>
          </cell>
          <cell r="AG168" t="str">
            <v>SI</v>
          </cell>
          <cell r="AH168" t="str">
            <v>1 PÓLIZA</v>
          </cell>
          <cell r="AI168" t="str">
            <v>12 SEGUROS DEL ESTADO</v>
          </cell>
          <cell r="AJ168" t="str">
            <v>2 CUMPLIMIENTO</v>
          </cell>
          <cell r="AK168">
            <v>45334</v>
          </cell>
          <cell r="AL168" t="str">
            <v>21-46-101085430</v>
          </cell>
          <cell r="AM168" t="str">
            <v>SGMAP-SUBDIRECCION DE GESTION Y MANEJO DE AREAS PROTEGIDAS</v>
          </cell>
          <cell r="AN168" t="str">
            <v>GRUPO DE CONTRATOS</v>
          </cell>
          <cell r="AO168" t="str">
            <v>GRUPO DE GESTIÓN E INTEGRACIÓN DEL SINAP</v>
          </cell>
          <cell r="AP168" t="str">
            <v>2 SUPERVISOR</v>
          </cell>
          <cell r="AQ168" t="str">
            <v>3 CÉDULA DE CIUDADANÍA</v>
          </cell>
          <cell r="AR168">
            <v>5947992</v>
          </cell>
          <cell r="AS168" t="str">
            <v>LUIS ALBERTO CRUZ COLORADO</v>
          </cell>
          <cell r="AT168">
            <v>319</v>
          </cell>
          <cell r="AU168" t="str">
            <v>3 NO PACTADOS</v>
          </cell>
          <cell r="AV168" t="str">
            <v>4 NO SE HA ADICIONADO NI EN VALOR y EN TIEMPO</v>
          </cell>
          <cell r="BB168">
            <v>45334</v>
          </cell>
          <cell r="BC168">
            <v>45334</v>
          </cell>
          <cell r="BD168">
            <v>45334</v>
          </cell>
          <cell r="BE168">
            <v>45656</v>
          </cell>
          <cell r="BO168" t="str">
            <v>2024420501000162E</v>
          </cell>
          <cell r="BP168">
            <v>106137308</v>
          </cell>
          <cell r="BQ168" t="str">
            <v>LUZ JANETH VILLALBA SUAREZ</v>
          </cell>
          <cell r="BR168" t="str">
            <v>https://www.secop.gov.co/CO1BusinessLine/Tendering/BuyerWorkArea/Index?docUniqueIdentifier=CO1.BDOS.5618350</v>
          </cell>
          <cell r="BS168" t="str">
            <v>VIGENTE</v>
          </cell>
          <cell r="BU168" t="str">
            <v>https://community.secop.gov.co/Public/Tendering/OpportunityDetail/Index?noticeUID=CO1.NTC.5629176&amp;isFromPublicArea=True&amp;isModal=False</v>
          </cell>
          <cell r="BV168" t="str">
            <v>jormmy.machado</v>
          </cell>
          <cell r="BW168" t="str">
            <v>@parquesnacionales.gov.co</v>
          </cell>
          <cell r="BX168" t="str">
            <v>jormmy.machado@parquesnacionales.gov.co</v>
          </cell>
          <cell r="BY168" t="str">
            <v>BIOLOGA</v>
          </cell>
          <cell r="CC168" t="str">
            <v>17/08/1977</v>
          </cell>
          <cell r="CD168" t="str">
            <v>NO</v>
          </cell>
        </row>
        <row r="169">
          <cell r="A169" t="str">
            <v>CD-NC-163-2024</v>
          </cell>
          <cell r="B169" t="str">
            <v>2 NACION</v>
          </cell>
          <cell r="C169" t="str">
            <v>NC-CPS-164-2024</v>
          </cell>
          <cell r="D169" t="str">
            <v>CLAUDIA PATRICIA GALINDO RODRIGUEZ.</v>
          </cell>
          <cell r="E169">
            <v>45334</v>
          </cell>
          <cell r="F169" t="str">
            <v>NC22-P3202018-007 Prestación de servicios profesionales con plena 
autonomía técnica y administrativa para la gestión de información técnico-científica 
desde los componentes bióticos y físicos que sustenten los procesos de declaratoria y 
ampliación de áreas protegidas del ámbito nacional, así como brindar aporte técnico a 
la Mesa Nacional de Prioridades de Conservación, del Grupo de Gestión e Integración 
del SINAP, en el marco del proyecto conservación de la diversidad biológica de las 
áreas protegidas del SINAP Nacional.</v>
          </cell>
          <cell r="G169" t="str">
            <v>PROFESIONAL</v>
          </cell>
          <cell r="H169" t="str">
            <v>2 CONTRATACIÓN DIRECTA</v>
          </cell>
          <cell r="I169" t="str">
            <v>14 PRESTACIÓN DE SERVICIOS</v>
          </cell>
          <cell r="J169" t="str">
            <v>N/A</v>
          </cell>
          <cell r="K169">
            <v>80111600</v>
          </cell>
          <cell r="L169">
            <v>20724</v>
          </cell>
          <cell r="N169">
            <v>24424</v>
          </cell>
          <cell r="O169">
            <v>45334</v>
          </cell>
          <cell r="Q169">
            <v>7014443</v>
          </cell>
          <cell r="R169">
            <v>74586911</v>
          </cell>
          <cell r="S169" t="str">
            <v>Setenta y cuatro millones quinientos ochenta y seis mil novecientos once pesos</v>
          </cell>
          <cell r="T169" t="str">
            <v>1 PERSONA NATURAL</v>
          </cell>
          <cell r="U169" t="str">
            <v>3 CÉDULA DE CIUDADANÍA</v>
          </cell>
          <cell r="V169">
            <v>1015401742</v>
          </cell>
          <cell r="X169" t="str">
            <v>N-A</v>
          </cell>
          <cell r="Y169" t="str">
            <v>11 NO SE DILIGENCIA INFORMACIÓN PARA ESTE FORMULARIO EN ESTE PERÍODO DE REPORTE</v>
          </cell>
          <cell r="Z169" t="str">
            <v>FEMENINO</v>
          </cell>
          <cell r="AA169" t="str">
            <v>CUNDINAMARCA</v>
          </cell>
          <cell r="AB169" t="str">
            <v>BOGOTÁ</v>
          </cell>
          <cell r="AC169" t="str">
            <v>CLAUDIA</v>
          </cell>
          <cell r="AD169" t="str">
            <v>PATRICIA</v>
          </cell>
          <cell r="AE169" t="str">
            <v>GALINDO</v>
          </cell>
          <cell r="AF169" t="str">
            <v>RODRIGUEZ</v>
          </cell>
          <cell r="AG169" t="str">
            <v>SI</v>
          </cell>
          <cell r="AH169" t="str">
            <v>1 PÓLIZA</v>
          </cell>
          <cell r="AI169" t="str">
            <v>12 SEGUROS DEL ESTADO</v>
          </cell>
          <cell r="AJ169" t="str">
            <v>2 CUMPLIMIENTO</v>
          </cell>
          <cell r="AK169">
            <v>45334</v>
          </cell>
          <cell r="AL169" t="str">
            <v>21-46-101085431</v>
          </cell>
          <cell r="AM169" t="str">
            <v>SGMAP-SUBDIRECCION DE GESTION Y MANEJO DE AREAS PROTEGIDAS</v>
          </cell>
          <cell r="AN169" t="str">
            <v>GRUPO DE CONTRATOS</v>
          </cell>
          <cell r="AO169" t="str">
            <v>GRUPO DE GESTIÓN E INTEGRACIÓN DEL SINAP</v>
          </cell>
          <cell r="AP169" t="str">
            <v>2 SUPERVISOR</v>
          </cell>
          <cell r="AQ169" t="str">
            <v>3 CÉDULA DE CIUDADANÍA</v>
          </cell>
          <cell r="AR169">
            <v>5947992</v>
          </cell>
          <cell r="AS169" t="str">
            <v>LUIS ALBERTO CRUZ COLORADO</v>
          </cell>
          <cell r="AT169">
            <v>319</v>
          </cell>
          <cell r="AU169" t="str">
            <v>3 NO PACTADOS</v>
          </cell>
          <cell r="AV169" t="str">
            <v>4 NO SE HA ADICIONADO NI EN VALOR y EN TIEMPO</v>
          </cell>
          <cell r="BB169">
            <v>45334</v>
          </cell>
          <cell r="BC169">
            <v>45334</v>
          </cell>
          <cell r="BD169">
            <v>45335</v>
          </cell>
          <cell r="BE169">
            <v>45656</v>
          </cell>
          <cell r="BO169" t="str">
            <v>2024420501000163E</v>
          </cell>
          <cell r="BP169">
            <v>74586911</v>
          </cell>
          <cell r="BQ169" t="str">
            <v>EDNA ROCIO CASTRO</v>
          </cell>
          <cell r="BR169" t="str">
            <v>https://www.secop.gov.co/CO1BusinessLine/Tendering/BuyerWorkArea/Index?docUniqueIdentifier=CO1.BDOS.5622807</v>
          </cell>
          <cell r="BS169" t="str">
            <v>VIGENTE</v>
          </cell>
          <cell r="BU169" t="str">
            <v>https://community.secop.gov.co/Public/Tendering/OpportunityDetail/Index?noticeUID=CO1.NTC.5639265&amp;isFromPublicArea=True&amp;isModal=False</v>
          </cell>
          <cell r="BV169" t="str">
            <v>claudia.galindo</v>
          </cell>
          <cell r="BW169" t="str">
            <v>@parquesnacionales.gov.co</v>
          </cell>
          <cell r="BX169" t="str">
            <v>claudia.galindo@parquesnacionales.gov.co</v>
          </cell>
          <cell r="BY169" t="str">
            <v>LICENCIATURA EN BIOLOGIA</v>
          </cell>
          <cell r="CC169" t="str">
            <v>15/10/1987</v>
          </cell>
          <cell r="CD169" t="str">
            <v>NO</v>
          </cell>
        </row>
        <row r="170">
          <cell r="A170" t="str">
            <v>CD-NC-165-2024</v>
          </cell>
          <cell r="B170" t="str">
            <v>2 NACION</v>
          </cell>
          <cell r="C170" t="str">
            <v>NC-CPS-165-2024</v>
          </cell>
          <cell r="D170" t="str">
            <v>SANDRA BIBIANA CORRALES.</v>
          </cell>
          <cell r="E170">
            <v>45334</v>
          </cell>
          <cell r="F170" t="str">
            <v>NC30-P3202010-010 Prestar servicios profesionales con plena autonomía técnica y administrativa en la Subdirección de Sostenibilidad y Negocios Ambientales para la realización de las actividades asignadas en la ejecución de la estrategia digital y de diseño gráfico de piezas enfocadas en el Turismo de Naturaleza, negocios verdes, bioeconomía y tienda de parques en el marco del proyecto de inversión de conservación de la diversidad biológica de las áreas protegidas del SINAP Nacional.</v>
          </cell>
          <cell r="G170" t="str">
            <v>PROFESIONAL</v>
          </cell>
          <cell r="H170" t="str">
            <v>2 CONTRATACIÓN DIRECTA</v>
          </cell>
          <cell r="I170" t="str">
            <v>14 PRESTACIÓN DE SERVICIOS</v>
          </cell>
          <cell r="J170" t="str">
            <v>N/A</v>
          </cell>
          <cell r="K170">
            <v>80111600</v>
          </cell>
          <cell r="L170">
            <v>30224</v>
          </cell>
          <cell r="N170">
            <v>24524</v>
          </cell>
          <cell r="O170">
            <v>45334</v>
          </cell>
          <cell r="Q170" t="str">
            <v>$7.435.309</v>
          </cell>
          <cell r="R170">
            <v>79062119</v>
          </cell>
          <cell r="S170" t="str">
            <v>Setenta y nueve millones seseinta y dos mil ciento diez y nueve pesos</v>
          </cell>
          <cell r="T170" t="str">
            <v>1 PERSONA NATURAL</v>
          </cell>
          <cell r="U170" t="str">
            <v>3 CÉDULA DE CIUDADANÍA</v>
          </cell>
          <cell r="V170">
            <v>60385411</v>
          </cell>
          <cell r="X170" t="str">
            <v>N-A</v>
          </cell>
          <cell r="Y170" t="str">
            <v>11 NO SE DILIGENCIA INFORMACIÓN PARA ESTE FORMULARIO EN ESTE PERÍODO DE REPORTE</v>
          </cell>
          <cell r="Z170" t="str">
            <v>FEMENINO</v>
          </cell>
          <cell r="AA170" t="str">
            <v>CALDAS</v>
          </cell>
          <cell r="AB170" t="str">
            <v>MANIZALES</v>
          </cell>
          <cell r="AC170" t="str">
            <v>SANDRA</v>
          </cell>
          <cell r="AD170" t="str">
            <v>BIBIANA</v>
          </cell>
          <cell r="AE170" t="str">
            <v>CORRAÑES</v>
          </cell>
          <cell r="AG170" t="str">
            <v>SI</v>
          </cell>
          <cell r="AH170" t="str">
            <v>1 PÓLIZA</v>
          </cell>
          <cell r="AI170" t="str">
            <v>12 SEGUROS DEL ESTADO</v>
          </cell>
          <cell r="AJ170" t="str">
            <v>2 CUMPLIMIENTO</v>
          </cell>
          <cell r="AK170">
            <v>45334</v>
          </cell>
          <cell r="AL170" t="str">
            <v>21-46-101085433</v>
          </cell>
          <cell r="AM170" t="str">
            <v>SSNA-SUBDIRECCION DE SOSTENIBILIDAD Y NEGOCIO AMBIENTALES</v>
          </cell>
          <cell r="AN170" t="str">
            <v>GRUPO DE CONTRATOS</v>
          </cell>
          <cell r="AO170" t="str">
            <v>SUBDIRECCIÓN DE SOSTENIBILIDAD Y NEGOCIOS AMBIENTALES</v>
          </cell>
          <cell r="AP170" t="str">
            <v>2 SUPERVISOR</v>
          </cell>
          <cell r="AQ170" t="str">
            <v>3 CÉDULA DE CIUDADANÍA</v>
          </cell>
          <cell r="AR170">
            <v>51981172</v>
          </cell>
          <cell r="AS170" t="str">
            <v>ALBA LUCIA BELTRAN</v>
          </cell>
          <cell r="AT170">
            <v>319</v>
          </cell>
          <cell r="AU170" t="str">
            <v>3 NO PACTADOS</v>
          </cell>
          <cell r="AV170" t="str">
            <v>4 NO SE HA ADICIONADO NI EN VALOR y EN TIEMPO</v>
          </cell>
          <cell r="BB170">
            <v>45334</v>
          </cell>
          <cell r="BC170">
            <v>45334</v>
          </cell>
          <cell r="BD170">
            <v>45334</v>
          </cell>
          <cell r="BE170">
            <v>45656</v>
          </cell>
          <cell r="BO170" t="str">
            <v xml:space="preserve">2024420501000164E </v>
          </cell>
          <cell r="BP170">
            <v>79062119</v>
          </cell>
          <cell r="BQ170" t="str">
            <v>HILDA MARCELA GARCIA NUÑEZ</v>
          </cell>
          <cell r="BR170" t="str">
            <v>https://www.secop.gov.co/CO1BusinessLine/Tendering/BuyerWorkArea/Index?docUniqueIdentifier=CO1.BDOS.5630050</v>
          </cell>
          <cell r="BS170" t="str">
            <v>VIGENTE</v>
          </cell>
          <cell r="BU170" t="str">
            <v>https://community.secop.gov.co/Public/Tendering/OpportunityDetail/Index?noticeUID=CO1.NTC.5640465&amp;isFromPublicArea=True&amp;isModal=False</v>
          </cell>
          <cell r="BV170" t="str">
            <v>sandra.corrales</v>
          </cell>
          <cell r="BW170" t="str">
            <v>@parquesnacionales.gov.co</v>
          </cell>
          <cell r="BX170" t="str">
            <v>sandra.corrales@parquesnacionales.gov.co</v>
          </cell>
          <cell r="BY170" t="str">
            <v>DISEÑADPR VISUAL</v>
          </cell>
          <cell r="CC170" t="str">
            <v>12/03/1977</v>
          </cell>
          <cell r="CD170" t="str">
            <v>NO</v>
          </cell>
        </row>
        <row r="171">
          <cell r="A171" t="str">
            <v>CD-NC-164-2024</v>
          </cell>
          <cell r="B171" t="str">
            <v>2 NACION</v>
          </cell>
          <cell r="C171" t="str">
            <v>NC-CPS-166-2024</v>
          </cell>
          <cell r="D171" t="str">
            <v>MARLEY ROJAS GUTIERREZ</v>
          </cell>
          <cell r="E171">
            <v>45334</v>
          </cell>
          <cell r="F171" t="str">
            <v>NC24-P3202032-006 Prestación de servicios profesionales con plena autonomía técnica y administrativa al Grupo de Trámites y Evaluación Ambiental para la gestión de proyectos obras o actividades de infraestructura que se pretenda ejecutar en las áreas protegidas en el marco del proyecto de inversión Conservación de la diversidad biológica de las áreas protegidas del SINAP Nacional.</v>
          </cell>
          <cell r="G171" t="str">
            <v>PROFESIONAL</v>
          </cell>
          <cell r="H171" t="str">
            <v>2 CONTRATACIÓN DIRECTA</v>
          </cell>
          <cell r="I171" t="str">
            <v>14 PRESTACIÓN DE SERVICIOS</v>
          </cell>
          <cell r="J171" t="str">
            <v>N/A</v>
          </cell>
          <cell r="K171">
            <v>80111600</v>
          </cell>
          <cell r="L171">
            <v>29024</v>
          </cell>
          <cell r="N171">
            <v>24624</v>
          </cell>
          <cell r="O171">
            <v>45334</v>
          </cell>
          <cell r="Q171">
            <v>7014443</v>
          </cell>
          <cell r="R171">
            <v>74586911</v>
          </cell>
          <cell r="S171" t="str">
            <v>Setenta y cuatro millones quinientos ochenta y seis mil novecientos once pesos</v>
          </cell>
          <cell r="T171" t="str">
            <v>1 PERSONA NATURAL</v>
          </cell>
          <cell r="U171" t="str">
            <v>3 CÉDULA DE CIUDADANÍA</v>
          </cell>
          <cell r="V171">
            <v>28541768</v>
          </cell>
          <cell r="X171" t="str">
            <v>N-A</v>
          </cell>
          <cell r="Y171" t="str">
            <v>11 NO SE DILIGENCIA INFORMACIÓN PARA ESTE FORMULARIO EN ESTE PERÍODO DE REPORTE</v>
          </cell>
          <cell r="Z171" t="str">
            <v>FEMENINO</v>
          </cell>
          <cell r="AA171" t="str">
            <v>CUNDINAMARCA</v>
          </cell>
          <cell r="AB171" t="str">
            <v>BOGOTÁ</v>
          </cell>
          <cell r="AC171" t="str">
            <v>MARLEY</v>
          </cell>
          <cell r="AE171" t="str">
            <v xml:space="preserve">ROJAS </v>
          </cell>
          <cell r="AF171" t="str">
            <v>GUTIERREZ</v>
          </cell>
          <cell r="AG171" t="str">
            <v>SI</v>
          </cell>
          <cell r="AH171" t="str">
            <v>1 PÓLIZA</v>
          </cell>
          <cell r="AI171" t="str">
            <v>12 SEGUROS DEL ESTADO</v>
          </cell>
          <cell r="AJ171" t="str">
            <v>2 CUMPLIMIENTO</v>
          </cell>
          <cell r="AK171">
            <v>45334</v>
          </cell>
          <cell r="AL171" t="str">
            <v>21-46-101085435</v>
          </cell>
          <cell r="AM171" t="str">
            <v>SGMAP-SUBDIRECCION DE GESTION Y MANEJO DE AREAS PROTEGIDAS</v>
          </cell>
          <cell r="AN171" t="str">
            <v>GRUPO DE CONTRATOS</v>
          </cell>
          <cell r="AO171" t="str">
            <v>GRUPO DE TRÁMITES Y EVALUACIÓN AMBIENTAL</v>
          </cell>
          <cell r="AP171" t="str">
            <v>2 SUPERVISOR</v>
          </cell>
          <cell r="AQ171" t="str">
            <v>3 CÉDULA DE CIUDADANÍA</v>
          </cell>
          <cell r="AR171">
            <v>52854468</v>
          </cell>
          <cell r="AS171" t="str">
            <v>ADRIANA MARGARITA ROZO MELO</v>
          </cell>
          <cell r="AT171">
            <v>319</v>
          </cell>
          <cell r="AU171" t="str">
            <v>3 NO PACTADOS</v>
          </cell>
          <cell r="AV171" t="str">
            <v>4 NO SE HA ADICIONADO NI EN VALOR y EN TIEMPO</v>
          </cell>
          <cell r="BB171">
            <v>45334</v>
          </cell>
          <cell r="BC171">
            <v>45334</v>
          </cell>
          <cell r="BD171">
            <v>45334</v>
          </cell>
          <cell r="BE171">
            <v>45656</v>
          </cell>
          <cell r="BO171" t="str">
            <v>2024420501000165E</v>
          </cell>
          <cell r="BP171">
            <v>74586911</v>
          </cell>
          <cell r="BQ171" t="str">
            <v>LUZ JANETH VILLALBA SUAREZ</v>
          </cell>
          <cell r="BR171" t="str">
            <v>https://www.secop.gov.co/CO1BusinessLine/Tendering/BuyerWorkArea/Index?docUniqueIdentifier=CO1.BDOS.5623073</v>
          </cell>
          <cell r="BS171" t="str">
            <v>VIGENTE</v>
          </cell>
          <cell r="BU171" t="str">
            <v>https://community.secop.gov.co/Public/Tendering/OpportunityDetail/Index?noticeUID=CO1.NTC.5639699&amp;isFromPublicArea=True&amp;isModal=False</v>
          </cell>
          <cell r="BV171" t="str">
            <v>marley.rojas</v>
          </cell>
          <cell r="BW171" t="str">
            <v>@parquesnacionales.gov.co</v>
          </cell>
          <cell r="BX171" t="str">
            <v>marley.rojas@parquesnacionales.gov.co</v>
          </cell>
          <cell r="BY171" t="str">
            <v>INGENIERA CIVIL</v>
          </cell>
          <cell r="CC171" t="str">
            <v>10/04/1979</v>
          </cell>
          <cell r="CD171" t="str">
            <v>NO</v>
          </cell>
        </row>
        <row r="172">
          <cell r="A172" t="str">
            <v>CD-NC-166-2024</v>
          </cell>
          <cell r="B172" t="str">
            <v>2 NACION</v>
          </cell>
          <cell r="C172" t="str">
            <v>NC-CPS-167-2024</v>
          </cell>
          <cell r="D172" t="str">
            <v>LUISA FERNANDAN MALDONADO MORALES</v>
          </cell>
          <cell r="E172">
            <v>45334</v>
          </cell>
          <cell r="F172" t="str">
            <v>NC23-P3202008-012 Prestación de servicios profesionales con plena autonomía técnica y administrativa para orientar las acciones de ordenamiento de los recursos hidrobiológicos-pesqueros y los ecosistemas asociados con actores comunitarios e intersectoriales relacionados con las áreas protegidas administradas por Parques Nacionales Naturales de Colombia de acuerdo con las funciones del Grupo de Planeación y Manejo en el marco del proyecto de Conservación de la diversidad biológica de las áreas protegidas del SINAP nacional.</v>
          </cell>
          <cell r="G172" t="str">
            <v>PROFESIONAL</v>
          </cell>
          <cell r="H172" t="str">
            <v>2 CONTRATACIÓN DIRECTA</v>
          </cell>
          <cell r="I172" t="str">
            <v>14 PRESTACIÓN DE SERVICIOS</v>
          </cell>
          <cell r="J172" t="str">
            <v>N/A</v>
          </cell>
          <cell r="K172">
            <v>80111600</v>
          </cell>
          <cell r="L172">
            <v>28924</v>
          </cell>
          <cell r="N172">
            <v>24724</v>
          </cell>
          <cell r="O172">
            <v>45334</v>
          </cell>
          <cell r="Q172" t="str">
            <v>$7.435.309</v>
          </cell>
          <cell r="R172">
            <v>78814275</v>
          </cell>
          <cell r="S172" t="str">
            <v>Setenta y ocho millones ochocientos catorce mil doscientos setenta y cinco</v>
          </cell>
          <cell r="T172" t="str">
            <v>1 PERSONA NATURAL</v>
          </cell>
          <cell r="U172" t="str">
            <v>3 CÉDULA DE CIUDADANÍA</v>
          </cell>
          <cell r="V172">
            <v>52347683</v>
          </cell>
          <cell r="X172" t="str">
            <v>N-A</v>
          </cell>
          <cell r="Y172" t="str">
            <v>11 NO SE DILIGENCIA INFORMACIÓN PARA ESTE FORMULARIO EN ESTE PERÍODO DE REPORTE</v>
          </cell>
          <cell r="Z172" t="str">
            <v>FEMENINO</v>
          </cell>
          <cell r="AA172" t="str">
            <v>CUNDINAMARCA</v>
          </cell>
          <cell r="AB172" t="str">
            <v>BOGOTÁ</v>
          </cell>
          <cell r="AC172" t="str">
            <v>LUISA</v>
          </cell>
          <cell r="AD172" t="str">
            <v>FERNANDA</v>
          </cell>
          <cell r="AE172" t="str">
            <v>MALDONADO</v>
          </cell>
          <cell r="AF172" t="str">
            <v>MORALES</v>
          </cell>
          <cell r="AG172" t="str">
            <v>SI</v>
          </cell>
          <cell r="AH172" t="str">
            <v>1 PÓLIZA</v>
          </cell>
          <cell r="AI172" t="str">
            <v>12 SEGUROS DEL ESTADO</v>
          </cell>
          <cell r="AJ172" t="str">
            <v>2 CUMPLIMIENTO</v>
          </cell>
          <cell r="AK172">
            <v>45334</v>
          </cell>
          <cell r="AL172" t="str">
            <v>21-46-101085438</v>
          </cell>
          <cell r="AM172" t="str">
            <v>SGMAP-SUBDIRECCION DE GESTION Y MANEJO DE AREAS PROTEGIDAS</v>
          </cell>
          <cell r="AN172" t="str">
            <v>GRUPO DE CONTRATOS</v>
          </cell>
          <cell r="AO172" t="str">
            <v>GRUPO DE PLANEACIÓN Y MANEJO</v>
          </cell>
          <cell r="AP172" t="str">
            <v>2 SUPERVISOR</v>
          </cell>
          <cell r="AQ172" t="str">
            <v>3 CÉDULA DE CIUDADANÍA</v>
          </cell>
          <cell r="AR172">
            <v>80875190</v>
          </cell>
          <cell r="AS172" t="str">
            <v>CÉSAR ANDRÉS DELGADO HERNÁNDEZ</v>
          </cell>
          <cell r="AT172">
            <v>318</v>
          </cell>
          <cell r="AU172" t="str">
            <v>3 NO PACTADOS</v>
          </cell>
          <cell r="AV172" t="str">
            <v>4 NO SE HA ADICIONADO NI EN VALOR y EN TIEMPO</v>
          </cell>
          <cell r="BB172">
            <v>45334</v>
          </cell>
          <cell r="BC172">
            <v>45334</v>
          </cell>
          <cell r="BD172">
            <v>45335</v>
          </cell>
          <cell r="BE172">
            <v>45656</v>
          </cell>
          <cell r="BO172" t="str">
            <v>2024420501000166E</v>
          </cell>
          <cell r="BP172">
            <v>78814275</v>
          </cell>
          <cell r="BQ172" t="str">
            <v>LUZ JANETH VILLALBA SUAREZ</v>
          </cell>
          <cell r="BR172" t="str">
            <v>https://www.secop.gov.co/CO1BusinessLine/Tendering/BuyerWorkArea/Index?docUniqueIdentifier=CO1.BDOS.5631462</v>
          </cell>
          <cell r="BS172" t="str">
            <v>VIGENTE</v>
          </cell>
          <cell r="BU172" t="str">
            <v>https://community.secop.gov.co/Public/Tendering/OpportunityDetail/Index?noticeUID=CO1.NTC.5640709&amp;isFromPublicArea=True&amp;isModal=False</v>
          </cell>
          <cell r="BV172" t="str">
            <v>luisa.maldonado</v>
          </cell>
          <cell r="BW172" t="str">
            <v>@parquesnacionales.gov.co</v>
          </cell>
          <cell r="BX172" t="str">
            <v>luisa.maldonado@parquesnacionales.gov.co</v>
          </cell>
          <cell r="BY172" t="str">
            <v>BIOLOGA MARINA</v>
          </cell>
          <cell r="BZ172" t="str">
            <v>BANCOLOMBIA</v>
          </cell>
          <cell r="CA172" t="str">
            <v>AHORROS</v>
          </cell>
          <cell r="CB172" t="str">
            <v>20630016605</v>
          </cell>
          <cell r="CC172" t="str">
            <v>30/01/1977</v>
          </cell>
          <cell r="CD172" t="str">
            <v>NO</v>
          </cell>
        </row>
        <row r="173">
          <cell r="A173" t="str">
            <v>CD-NC-167-2024</v>
          </cell>
          <cell r="B173" t="str">
            <v>2 NACION</v>
          </cell>
          <cell r="C173" t="str">
            <v>NC-CPS-168-2024</v>
          </cell>
          <cell r="D173" t="str">
            <v>LUISA PALOMINO MORERA</v>
          </cell>
          <cell r="E173">
            <v>45334</v>
          </cell>
          <cell r="F173" t="str">
            <v>NC23-P3202008-015 Prestación de servicios profesionales con plena autonomía técnica y administrativa para apoyar las actividades requeridas en la orientación para la formulación y actualización de los instrumentos de planeación y el seguimiento a la implementación de los planes estratégicos en las áreas administradas por Parques Nacionales Naturales de Colombia de acuerdo con las funciones del Grupo de Planeación y Manejo en el marco del proyecto de Conservación de la diversidad biológica de las áreas protegidas del SINAP nacional.</v>
          </cell>
          <cell r="G173" t="str">
            <v>PROFESIONAL</v>
          </cell>
          <cell r="H173" t="str">
            <v>2 CONTRATACIÓN DIRECTA</v>
          </cell>
          <cell r="I173" t="str">
            <v>14 PRESTACIÓN DE SERVICIOS</v>
          </cell>
          <cell r="J173" t="str">
            <v>N/A</v>
          </cell>
          <cell r="K173">
            <v>80111600</v>
          </cell>
          <cell r="L173">
            <v>29124</v>
          </cell>
          <cell r="N173">
            <v>24824</v>
          </cell>
          <cell r="O173">
            <v>45334</v>
          </cell>
          <cell r="Q173">
            <v>6347913</v>
          </cell>
          <cell r="R173">
            <v>67287878</v>
          </cell>
          <cell r="S173" t="str">
            <v>Sesenta y siete millones doscientos ochenta y siete mil ochoscientos setenta y ocho pesos</v>
          </cell>
          <cell r="T173" t="str">
            <v>1 PERSONA NATURAL</v>
          </cell>
          <cell r="U173" t="str">
            <v>3 CÉDULA DE CIUDADANÍA</v>
          </cell>
          <cell r="V173">
            <v>1013627806</v>
          </cell>
          <cell r="X173" t="str">
            <v>N-A</v>
          </cell>
          <cell r="Y173" t="str">
            <v>11 NO SE DILIGENCIA INFORMACIÓN PARA ESTE FORMULARIO EN ESTE PERÍODO DE REPORTE</v>
          </cell>
          <cell r="Z173" t="str">
            <v>FEMENINO</v>
          </cell>
          <cell r="AA173" t="str">
            <v>CUNDINAMARCA</v>
          </cell>
          <cell r="AB173" t="str">
            <v>BOGOTÁ</v>
          </cell>
          <cell r="AC173" t="str">
            <v>LUISA</v>
          </cell>
          <cell r="AE173" t="str">
            <v>PALOMINO</v>
          </cell>
          <cell r="AF173" t="str">
            <v>MORERA</v>
          </cell>
          <cell r="AG173" t="str">
            <v>SI</v>
          </cell>
          <cell r="AH173" t="str">
            <v>1 PÓLIZA</v>
          </cell>
          <cell r="AI173" t="str">
            <v>12 SEGUROS DEL ESTADO</v>
          </cell>
          <cell r="AJ173" t="str">
            <v>2 CUMPLIMIENTO</v>
          </cell>
          <cell r="AK173">
            <v>45334</v>
          </cell>
          <cell r="AL173" t="str">
            <v>21-46-101085440</v>
          </cell>
          <cell r="AM173" t="str">
            <v>SGMAP-SUBDIRECCION DE GESTION Y MANEJO DE AREAS PROTEGIDAS</v>
          </cell>
          <cell r="AN173" t="str">
            <v>GRUPO DE CONTRATOS</v>
          </cell>
          <cell r="AO173" t="str">
            <v>GRUPO DE PLANEACIÓN Y MANEJO</v>
          </cell>
          <cell r="AP173" t="str">
            <v>2 SUPERVISOR</v>
          </cell>
          <cell r="AQ173" t="str">
            <v>3 CÉDULA DE CIUDADANÍA</v>
          </cell>
          <cell r="AR173">
            <v>80875190</v>
          </cell>
          <cell r="AS173" t="str">
            <v>CÉSAR ANDRÉS DELGADO HERNÁNDEZ</v>
          </cell>
          <cell r="AT173">
            <v>318</v>
          </cell>
          <cell r="AU173" t="str">
            <v>3 NO PACTADOS</v>
          </cell>
          <cell r="AV173" t="str">
            <v>4 NO SE HA ADICIONADO NI EN VALOR y EN TIEMPO</v>
          </cell>
          <cell r="BB173">
            <v>45334</v>
          </cell>
          <cell r="BC173">
            <v>45334</v>
          </cell>
          <cell r="BD173">
            <v>45335</v>
          </cell>
          <cell r="BE173">
            <v>45656</v>
          </cell>
          <cell r="BO173" t="str">
            <v>2024420501000167E</v>
          </cell>
          <cell r="BP173">
            <v>67287878</v>
          </cell>
          <cell r="BQ173" t="str">
            <v>LUZ JANETH VILLALBA SUAREZ</v>
          </cell>
          <cell r="BR173" t="str">
            <v>https://www.secop.gov.co/CO1BusinessLine/Tendering/BuyerWorkArea/Index?docUniqueIdentifier=CO1.BDOS.5632052</v>
          </cell>
          <cell r="BS173" t="str">
            <v>VIGENTE</v>
          </cell>
          <cell r="BU173" t="str">
            <v>https://community.secop.gov.co/Public/Tendering/OpportunityDetail/Index?noticeUID=CO1.NTC.5640842&amp;isFromPublicArea=True&amp;isModal=False</v>
          </cell>
          <cell r="BW173" t="str">
            <v>@parquesnacionales.gov.co</v>
          </cell>
          <cell r="BX173" t="str">
            <v>@parquesnacionales.gov.co</v>
          </cell>
          <cell r="BY173" t="str">
            <v>INGENIERIA AMBIENTAL</v>
          </cell>
          <cell r="BZ173" t="str">
            <v>DAVIVIENDA</v>
          </cell>
          <cell r="CA173" t="str">
            <v>AHORROS</v>
          </cell>
          <cell r="CB173" t="str">
            <v>0550005800249459</v>
          </cell>
          <cell r="CC173" t="str">
            <v>20/11/1991</v>
          </cell>
          <cell r="CD173" t="str">
            <v>NO</v>
          </cell>
        </row>
        <row r="174">
          <cell r="A174" t="str">
            <v>CD-NC-168-2024</v>
          </cell>
          <cell r="B174" t="str">
            <v>2 NACION</v>
          </cell>
          <cell r="C174" t="str">
            <v>NC-CPS-169-2024</v>
          </cell>
          <cell r="D174" t="str">
            <v>OMAR JARAMILLO RODRIGUEZ</v>
          </cell>
          <cell r="E174">
            <v>45334</v>
          </cell>
          <cell r="F174" t="str">
            <v>NC22-P3202018-009 "Prestación de servicios profesionales con plena autonomía técnica y administrativa para contribuir a la generación y desarrollo de los componentes relacionados con representatividad ecosistémica y conectividad ecológica de la política para la consolidación del SINAP, así como a la evaluación del estado de conservación de las áreas protegidas a registrar en el RUNAP en el Grupo de Gestión e Integración del SINAP, en el marco del proyecto conservación de la diversidad biológica de las áreas protegidas del SINAP Nacional".</v>
          </cell>
          <cell r="G174" t="str">
            <v>PROFESIONAL</v>
          </cell>
          <cell r="H174" t="str">
            <v>2 CONTRATACIÓN DIRECTA</v>
          </cell>
          <cell r="I174" t="str">
            <v>14 PRESTACIÓN DE SERVICIOS</v>
          </cell>
          <cell r="J174" t="str">
            <v>N/A</v>
          </cell>
          <cell r="K174">
            <v>80111600</v>
          </cell>
          <cell r="L174">
            <v>23624</v>
          </cell>
          <cell r="N174">
            <v>24924</v>
          </cell>
          <cell r="O174">
            <v>45335</v>
          </cell>
          <cell r="Q174" t="str">
            <v>$8.354.314</v>
          </cell>
          <cell r="R174">
            <v>88834206</v>
          </cell>
          <cell r="S174" t="str">
            <v>Ochenta y ocho millones ochoscientos treinta y cuatro mil doscientos seis pesos</v>
          </cell>
          <cell r="T174" t="str">
            <v>1 PERSONA NATURAL</v>
          </cell>
          <cell r="U174" t="str">
            <v>3 CÉDULA DE CIUDADANÍA</v>
          </cell>
          <cell r="V174">
            <v>80540287</v>
          </cell>
          <cell r="X174" t="str">
            <v>N-A</v>
          </cell>
          <cell r="Y174" t="str">
            <v>11 NO SE DILIGENCIA INFORMACIÓN PARA ESTE FORMULARIO EN ESTE PERÍODO DE REPORTE</v>
          </cell>
          <cell r="Z174" t="str">
            <v>FEMENINO</v>
          </cell>
          <cell r="AA174" t="str">
            <v>CUNDINAMARCA</v>
          </cell>
          <cell r="AB174" t="str">
            <v>ZIPAQUIRA</v>
          </cell>
          <cell r="AC174" t="str">
            <v>OMAR</v>
          </cell>
          <cell r="AE174" t="str">
            <v>JARAMILLO</v>
          </cell>
          <cell r="AF174" t="str">
            <v>RODRIGUEZ</v>
          </cell>
          <cell r="AG174" t="str">
            <v>SI</v>
          </cell>
          <cell r="AH174" t="str">
            <v>1 PÓLIZA</v>
          </cell>
          <cell r="AI174" t="str">
            <v>14 ASEGURADORA SOLIDARIA</v>
          </cell>
          <cell r="AJ174" t="str">
            <v>2 CUMPLIMIENTO</v>
          </cell>
          <cell r="AK174">
            <v>45335</v>
          </cell>
          <cell r="AL174" t="str">
            <v>340-47-994000052067-0</v>
          </cell>
          <cell r="AM174" t="str">
            <v>SGMAP-SUBDIRECCION DE GESTION Y MANEJO DE AREAS PROTEGIDAS</v>
          </cell>
          <cell r="AN174" t="str">
            <v>GRUPO DE CONTRATOS</v>
          </cell>
          <cell r="AO174" t="str">
            <v>GRUPO DE GESTIÓN E INTEGRACIÓN DEL SINAP</v>
          </cell>
          <cell r="AP174" t="str">
            <v>2 SUPERVISOR</v>
          </cell>
          <cell r="AQ174" t="str">
            <v>3 CÉDULA DE CIUDADANÍA</v>
          </cell>
          <cell r="AR174">
            <v>5947992</v>
          </cell>
          <cell r="AS174" t="str">
            <v>LUIS ALBERTO CRUZ COLORADO</v>
          </cell>
          <cell r="AT174">
            <v>319</v>
          </cell>
          <cell r="AU174" t="str">
            <v>3 NO PACTADOS</v>
          </cell>
          <cell r="AV174" t="str">
            <v>4 NO SE HA ADICIONADO NI EN VALOR y EN TIEMPO</v>
          </cell>
          <cell r="BB174" t="str">
            <v>13/02/2024</v>
          </cell>
          <cell r="BC174" t="str">
            <v>13/02/2024</v>
          </cell>
          <cell r="BD174">
            <v>45335</v>
          </cell>
          <cell r="BE174">
            <v>45656</v>
          </cell>
          <cell r="BO174" t="str">
            <v>2024420501000168E</v>
          </cell>
          <cell r="BP174">
            <v>88834206</v>
          </cell>
          <cell r="BQ174" t="str">
            <v>YULY ANDREA LEON BUSTOS</v>
          </cell>
          <cell r="BR174" t="str">
            <v>https://www.secop.gov.co/CO1BusinessLine/Tendering/BuyerWorkArea/Index?docUniqueIdentifier=CO1.BDOS.5631476</v>
          </cell>
          <cell r="BS174" t="str">
            <v>VIGENTE</v>
          </cell>
          <cell r="BU174" t="str">
            <v>https://community.secop.gov.co/Public/Tendering/OpportunityDetail/Index?noticeUID=CO1.NTC.5642405&amp;isFromPublicArea=True&amp;isModal=False</v>
          </cell>
          <cell r="BV174" t="str">
            <v>omar.jaramillo</v>
          </cell>
          <cell r="BW174" t="str">
            <v>@parquesnacionales.gov.co</v>
          </cell>
          <cell r="BX174" t="str">
            <v>omar.jaramillo@parquesnacionales.gov.co</v>
          </cell>
          <cell r="BY174" t="str">
            <v>GEOGRAFO</v>
          </cell>
          <cell r="CC174" t="str">
            <v>02/10/1975</v>
          </cell>
          <cell r="CD174" t="str">
            <v>NO</v>
          </cell>
        </row>
        <row r="175">
          <cell r="A175" t="str">
            <v>CD-NC-170-2024</v>
          </cell>
          <cell r="B175" t="str">
            <v>2 NACION</v>
          </cell>
          <cell r="C175" t="str">
            <v>NC-CPS-170-2024</v>
          </cell>
          <cell r="D175" t="str">
            <v>NESTOR RAUL ESPEJO DELGADO</v>
          </cell>
          <cell r="E175">
            <v>45335</v>
          </cell>
          <cell r="F175" t="str">
            <v>NC23-P3202052-002 Prestación de servicios profesionales con plena autonomía técnica y administrativa para realizar análisis de integridad ecológica de las áreas protegidas administradas por Parques Nacionales Naturales de Colombia desde una perspectiva multiescalar de acuerdo con las funciones del Grupo de Planeación y Manejo en el marco del proyecto de Conservación de la diversidad biológica de las áreas protegidas del SINAP nacional.</v>
          </cell>
          <cell r="G175" t="str">
            <v>PROFESIONAL</v>
          </cell>
          <cell r="H175" t="str">
            <v>2 CONTRATACIÓN DIRECTA</v>
          </cell>
          <cell r="I175" t="str">
            <v>14 PRESTACIÓN DE SERVICIOS</v>
          </cell>
          <cell r="J175" t="str">
            <v>N/A</v>
          </cell>
          <cell r="K175">
            <v>80111600</v>
          </cell>
          <cell r="L175">
            <v>28724</v>
          </cell>
          <cell r="N175">
            <v>25024</v>
          </cell>
          <cell r="O175">
            <v>45335</v>
          </cell>
          <cell r="Q175">
            <v>6347912</v>
          </cell>
          <cell r="R175">
            <v>67287867</v>
          </cell>
          <cell r="S175" t="str">
            <v>Sesenta y siete millones doscientos ochenta y siete mil ochoscientos sesenta y ocho pesos</v>
          </cell>
          <cell r="T175" t="str">
            <v>1 PERSONA NATURAL</v>
          </cell>
          <cell r="U175" t="str">
            <v>3 CÉDULA DE CIUDADANÍA</v>
          </cell>
          <cell r="V175">
            <v>80192897</v>
          </cell>
          <cell r="X175" t="str">
            <v>N-A</v>
          </cell>
          <cell r="Y175" t="str">
            <v>11 NO SE DILIGENCIA INFORMACIÓN PARA ESTE FORMULARIO EN ESTE PERÍODO DE REPORTE</v>
          </cell>
          <cell r="Z175" t="str">
            <v>MASCULINO</v>
          </cell>
          <cell r="AA175" t="str">
            <v>CUNDINAMARCA</v>
          </cell>
          <cell r="AB175" t="str">
            <v>BOGOTÁ</v>
          </cell>
          <cell r="AC175" t="str">
            <v xml:space="preserve">NESTOR </v>
          </cell>
          <cell r="AD175" t="str">
            <v>RAUL</v>
          </cell>
          <cell r="AE175" t="str">
            <v>ESPEJO</v>
          </cell>
          <cell r="AF175" t="str">
            <v>DELGADO</v>
          </cell>
          <cell r="AG175" t="str">
            <v>SI</v>
          </cell>
          <cell r="AH175" t="str">
            <v>1 PÓLIZA</v>
          </cell>
          <cell r="AI175" t="str">
            <v>12 SEGUROS DEL ESTADO</v>
          </cell>
          <cell r="AJ175" t="str">
            <v>2 CUMPLIMIENTO</v>
          </cell>
          <cell r="AK175">
            <v>45335</v>
          </cell>
          <cell r="AL175" t="str">
            <v>21-46-101085466</v>
          </cell>
          <cell r="AM175" t="str">
            <v>SGMAP-SUBDIRECCION DE GESTION Y MANEJO DE AREAS PROTEGIDAS</v>
          </cell>
          <cell r="AN175" t="str">
            <v>GRUPO DE CONTRATOS</v>
          </cell>
          <cell r="AO175" t="str">
            <v>GRUPO DE PLANEACIÓN Y MANEJO</v>
          </cell>
          <cell r="AP175" t="str">
            <v>2 SUPERVISOR</v>
          </cell>
          <cell r="AQ175" t="str">
            <v>3 CÉDULA DE CIUDADANÍA</v>
          </cell>
          <cell r="AR175">
            <v>80875190</v>
          </cell>
          <cell r="AS175" t="str">
            <v>CÉSAR ANDRÉS DELGADO HERNÁNDEZ</v>
          </cell>
          <cell r="AT175">
            <v>318</v>
          </cell>
          <cell r="AU175" t="str">
            <v>3 NO PACTADOS</v>
          </cell>
          <cell r="AV175" t="str">
            <v>4 NO SE HA ADICIONADO NI EN VALOR y EN TIEMPO</v>
          </cell>
          <cell r="BB175">
            <v>45335</v>
          </cell>
          <cell r="BC175" t="str">
            <v>13/02/2024</v>
          </cell>
          <cell r="BD175">
            <v>45335</v>
          </cell>
          <cell r="BE175">
            <v>45656</v>
          </cell>
          <cell r="BO175" t="str">
            <v>2024420501000169E</v>
          </cell>
          <cell r="BP175">
            <v>67287867</v>
          </cell>
          <cell r="BQ175" t="str">
            <v>EDNA ROCIO CASTRO</v>
          </cell>
          <cell r="BR175" t="str">
            <v>https://www.secop.gov.co/CO1BusinessLine/Tendering/BuyerWorkArea/Index?docUniqueIdentifier=CO1.BDOS.5635093</v>
          </cell>
          <cell r="BS175" t="str">
            <v>VIGENTE</v>
          </cell>
          <cell r="BU175" t="str">
            <v>https://community.secop.gov.co/Public/Tendering/OpportunityDetail/Index?noticeUID=CO1.NTC.5642689&amp;isFromPublicArea=True&amp;isModal=False</v>
          </cell>
          <cell r="BV175" t="str">
            <v>nestor.espejo</v>
          </cell>
          <cell r="BW175" t="str">
            <v>@parquesnacionales.gov.co</v>
          </cell>
          <cell r="BX175" t="str">
            <v>nestor.espejo@parquesnacionales.gov.co</v>
          </cell>
          <cell r="BY175" t="str">
            <v>LICENCIATURA EN BIOLOGIA</v>
          </cell>
          <cell r="BZ175" t="str">
            <v>DAVIVIENDA</v>
          </cell>
          <cell r="CA175" t="str">
            <v>AHORROS</v>
          </cell>
          <cell r="CB175" t="str">
            <v>001770132478</v>
          </cell>
          <cell r="CC175" t="str">
            <v>19/03/1985</v>
          </cell>
          <cell r="CD175" t="str">
            <v>NO</v>
          </cell>
        </row>
        <row r="176">
          <cell r="A176" t="str">
            <v>CD-NC-169-2024</v>
          </cell>
          <cell r="B176" t="str">
            <v>2 NACION</v>
          </cell>
          <cell r="C176" t="str">
            <v>NC-CPS-171-2024</v>
          </cell>
          <cell r="D176" t="str">
            <v>ANGELA MARÍA TORRES RAMÍREZ</v>
          </cell>
          <cell r="E176">
            <v>45335</v>
          </cell>
          <cell r="F176" t="str">
            <v>NC24-P3202008-020 Prestación de servicios profesionales con plena autonomía técnica y administrativa para revisar y validar jurídicamente los documentos para el registro y seguimiento de reservas naturales de la sociedad civil al Grupo de Trámites y Evaluación Ambiental en el marco del proyecto de inversión Conservación de la diversidad biológica de las áreas protegidas del SINAP Nacional.</v>
          </cell>
          <cell r="G176" t="str">
            <v>PROFESIONAL</v>
          </cell>
          <cell r="H176" t="str">
            <v>2 CONTRATACIÓN DIRECTA</v>
          </cell>
          <cell r="I176" t="str">
            <v>14 PRESTACIÓN DE SERVICIOS</v>
          </cell>
          <cell r="J176" t="str">
            <v>N/A</v>
          </cell>
          <cell r="K176">
            <v>80111600</v>
          </cell>
          <cell r="L176">
            <v>25724</v>
          </cell>
          <cell r="N176">
            <v>25424</v>
          </cell>
          <cell r="O176">
            <v>45335</v>
          </cell>
          <cell r="Q176" t="str">
            <v>$4.620.818</v>
          </cell>
          <cell r="R176">
            <v>49134698</v>
          </cell>
          <cell r="S176" t="str">
            <v>Cuarenta y nueve millones ciento trenta y cuatro mil seiscientos noventa y ocho pesos</v>
          </cell>
          <cell r="T176" t="str">
            <v>1 PERSONA NATURAL</v>
          </cell>
          <cell r="U176" t="str">
            <v>3 CÉDULA DE CIUDADANÍA</v>
          </cell>
          <cell r="V176">
            <v>1110546258</v>
          </cell>
          <cell r="X176" t="str">
            <v>N-A</v>
          </cell>
          <cell r="Y176" t="str">
            <v>11 NO SE DILIGENCIA INFORMACIÓN PARA ESTE FORMULARIO EN ESTE PERÍODO DE REPORTE</v>
          </cell>
          <cell r="Z176" t="str">
            <v>FEMENINO</v>
          </cell>
          <cell r="AA176" t="str">
            <v>TOLIMA</v>
          </cell>
          <cell r="AB176" t="str">
            <v>IBAGUE</v>
          </cell>
          <cell r="AC176" t="str">
            <v>ANGELA</v>
          </cell>
          <cell r="AD176" t="str">
            <v>MARIA</v>
          </cell>
          <cell r="AE176" t="str">
            <v>TORRES</v>
          </cell>
          <cell r="AF176" t="str">
            <v>MARTINEZ</v>
          </cell>
          <cell r="AG176" t="str">
            <v>NO</v>
          </cell>
          <cell r="AH176" t="str">
            <v>6 NO CONSTITUYÓ GARANTÍAS</v>
          </cell>
          <cell r="AI176" t="str">
            <v>N-A</v>
          </cell>
          <cell r="AJ176" t="str">
            <v>N-A</v>
          </cell>
          <cell r="AK176" t="str">
            <v>N-A</v>
          </cell>
          <cell r="AL176" t="str">
            <v>N-A</v>
          </cell>
          <cell r="AM176" t="str">
            <v>SGMAP-SUBDIRECCION DE GESTION Y MANEJO DE AREAS PROTEGIDAS</v>
          </cell>
          <cell r="AN176" t="str">
            <v>GRUPO DE CONTRATOS</v>
          </cell>
          <cell r="AO176" t="str">
            <v>GRUPO DE TRÁMITES Y EVALUACIÓN AMBIENTAL</v>
          </cell>
          <cell r="AP176" t="str">
            <v>2 SUPERVISOR</v>
          </cell>
          <cell r="AQ176" t="str">
            <v>3 CÉDULA DE CIUDADANÍA</v>
          </cell>
          <cell r="AR176">
            <v>52854468</v>
          </cell>
          <cell r="AS176" t="str">
            <v>ADRIANA MARGARITA ROZO MELO</v>
          </cell>
          <cell r="AT176">
            <v>318</v>
          </cell>
          <cell r="AU176" t="str">
            <v>3 NO PACTADOS</v>
          </cell>
          <cell r="AV176" t="str">
            <v>4 NO SE HA ADICIONADO NI EN VALOR y EN TIEMPO</v>
          </cell>
          <cell r="BB176" t="str">
            <v>N/A</v>
          </cell>
          <cell r="BC176">
            <v>45335</v>
          </cell>
          <cell r="BD176">
            <v>45335</v>
          </cell>
          <cell r="BE176">
            <v>45656</v>
          </cell>
          <cell r="BO176" t="str">
            <v>2024420501000170E</v>
          </cell>
          <cell r="BP176">
            <v>49134698</v>
          </cell>
          <cell r="BQ176" t="str">
            <v>HILDA MARCELA GARCIA NUÑEZ</v>
          </cell>
          <cell r="BR176" t="str">
            <v>https://www.secop.gov.co/CO1BusinessLine/Tendering/BuyerWorkArea/Index?docUniqueIdentifier=CO1.BDOS.5632096</v>
          </cell>
          <cell r="BS176" t="str">
            <v>VIGENTE</v>
          </cell>
          <cell r="BU176" t="str">
            <v>https://community.secop.gov.co/Public/Tendering/OpportunityDetail/Index?noticeUID=CO1.NTC.5646681&amp;isFromPublicArea=True&amp;isModal=False</v>
          </cell>
          <cell r="BV176" t="str">
            <v>ANGELA.TORRES</v>
          </cell>
          <cell r="BW176" t="str">
            <v>@parquesnacionales.gov.co</v>
          </cell>
          <cell r="BX176" t="str">
            <v>ANGELA.TORRES@parquesnacionales.gov.co</v>
          </cell>
          <cell r="BY176" t="str">
            <v>ABOGADA</v>
          </cell>
          <cell r="BZ176" t="str">
            <v>BANCOLOMBIA</v>
          </cell>
          <cell r="CA176" t="str">
            <v>AHORROS</v>
          </cell>
          <cell r="CB176" t="str">
            <v>59757829741</v>
          </cell>
          <cell r="CC176" t="str">
            <v>25/04/1994</v>
          </cell>
          <cell r="CD176" t="str">
            <v>NO</v>
          </cell>
        </row>
        <row r="177">
          <cell r="A177" t="str">
            <v>CD-NC-171-2024</v>
          </cell>
          <cell r="B177" t="str">
            <v>2 NACION</v>
          </cell>
          <cell r="C177" t="str">
            <v>NC-CPS-172C-2024</v>
          </cell>
          <cell r="D177" t="str">
            <v>ARLENSON PELAES CONTRERAS</v>
          </cell>
          <cell r="E177">
            <v>45335</v>
          </cell>
          <cell r="F177" t="str">
            <v>NC24-P3202008-011 Prestación de servicios técnicos con plena autonomía técnica y administrativa para revisar y generar insumos cartográficos de la ubicación y zonificación de los expedientes para el trámite y seguimiento de las reservas naturales de la sociedad civil al Grupo de Trámites y Evaluación Ambiental en el marco del proyecto de inversión Conservación de la diversidad biológica de las áreas protegidas del SINAP Nacional.</v>
          </cell>
          <cell r="G177" t="str">
            <v>APOYO A LA GESTIÓN</v>
          </cell>
          <cell r="H177" t="str">
            <v>2 CONTRATACIÓN DIRECTA</v>
          </cell>
          <cell r="I177" t="str">
            <v>14 PRESTACIÓN DE SERVICIOS</v>
          </cell>
          <cell r="J177" t="str">
            <v>N/A</v>
          </cell>
          <cell r="K177">
            <v>80111600</v>
          </cell>
          <cell r="L177">
            <v>24624</v>
          </cell>
          <cell r="N177">
            <v>25624</v>
          </cell>
          <cell r="O177">
            <v>45335</v>
          </cell>
          <cell r="Q177">
            <v>3557602</v>
          </cell>
          <cell r="R177">
            <v>37710581</v>
          </cell>
          <cell r="S177" t="str">
            <v>Treinta y siete millones setescientos diez mil quinientos ochenta y un pesos</v>
          </cell>
          <cell r="T177" t="str">
            <v>1 PERSONA NATURAL</v>
          </cell>
          <cell r="U177" t="str">
            <v>3 CÉDULA DE CIUDADANÍA</v>
          </cell>
          <cell r="V177">
            <v>1069750818</v>
          </cell>
          <cell r="X177" t="str">
            <v>N-A</v>
          </cell>
          <cell r="Y177" t="str">
            <v>11 NO SE DILIGENCIA INFORMACIÓN PARA ESTE FORMULARIO EN ESTE PERÍODO DE REPORTE</v>
          </cell>
          <cell r="Z177" t="str">
            <v>MASCULINO</v>
          </cell>
          <cell r="AA177" t="str">
            <v>CAQUETA</v>
          </cell>
          <cell r="AB177" t="str">
            <v>SAN VICENTE DEL CAGUAN</v>
          </cell>
          <cell r="AC177" t="str">
            <v>ARLENSON</v>
          </cell>
          <cell r="AE177" t="str">
            <v>PELAES</v>
          </cell>
          <cell r="AF177" t="str">
            <v>CONTRERAS</v>
          </cell>
          <cell r="AG177" t="str">
            <v>NO</v>
          </cell>
          <cell r="AH177" t="str">
            <v>6 NO CONSTITUYÓ GARANTÍAS</v>
          </cell>
          <cell r="AI177" t="str">
            <v>N-A</v>
          </cell>
          <cell r="AJ177" t="str">
            <v>N-A</v>
          </cell>
          <cell r="AK177" t="str">
            <v>N-A</v>
          </cell>
          <cell r="AL177" t="str">
            <v>N-A</v>
          </cell>
          <cell r="AM177" t="str">
            <v>SGMAP-SUBDIRECCION DE GESTION Y MANEJO DE AREAS PROTEGIDAS</v>
          </cell>
          <cell r="AN177" t="str">
            <v>GRUPO DE CONTRATOS</v>
          </cell>
          <cell r="AO177" t="str">
            <v>GRUPO DE TRÁMITES Y EVALUACIÓN AMBIENTAL</v>
          </cell>
          <cell r="AP177" t="str">
            <v>2 SUPERVISOR</v>
          </cell>
          <cell r="AQ177" t="str">
            <v>3 CÉDULA DE CIUDADANÍA</v>
          </cell>
          <cell r="AR177">
            <v>52854468</v>
          </cell>
          <cell r="AS177" t="str">
            <v>ADRIANA MARGARITA ROZO MELO</v>
          </cell>
          <cell r="AT177">
            <v>318</v>
          </cell>
          <cell r="AU177" t="str">
            <v>3 NO PACTADOS</v>
          </cell>
          <cell r="AV177" t="str">
            <v>4 NO SE HA ADICIONADO NI EN VALOR y EN TIEMPO</v>
          </cell>
          <cell r="BB177" t="str">
            <v>N/A</v>
          </cell>
          <cell r="BC177">
            <v>45336</v>
          </cell>
          <cell r="BD177">
            <v>45336</v>
          </cell>
          <cell r="BE177">
            <v>45504</v>
          </cell>
          <cell r="BO177" t="str">
            <v>2024420501000171E</v>
          </cell>
          <cell r="BP177">
            <v>37710581</v>
          </cell>
          <cell r="BQ177" t="str">
            <v>EDNA ROCIO CASTRO</v>
          </cell>
          <cell r="BR177" t="str">
            <v>https://www.secop.gov.co/CO1BusinessLine/Tendering/BuyerWorkArea/Index?docUniqueIdentifier=CO1.BDOS.5635917</v>
          </cell>
          <cell r="BS177" t="str">
            <v>TERMINADO ANTICIPADAMENTE</v>
          </cell>
          <cell r="BU177" t="str">
            <v xml:space="preserve">https://community.secop.gov.co/Public/Tendering/OpportunityDetail/Index?noticeUID=CO1.NTC.5646791&amp;isFromPublicArea=True&amp;isModal=False
</v>
          </cell>
          <cell r="BV177" t="str">
            <v>ARLENSON.PELAES</v>
          </cell>
          <cell r="BW177" t="str">
            <v>@parquesnacionales.gov.co</v>
          </cell>
          <cell r="BX177" t="str">
            <v>ARLENSON.PELAES@parquesnacionales.gov.co</v>
          </cell>
          <cell r="BY177" t="str">
            <v>TECNOLOGO EN CARTOGRAFIA</v>
          </cell>
          <cell r="BZ177" t="str">
            <v>CAJA SOCIAL</v>
          </cell>
          <cell r="CA177" t="str">
            <v>AHORROS</v>
          </cell>
          <cell r="CB177" t="str">
            <v>24111129496</v>
          </cell>
          <cell r="CC177" t="str">
            <v>21/03/1995</v>
          </cell>
          <cell r="CD177" t="str">
            <v>NO</v>
          </cell>
        </row>
        <row r="178">
          <cell r="A178" t="str">
            <v>CD-NC-171-2024</v>
          </cell>
          <cell r="B178" t="str">
            <v>2 NACION</v>
          </cell>
          <cell r="C178" t="str">
            <v>NC-CPS-172-2024</v>
          </cell>
          <cell r="D178" t="str">
            <v>JEAN ALEXIS ORTIZ VANEGAS</v>
          </cell>
          <cell r="E178">
            <v>45505</v>
          </cell>
          <cell r="F178" t="str">
            <v>NC24-P3202008-011 Prestación de servicios técnicos con plena autonomía técnica y administrativa para revisar y generar insumos cartográficos de la ubicación y zonificación de los expedientes para el trámite y seguimiento de las reservas naturales de la sociedad civil al Grupo de Trámites y Evaluación Ambiental en el marco del proyecto de inversión Conservación de la diversidad biológica de las áreas protegidas del SINAP Nacional.</v>
          </cell>
          <cell r="G178" t="str">
            <v>APOYO A LA GESTIÓN</v>
          </cell>
          <cell r="H178" t="str">
            <v>2 CONTRATACIÓN DIRECTA</v>
          </cell>
          <cell r="I178" t="str">
            <v>14 PRESTACIÓN DE SERVICIOS</v>
          </cell>
          <cell r="J178" t="str">
            <v>N/A</v>
          </cell>
          <cell r="K178">
            <v>80111600</v>
          </cell>
          <cell r="L178">
            <v>24624</v>
          </cell>
          <cell r="N178">
            <v>25624</v>
          </cell>
          <cell r="O178">
            <v>45336</v>
          </cell>
          <cell r="Q178">
            <v>3557602</v>
          </cell>
          <cell r="R178">
            <v>17906597</v>
          </cell>
          <cell r="S178" t="str">
            <v>DIECISIETE MILLONES NOVECIENTOS SEIS MIL QUINIENTOS NOVENTA Y SIETE pesos</v>
          </cell>
          <cell r="T178" t="str">
            <v>1 PERSONA NATURAL</v>
          </cell>
          <cell r="U178" t="str">
            <v>3 CÉDULA DE CIUDADANÍA</v>
          </cell>
          <cell r="V178">
            <v>81740160</v>
          </cell>
          <cell r="X178" t="str">
            <v>N-A</v>
          </cell>
          <cell r="Y178" t="str">
            <v>11 NO SE DILIGENCIA INFORMACIÓN PARA ESTE FORMULARIO EN ESTE PERÍODO DE REPORTE</v>
          </cell>
          <cell r="Z178" t="str">
            <v>MASCULINO</v>
          </cell>
          <cell r="AA178" t="str">
            <v>CUNDINAMARCA</v>
          </cell>
          <cell r="AB178" t="str">
            <v>FUSAGASUGA</v>
          </cell>
          <cell r="AC178" t="str">
            <v>JEAN</v>
          </cell>
          <cell r="AD178" t="str">
            <v>ALEXIS</v>
          </cell>
          <cell r="AE178" t="str">
            <v>ORTIZ</v>
          </cell>
          <cell r="AF178" t="str">
            <v>VANEGAS</v>
          </cell>
          <cell r="AG178" t="str">
            <v>NO</v>
          </cell>
          <cell r="AH178" t="str">
            <v>6 NO CONSTITUYÓ GARANTÍAS</v>
          </cell>
          <cell r="AI178" t="str">
            <v>N-A</v>
          </cell>
          <cell r="AJ178" t="str">
            <v>N-A</v>
          </cell>
          <cell r="AK178" t="str">
            <v>N-A</v>
          </cell>
          <cell r="AL178" t="str">
            <v>N-A</v>
          </cell>
          <cell r="AM178" t="str">
            <v>SGMAP-SUBDIRECCION DE GESTION Y MANEJO DE AREAS PROTEGIDAS</v>
          </cell>
          <cell r="AN178" t="str">
            <v>GRUPO DE CONTRATOS</v>
          </cell>
          <cell r="AO178" t="str">
            <v>GRUPO DE TRÁMITES Y EVALUACIÓN AMBIENTAL</v>
          </cell>
          <cell r="AP178" t="str">
            <v>2 SUPERVISOR</v>
          </cell>
          <cell r="AQ178" t="str">
            <v>3 CÉDULA DE CIUDADANÍA</v>
          </cell>
          <cell r="AR178">
            <v>52854468</v>
          </cell>
          <cell r="AS178" t="str">
            <v>ADRIANA MARGARITA ROZO MELO</v>
          </cell>
          <cell r="AT178">
            <v>150</v>
          </cell>
          <cell r="AU178" t="str">
            <v>3 NO PACTADOS</v>
          </cell>
          <cell r="AV178" t="str">
            <v>4 NO SE HA ADICIONADO NI EN VALOR y EN TIEMPO</v>
          </cell>
          <cell r="BB178" t="str">
            <v>N/A</v>
          </cell>
          <cell r="BC178">
            <v>45498</v>
          </cell>
          <cell r="BD178">
            <v>45505</v>
          </cell>
          <cell r="BE178">
            <v>45656</v>
          </cell>
          <cell r="BP178">
            <v>17906597</v>
          </cell>
          <cell r="BQ178" t="str">
            <v>EDNA ROCIO CASTRO</v>
          </cell>
          <cell r="BR178" t="str">
            <v>https://www.secop.gov.co/CO1BusinessLine/Tendering/ProcedureEdit/View?docUniqueIdentifier=CO1.REQ.5752467&amp;prevCtxUrl=https%3a%2f%2fwww.secop.gov.co%3a443%2fCO1BusinessLine%2fTendering%2fBuyerDossierWorkspace%2fIndex%3fallWords2Search%3dCD-NC-171-2024%26createDateFrom%3d09%2f03%2f2024+21%3a13%3a13%26createDateTo%3d09%2f09%2f2024+21%3a13%3a13%26filteringState%3d2%26sortingState%3dLastModifiedDESC%26showAdvancedSearch%3dTrue%26showAdvancedSearchFields%3dFalse%26advSrchFolderCode%3dALL%26selectedDossier%3dCO1.BDOS.5635917%26selectedRequest%3dCO1.REQ.5752467%26&amp;prevCtxLbl=Procesos+de+la+Entidad+Estatal</v>
          </cell>
          <cell r="BS178" t="str">
            <v>VIGENTE</v>
          </cell>
          <cell r="BU178" t="str">
            <v>https://community.secop.gov.co/Public/Tendering/OpportunityDetail/Index?noticeUID=CO1.NTC.5646791&amp;isFromPublicArea=True&amp;isModal=False</v>
          </cell>
          <cell r="BV178" t="str">
            <v>JEAN.ORTIZ</v>
          </cell>
          <cell r="BW178" t="str">
            <v>@parquesnacionales.gov.co</v>
          </cell>
          <cell r="BX178" t="str">
            <v>JEAN.ORTIZ@parquesnacionales.gov.co</v>
          </cell>
          <cell r="BY178" t="str">
            <v>TECNOLOGIA EN CARTOGRAFIA</v>
          </cell>
          <cell r="BZ178" t="str">
            <v>CAJA SOCIAL</v>
          </cell>
          <cell r="CA178" t="str">
            <v>AHORROS</v>
          </cell>
          <cell r="CB178" t="str">
            <v>24098814992</v>
          </cell>
          <cell r="CD178" t="str">
            <v>N-A</v>
          </cell>
        </row>
        <row r="179">
          <cell r="A179" t="str">
            <v>CD-NC-172-2024</v>
          </cell>
          <cell r="B179" t="str">
            <v>2 NACION</v>
          </cell>
          <cell r="C179" t="str">
            <v>NC-CPS-173-2024</v>
          </cell>
          <cell r="D179" t="str">
            <v>ILIANA ALZATE TIJERINO</v>
          </cell>
          <cell r="E179">
            <v>45335</v>
          </cell>
          <cell r="F179" t="str">
            <v>NC23-P3202008-008 Prestación de servicios profesionales con plena autonomía técnica y administrativa para orientar a las áreas protegidas administradas por Parques Nacionales Naturales de Colombia en el establecimiento de acuerdos de ecoturismo con los diferentes actores que habitan y/o hacen uso de las áreas protegidas así como el apoyo en la implementación de los lineamientos de ecoturismo de acuerdo con las funciones del Grupo de Planeación y Manejo en el marco del proyecto de Conservación de la diversidad biológica de las áreas protegidas del SINAP nacional.</v>
          </cell>
          <cell r="G179" t="str">
            <v>PROFESIONAL</v>
          </cell>
          <cell r="H179" t="str">
            <v>2 CONTRATACIÓN DIRECTA</v>
          </cell>
          <cell r="I179" t="str">
            <v>14 PRESTACIÓN DE SERVICIOS</v>
          </cell>
          <cell r="J179" t="str">
            <v>N/A</v>
          </cell>
          <cell r="K179">
            <v>80111600</v>
          </cell>
          <cell r="L179">
            <v>27724</v>
          </cell>
          <cell r="N179">
            <v>25524</v>
          </cell>
          <cell r="O179">
            <v>45335</v>
          </cell>
          <cell r="Q179">
            <v>7014443</v>
          </cell>
          <cell r="R179">
            <v>74353096</v>
          </cell>
          <cell r="S179" t="str">
            <v>Setenta y cuatro millones trescientos cincuenta y tres mil noventa  seis pesos</v>
          </cell>
          <cell r="T179" t="str">
            <v>1 PERSONA NATURAL</v>
          </cell>
          <cell r="U179" t="str">
            <v>3 CÉDULA DE CIUDADANÍA</v>
          </cell>
          <cell r="V179">
            <v>31577806</v>
          </cell>
          <cell r="X179" t="str">
            <v>N-A</v>
          </cell>
          <cell r="Y179" t="str">
            <v>11 NO SE DILIGENCIA INFORMACIÓN PARA ESTE FORMULARIO EN ESTE PERÍODO DE REPORTE</v>
          </cell>
          <cell r="Z179" t="str">
            <v>FEMENINO</v>
          </cell>
          <cell r="AA179" t="str">
            <v>VALLE DEL CAUCA</v>
          </cell>
          <cell r="AB179" t="str">
            <v>CALI</v>
          </cell>
          <cell r="AC179" t="str">
            <v xml:space="preserve">ILIANA </v>
          </cell>
          <cell r="AE179" t="str">
            <v>ALZATE</v>
          </cell>
          <cell r="AF179" t="str">
            <v>TIJERINO</v>
          </cell>
          <cell r="AG179" t="str">
            <v>SI</v>
          </cell>
          <cell r="AH179" t="str">
            <v>1 PÓLIZA</v>
          </cell>
          <cell r="AI179" t="str">
            <v>12 SEGUROS DEL ESTADO</v>
          </cell>
          <cell r="AJ179" t="str">
            <v>2 CUMPLIMIENTO</v>
          </cell>
          <cell r="AK179">
            <v>45335</v>
          </cell>
          <cell r="AL179" t="str">
            <v>N-A</v>
          </cell>
          <cell r="AM179" t="str">
            <v>SGMAP-SUBDIRECCION DE GESTION Y MANEJO DE AREAS PROTEGIDAS</v>
          </cell>
          <cell r="AN179" t="str">
            <v>GRUPO DE CONTRATOS</v>
          </cell>
          <cell r="AO179" t="str">
            <v>GRUPO DE PLANEACIÓN Y MANEJO</v>
          </cell>
          <cell r="AP179" t="str">
            <v>2 SUPERVISOR</v>
          </cell>
          <cell r="AQ179" t="str">
            <v>3 CÉDULA DE CIUDADANÍA</v>
          </cell>
          <cell r="AR179">
            <v>80875190</v>
          </cell>
          <cell r="AS179" t="str">
            <v>CÉSAR ANDRÉS DELGADO HERNÁNDEZ</v>
          </cell>
          <cell r="AT179">
            <v>318</v>
          </cell>
          <cell r="AU179" t="str">
            <v>3 NO PACTADOS</v>
          </cell>
          <cell r="AV179" t="str">
            <v>4 NO SE HA ADICIONADO NI EN VALOR y EN TIEMPO</v>
          </cell>
          <cell r="BB179">
            <v>45335</v>
          </cell>
          <cell r="BC179" t="str">
            <v>13/02/2024</v>
          </cell>
          <cell r="BD179">
            <v>45336</v>
          </cell>
          <cell r="BE179">
            <v>45656</v>
          </cell>
          <cell r="BO179" t="str">
            <v>2024420501000172E</v>
          </cell>
          <cell r="BP179">
            <v>74353096</v>
          </cell>
          <cell r="BQ179" t="str">
            <v>HILDA MARCELA GARCIA NUÑEZ</v>
          </cell>
          <cell r="BR179" t="str">
            <v>https://www.secop.gov.co/CO1BusinessLine/Tendering/BuyerWorkArea/Index?docUniqueIdentifier=CO1.BDOS.5637338</v>
          </cell>
          <cell r="BS179" t="str">
            <v>VIGENTE</v>
          </cell>
          <cell r="BU179" t="str">
            <v>https://community.secop.gov.co/Public/Tendering/OpportunityDetail/Index?noticeUID=CO1.NTC.5647037&amp;isFromPublicArea=True&amp;isModal=False</v>
          </cell>
          <cell r="BV179" t="str">
            <v>ILIANA .ALZATE</v>
          </cell>
          <cell r="BW179" t="str">
            <v>@parquesnacionales.gov.co</v>
          </cell>
          <cell r="BX179" t="str">
            <v>ILIANA .ALZATE@parquesnacionales.gov.co</v>
          </cell>
          <cell r="BY179" t="str">
            <v>INGENIERIA AMBIENTAL</v>
          </cell>
          <cell r="CC179" t="str">
            <v>06/12/1980</v>
          </cell>
          <cell r="CD179" t="str">
            <v>NO</v>
          </cell>
        </row>
        <row r="180">
          <cell r="A180" t="str">
            <v>CD-NC-173-2024</v>
          </cell>
          <cell r="B180" t="str">
            <v>2 NACION</v>
          </cell>
          <cell r="C180" t="str">
            <v>NC-CPS-174-2024</v>
          </cell>
          <cell r="D180" t="str">
            <v>SANDRA CARDONA OSPINA</v>
          </cell>
          <cell r="E180">
            <v>45335</v>
          </cell>
          <cell r="F180" t="str">
            <v>NC23-P3202052-009 Prestación de servicios profesionales con plena autonomía técnica y administrativa para la revisión validación y consolidación de reportes institucionales asociados a los instrumentos de planeación y apoyo en los procesos de actualización y formulación de planes de manejo de las áreas protegidas administradas por Parques Nacionales Naturales de Colombia de acuerdo con las funciones del Grupo de Planeación y Manejo en el marco del proyecto de Conservación de la diversidad biológica de las áreas protegidas del SINAP nacional.</v>
          </cell>
          <cell r="G180" t="str">
            <v>PROFESIONAL</v>
          </cell>
          <cell r="H180" t="str">
            <v>2 CONTRATACIÓN DIRECTA</v>
          </cell>
          <cell r="I180" t="str">
            <v>14 PRESTACIÓN DE SERVICIOS</v>
          </cell>
          <cell r="J180" t="str">
            <v>N/A</v>
          </cell>
          <cell r="K180">
            <v>80111600</v>
          </cell>
          <cell r="L180">
            <v>26324</v>
          </cell>
          <cell r="N180">
            <v>25724</v>
          </cell>
          <cell r="O180">
            <v>45335</v>
          </cell>
          <cell r="Q180">
            <v>6347913</v>
          </cell>
          <cell r="R180">
            <v>67287878</v>
          </cell>
          <cell r="S180" t="str">
            <v>Sesenta y siete millones doscientos ochenta y siete mil ochoscientos setenta y ocho pesos</v>
          </cell>
          <cell r="T180" t="str">
            <v>1 PERSONA NATURAL</v>
          </cell>
          <cell r="U180" t="str">
            <v>3 CÉDULA DE CIUDADANÍA</v>
          </cell>
          <cell r="V180">
            <v>24338536</v>
          </cell>
          <cell r="X180" t="str">
            <v>N-A</v>
          </cell>
          <cell r="Y180" t="str">
            <v>11 NO SE DILIGENCIA INFORMACIÓN PARA ESTE FORMULARIO EN ESTE PERÍODO DE REPORTE</v>
          </cell>
          <cell r="Z180" t="str">
            <v>FEMENINO</v>
          </cell>
          <cell r="AA180" t="str">
            <v>CALDAS</v>
          </cell>
          <cell r="AB180" t="str">
            <v>MANIZALES</v>
          </cell>
          <cell r="AC180" t="str">
            <v>SANDRA</v>
          </cell>
          <cell r="AE180" t="str">
            <v>CARDONA</v>
          </cell>
          <cell r="AF180" t="str">
            <v>OSPINA</v>
          </cell>
          <cell r="AG180" t="str">
            <v>SI</v>
          </cell>
          <cell r="AH180" t="str">
            <v>1 PÓLIZA</v>
          </cell>
          <cell r="AI180" t="str">
            <v>12 SEGUROS DEL ESTADO</v>
          </cell>
          <cell r="AJ180" t="str">
            <v>2 CUMPLIMIENTO</v>
          </cell>
          <cell r="AK180">
            <v>45335</v>
          </cell>
          <cell r="AL180">
            <v>2146101085591</v>
          </cell>
          <cell r="AM180" t="str">
            <v>SGMAP-SUBDIRECCION DE GESTION Y MANEJO DE AREAS PROTEGIDAS</v>
          </cell>
          <cell r="AN180" t="str">
            <v>GRUPO DE CONTRATOS</v>
          </cell>
          <cell r="AO180" t="str">
            <v>GRUPO DE PLANEACIÓN Y MANEJO</v>
          </cell>
          <cell r="AP180" t="str">
            <v>2 SUPERVISOR</v>
          </cell>
          <cell r="AQ180" t="str">
            <v>3 CÉDULA DE CIUDADANÍA</v>
          </cell>
          <cell r="AR180">
            <v>80875190</v>
          </cell>
          <cell r="AS180" t="str">
            <v>CÉSAR ANDRÉS DELGADO HERNÁNDEZ</v>
          </cell>
          <cell r="AT180">
            <v>318</v>
          </cell>
          <cell r="AU180" t="str">
            <v>3 NO PACTADOS</v>
          </cell>
          <cell r="AV180" t="str">
            <v>4 NO SE HA ADICIONADO NI EN VALOR y EN TIEMPO</v>
          </cell>
          <cell r="BB180">
            <v>45335</v>
          </cell>
          <cell r="BC180" t="str">
            <v>14/02/2024</v>
          </cell>
          <cell r="BD180">
            <v>45335</v>
          </cell>
          <cell r="BE180">
            <v>45656</v>
          </cell>
          <cell r="BO180" t="str">
            <v>2024420501000173E</v>
          </cell>
          <cell r="BP180">
            <v>67287878</v>
          </cell>
          <cell r="BQ180" t="str">
            <v>LUZ JANETH VILLALBA SUAREZ</v>
          </cell>
          <cell r="BR180" t="str">
            <v>https://www.secop.gov.co/CO1BusinessLine/Tendering/BuyerWorkArea/Index?docUniqueIdentifier=CO1.BDOS.5638730</v>
          </cell>
          <cell r="BS180" t="str">
            <v>VIGENTE</v>
          </cell>
          <cell r="BU180" t="str">
            <v xml:space="preserve">https://community.secop.gov.co/Public/Tendering/OpportunityDetail/Index?noticeUID=CO1.NTC.5647849&amp;isFromPublicArea=True&amp;isModal=False
</v>
          </cell>
          <cell r="BV180" t="str">
            <v>SANDRA.CARDONA</v>
          </cell>
          <cell r="BW180" t="str">
            <v>@parquesnacionales.gov.co</v>
          </cell>
          <cell r="BX180" t="str">
            <v>SANDRA.CARDONA@parquesnacionales.gov.co</v>
          </cell>
          <cell r="BY180" t="str">
            <v>ADMINISTRADORA DE EMPRESAS</v>
          </cell>
          <cell r="CC180" t="str">
            <v>29/05/1985</v>
          </cell>
          <cell r="CD180" t="str">
            <v>NO</v>
          </cell>
        </row>
        <row r="181">
          <cell r="A181" t="str">
            <v>CD-NC-174-2024</v>
          </cell>
          <cell r="B181" t="str">
            <v>2 NACION</v>
          </cell>
          <cell r="C181" t="str">
            <v>NC-CPS-175-2024</v>
          </cell>
          <cell r="D181" t="str">
            <v>JENNY ASTRID HERNANDEZ</v>
          </cell>
          <cell r="E181">
            <v>45335</v>
          </cell>
          <cell r="F181" t="str">
            <v>NC21-P3202060-002 Prestación de servicios profesionales con plena autonomía técnica y administrativa para el seguimiento, análisis y reportes de las alertas trimestrales de transformación de coberturas naturales para las áreas protegidas del SPNN, en el Grupo de Gestión del Conocimiento y la innovación en el marco del proyecto de inversión Conservación de la diversidad biológica de las áreas protegidas del SINAP Nacional.</v>
          </cell>
          <cell r="G181" t="str">
            <v>PROFESIONAL</v>
          </cell>
          <cell r="H181" t="str">
            <v>2 CONTRATACIÓN DIRECTA</v>
          </cell>
          <cell r="I181" t="str">
            <v>14 PRESTACIÓN DE SERVICIOS</v>
          </cell>
          <cell r="J181" t="str">
            <v>N/A</v>
          </cell>
          <cell r="K181">
            <v>80111600</v>
          </cell>
          <cell r="L181">
            <v>22524</v>
          </cell>
          <cell r="N181">
            <v>25824</v>
          </cell>
          <cell r="O181">
            <v>45335</v>
          </cell>
          <cell r="Q181">
            <v>6347913</v>
          </cell>
          <cell r="R181">
            <v>67287878</v>
          </cell>
          <cell r="S181" t="str">
            <v>Sesenta y siete millones doscientos ochenta y siete mil novecientos trece pesos</v>
          </cell>
          <cell r="T181" t="str">
            <v>1 PERSONA NATURAL</v>
          </cell>
          <cell r="U181" t="str">
            <v>3 CÉDULA DE CIUDADANÍA</v>
          </cell>
          <cell r="V181">
            <v>53012931</v>
          </cell>
          <cell r="X181" t="str">
            <v>N-A</v>
          </cell>
          <cell r="Y181" t="str">
            <v>11 NO SE DILIGENCIA INFORMACIÓN PARA ESTE FORMULARIO EN ESTE PERÍODO DE REPORTE</v>
          </cell>
          <cell r="Z181" t="str">
            <v>FEMENINO</v>
          </cell>
          <cell r="AA181" t="str">
            <v>CUNDINAMARCA</v>
          </cell>
          <cell r="AB181" t="str">
            <v>BOGOTÁ</v>
          </cell>
          <cell r="AC181" t="str">
            <v>JENNY</v>
          </cell>
          <cell r="AD181" t="str">
            <v>ASTRID</v>
          </cell>
          <cell r="AE181" t="str">
            <v>HERNANDEZ</v>
          </cell>
          <cell r="AG181" t="str">
            <v>SI</v>
          </cell>
          <cell r="AH181" t="str">
            <v>1 PÓLIZA</v>
          </cell>
          <cell r="AI181" t="str">
            <v>12 SEGUROS DEL ESTADO</v>
          </cell>
          <cell r="AJ181" t="str">
            <v>2 CUMPLIMIENTO</v>
          </cell>
          <cell r="AK181">
            <v>45335</v>
          </cell>
          <cell r="AL181" t="str">
            <v>21-46-101085594</v>
          </cell>
          <cell r="AM181" t="str">
            <v>SGMAP-SUBDIRECCION DE GESTION Y MANEJO DE AREAS PROTEGIDAS</v>
          </cell>
          <cell r="AN181" t="str">
            <v>GRUPO DE CONTRATOS</v>
          </cell>
          <cell r="AO181" t="str">
            <v>GRUPO DE GESTIÓN DEL CONOCIMIENTO E INNOVACIÓN</v>
          </cell>
          <cell r="AP181" t="str">
            <v>2 SUPERVISOR</v>
          </cell>
          <cell r="AQ181" t="str">
            <v>3 CÉDULA DE CIUDADANÍA</v>
          </cell>
          <cell r="AR181">
            <v>51723033</v>
          </cell>
          <cell r="AS181" t="str">
            <v>LUZ MILA SOTELO DELGADILLO</v>
          </cell>
          <cell r="AT181">
            <v>318</v>
          </cell>
          <cell r="AU181" t="str">
            <v>3 NO PACTADOS</v>
          </cell>
          <cell r="AV181" t="str">
            <v>4 NO SE HA ADICIONADO NI EN VALOR y EN TIEMPO</v>
          </cell>
          <cell r="BB181">
            <v>45335</v>
          </cell>
          <cell r="BC181" t="str">
            <v>14/02/2024</v>
          </cell>
          <cell r="BD181">
            <v>45335</v>
          </cell>
          <cell r="BE181">
            <v>45656</v>
          </cell>
          <cell r="BO181" t="str">
            <v>2024420501000174E</v>
          </cell>
          <cell r="BP181">
            <v>67287878</v>
          </cell>
          <cell r="BQ181" t="str">
            <v>LUZ JANETH VILLALBA SUAREZ</v>
          </cell>
          <cell r="BR181" t="str">
            <v>https://www.secop.gov.co/CO1BusinessLine/Tendering/BuyerWorkArea/Index?docUniqueIdentifier=CO1.BDOS.5638846</v>
          </cell>
          <cell r="BS181" t="str">
            <v>VIGENTE</v>
          </cell>
          <cell r="BU181" t="str">
            <v>https://community.secop.gov.co/Public/Tendering/OpportunityDetail/Index?noticeUID=CO1.NTC.5649873&amp;isFromPublicArea=True&amp;isModal=False</v>
          </cell>
          <cell r="BV181" t="str">
            <v>alertasdetransformacion</v>
          </cell>
          <cell r="BW181" t="str">
            <v>@parquesnacionales.gov.co</v>
          </cell>
          <cell r="BX181" t="str">
            <v>alertasdetransformacion@parquesnacionales.gov.co</v>
          </cell>
          <cell r="BY181" t="str">
            <v>INGENIERA FORESTAL</v>
          </cell>
          <cell r="BZ181" t="str">
            <v>BANCOLOMBIA</v>
          </cell>
          <cell r="CA181" t="str">
            <v>AHORROS</v>
          </cell>
          <cell r="CB181" t="str">
            <v>89555978821</v>
          </cell>
          <cell r="CC181" t="str">
            <v>26/07/1984</v>
          </cell>
          <cell r="CD181" t="str">
            <v>NO</v>
          </cell>
        </row>
        <row r="182">
          <cell r="A182" t="str">
            <v>CD-NC-175-2024</v>
          </cell>
          <cell r="B182" t="str">
            <v>2 NACION</v>
          </cell>
          <cell r="C182" t="str">
            <v>NC-CPS-176-2024</v>
          </cell>
          <cell r="D182" t="str">
            <v>YINET ANDREA PARRADO</v>
          </cell>
          <cell r="E182">
            <v>45335</v>
          </cell>
          <cell r="F182" t="str">
            <v>NC30-P3202053-003 Prestar servicios profesionales con plena autonomía técnica y administrativa para apoyar a la Subdirección de Sostenibilidad y Negocios Ambientales en el diseño e implementación de una estrategia en Bioeconomía para el desarrollo de nuevos productos y servicios sostenibles; y en el desarrollo de estrategias de gestión de la biodiversidad en las Áreas Protegidas en el marco del proyecto de Conservación de la diversidad biológica de las áreas protegidas del SINAP Nacional.</v>
          </cell>
          <cell r="G182" t="str">
            <v>PROFESIONAL</v>
          </cell>
          <cell r="H182" t="str">
            <v>2 CONTRATACIÓN DIRECTA</v>
          </cell>
          <cell r="I182" t="str">
            <v>14 PRESTACIÓN DE SERVICIOS</v>
          </cell>
          <cell r="J182" t="str">
            <v>N/A</v>
          </cell>
          <cell r="K182">
            <v>80111600</v>
          </cell>
          <cell r="L182">
            <v>13624</v>
          </cell>
          <cell r="N182">
            <v>25924</v>
          </cell>
          <cell r="O182">
            <v>45335</v>
          </cell>
          <cell r="Q182">
            <v>9564018</v>
          </cell>
          <cell r="R182">
            <v>101697391</v>
          </cell>
          <cell r="S182" t="str">
            <v>Ciento un millones seiscientos noventa y siete mil trescientos noventa y un pesos</v>
          </cell>
          <cell r="T182" t="str">
            <v>1 PERSONA NATURAL</v>
          </cell>
          <cell r="U182" t="str">
            <v>3 CÉDULA DE CIUDADANÍA</v>
          </cell>
          <cell r="V182">
            <v>1121822850</v>
          </cell>
          <cell r="X182" t="str">
            <v>N-A</v>
          </cell>
          <cell r="Y182" t="str">
            <v>11 NO SE DILIGENCIA INFORMACIÓN PARA ESTE FORMULARIO EN ESTE PERÍODO DE REPORTE</v>
          </cell>
          <cell r="Z182" t="str">
            <v>FEMENINO</v>
          </cell>
          <cell r="AA182" t="str">
            <v>CUNDINAMARCA</v>
          </cell>
          <cell r="AB182" t="str">
            <v>CAQUEZA</v>
          </cell>
          <cell r="AC182" t="str">
            <v>YINET</v>
          </cell>
          <cell r="AD182" t="str">
            <v>ANDREA</v>
          </cell>
          <cell r="AE182" t="str">
            <v>PARRADO</v>
          </cell>
          <cell r="AG182" t="str">
            <v>SI</v>
          </cell>
          <cell r="AH182" t="str">
            <v>1 PÓLIZA</v>
          </cell>
          <cell r="AI182" t="str">
            <v>12 SEGUROS DEL ESTADO</v>
          </cell>
          <cell r="AJ182" t="str">
            <v>2 CUMPLIMIENTO</v>
          </cell>
          <cell r="AK182">
            <v>45335</v>
          </cell>
          <cell r="AL182" t="str">
            <v>18-46-101022737</v>
          </cell>
          <cell r="AM182" t="str">
            <v>SSNA-SUBDIRECCION DE SOSTENIBILIDAD Y NEGOCIO AMBIENTALES</v>
          </cell>
          <cell r="AN182" t="str">
            <v>GRUPO DE CONTRATOS</v>
          </cell>
          <cell r="AO182" t="str">
            <v>SUBDIRECCIÓN DE SOSTENIBILIDAD Y NEGOCIOS AMBIENTALES</v>
          </cell>
          <cell r="AP182" t="str">
            <v>2 SUPERVISOR</v>
          </cell>
          <cell r="AQ182" t="str">
            <v>3 CÉDULA DE CIUDADANÍA</v>
          </cell>
          <cell r="AR182">
            <v>71616905</v>
          </cell>
          <cell r="AS182" t="str">
            <v>JORGE ALONSO CANO RESTREPO</v>
          </cell>
          <cell r="AT182">
            <v>318</v>
          </cell>
          <cell r="AU182" t="str">
            <v>3 NO PACTADOS</v>
          </cell>
          <cell r="AV182" t="str">
            <v>4 NO SE HA ADICIONADO NI EN VALOR y EN TIEMPO</v>
          </cell>
          <cell r="BB182">
            <v>45335</v>
          </cell>
          <cell r="BC182" t="str">
            <v>13/02/2024</v>
          </cell>
          <cell r="BD182">
            <v>45335</v>
          </cell>
          <cell r="BE182">
            <v>45656</v>
          </cell>
          <cell r="BO182" t="str">
            <v>2024420501000175E</v>
          </cell>
          <cell r="BP182">
            <v>101697391</v>
          </cell>
          <cell r="BQ182" t="str">
            <v>HILDA MARCELA GARCIA NUÑEZ</v>
          </cell>
          <cell r="BR182" t="str">
            <v>https://www.secop.gov.co/CO1BusinessLine/Tendering/BuyerWorkArea/Index?docUniqueIdentifier=CO1.BDOS.5638395</v>
          </cell>
          <cell r="BS182" t="str">
            <v>VIGENTE</v>
          </cell>
          <cell r="BU182" t="str">
            <v xml:space="preserve">https://community.secop.gov.co/Public/Tendering/OpportunityDetail/Index?noticeUID=CO1.NTC.5647732&amp;isFromPublicArea=True&amp;isModal=False
</v>
          </cell>
          <cell r="BV182" t="str">
            <v>yinet.parrado</v>
          </cell>
          <cell r="BW182" t="str">
            <v>@parquesnacionales.gov.co</v>
          </cell>
          <cell r="BX182" t="str">
            <v>yinet.parrado@parquesnacionales.gov.co</v>
          </cell>
          <cell r="BY182" t="str">
            <v>MEDICO VETERINARIO ZOOTECNISTA</v>
          </cell>
          <cell r="BZ182" t="str">
            <v>BANCOLOMBIA</v>
          </cell>
          <cell r="CA182" t="str">
            <v>AHORROS</v>
          </cell>
          <cell r="CB182" t="str">
            <v>07691126913</v>
          </cell>
          <cell r="CC182" t="str">
            <v>18/03/1986</v>
          </cell>
          <cell r="CD182" t="str">
            <v>NO</v>
          </cell>
        </row>
        <row r="183">
          <cell r="A183" t="str">
            <v>CD-NC-177-2024</v>
          </cell>
          <cell r="B183" t="str">
            <v>2 NACION</v>
          </cell>
          <cell r="C183" t="str">
            <v>NC-CPS-177-2024</v>
          </cell>
          <cell r="D183" t="str">
            <v>VIVIANA MORENO QUINTERO</v>
          </cell>
          <cell r="E183">
            <v>45335</v>
          </cell>
          <cell r="F183" t="str">
            <v>NC23-P3202052-003 Prestación de servicios profesionales con plena autonomía técnica y administrativa para orientar a los equipos de las áreas protegidas administradas por Parques Nacionales Naturales de Colombia en la planeación y estructuración de los espacios de participación entorno a los procesos de formulación y actualización de los planes de manejo así como apoyar la implementación del procedimiento asociado a instrumentos de planeación de acuerdo con las funciones del Grupo de Planeación y Manejo en el marco del proyecto de Conservación de la diversidad biológica de las áreas protegidas del SINAP nacional.</v>
          </cell>
          <cell r="G183" t="str">
            <v>PROFESIONAL</v>
          </cell>
          <cell r="H183" t="str">
            <v>2 CONTRATACIÓN DIRECTA</v>
          </cell>
          <cell r="I183" t="str">
            <v>14 PRESTACIÓN DE SERVICIOS</v>
          </cell>
          <cell r="J183" t="str">
            <v>N/A</v>
          </cell>
          <cell r="K183">
            <v>80111600</v>
          </cell>
          <cell r="L183">
            <v>25824</v>
          </cell>
          <cell r="N183">
            <v>26024</v>
          </cell>
          <cell r="O183">
            <v>45335</v>
          </cell>
          <cell r="Q183">
            <v>7014443</v>
          </cell>
          <cell r="R183">
            <v>74119281</v>
          </cell>
          <cell r="S183" t="str">
            <v>Setenta y cuatro millones ciento diecinueve mil doscientos ochenta y un pesos</v>
          </cell>
          <cell r="T183" t="str">
            <v>1 PERSONA NATURAL</v>
          </cell>
          <cell r="U183" t="str">
            <v>3 CÉDULA DE CIUDADANÍA</v>
          </cell>
          <cell r="V183">
            <v>34321413</v>
          </cell>
          <cell r="X183" t="str">
            <v>N-A</v>
          </cell>
          <cell r="Y183" t="str">
            <v>11 NO SE DILIGENCIA INFORMACIÓN PARA ESTE FORMULARIO EN ESTE PERÍODO DE REPORTE</v>
          </cell>
          <cell r="Z183" t="str">
            <v>FEMENINO</v>
          </cell>
          <cell r="AA183" t="str">
            <v>VALLE DEL CAUCA</v>
          </cell>
          <cell r="AB183" t="str">
            <v>CALI</v>
          </cell>
          <cell r="AC183" t="str">
            <v>VIVIANA</v>
          </cell>
          <cell r="AE183" t="str">
            <v>MORENO</v>
          </cell>
          <cell r="AF183" t="str">
            <v>QUINTERO</v>
          </cell>
          <cell r="AG183" t="str">
            <v>SI</v>
          </cell>
          <cell r="AH183" t="str">
            <v>1 PÓLIZA</v>
          </cell>
          <cell r="AI183" t="str">
            <v>12 SEGUROS DEL ESTADO</v>
          </cell>
          <cell r="AJ183" t="str">
            <v>2 CUMPLIMIENTO</v>
          </cell>
          <cell r="AK183">
            <v>45336</v>
          </cell>
          <cell r="AL183" t="str">
            <v>21-46-101085617</v>
          </cell>
          <cell r="AM183" t="str">
            <v>SGMAP-SUBDIRECCION DE GESTION Y MANEJO DE AREAS PROTEGIDAS</v>
          </cell>
          <cell r="AN183" t="str">
            <v>GRUPO DE CONTRATOS</v>
          </cell>
          <cell r="AO183" t="str">
            <v>GRUPO DE PLANEACIÓN Y MANEJO</v>
          </cell>
          <cell r="AP183" t="str">
            <v>2 SUPERVISOR</v>
          </cell>
          <cell r="AQ183" t="str">
            <v>3 CÉDULA DE CIUDADANÍA</v>
          </cell>
          <cell r="AR183">
            <v>80875190</v>
          </cell>
          <cell r="AS183" t="str">
            <v>CÉSAR ANDRÉS DELGADO HERNÁNDEZ</v>
          </cell>
          <cell r="AT183">
            <v>317</v>
          </cell>
          <cell r="AU183" t="str">
            <v>3 NO PACTADOS</v>
          </cell>
          <cell r="AV183" t="str">
            <v>4 NO SE HA ADICIONADO NI EN VALOR y EN TIEMPO</v>
          </cell>
          <cell r="BB183">
            <v>45336</v>
          </cell>
          <cell r="BC183" t="str">
            <v>13/02/2024</v>
          </cell>
          <cell r="BD183">
            <v>45336</v>
          </cell>
          <cell r="BE183">
            <v>45656</v>
          </cell>
          <cell r="BO183" t="str">
            <v>2024420501000176E</v>
          </cell>
          <cell r="BP183">
            <v>74119281</v>
          </cell>
          <cell r="BQ183" t="str">
            <v>YURY CAMILA BARRANTES</v>
          </cell>
          <cell r="BR183" t="str">
            <v>https://www.secop.gov.co/CO1BusinessLine/Tendering/BuyerWorkArea/Index?docUniqueIdentifier=CO1.BDOS.5641087</v>
          </cell>
          <cell r="BS183" t="str">
            <v>VIGENTE</v>
          </cell>
          <cell r="BU183" t="str">
            <v>https://community.secop.gov.co/Public/Tendering/OpportunityDetail/Index?noticeUID=CO1.NTC.5651489&amp;isFromPublicArea=True&amp;isModal=False</v>
          </cell>
          <cell r="BV183" t="str">
            <v>viviana.moreno</v>
          </cell>
          <cell r="BW183" t="str">
            <v>@parquesnacionales.gov.co</v>
          </cell>
          <cell r="BX183" t="str">
            <v>viviana.moreno@parquesnacionales.gov.co</v>
          </cell>
          <cell r="BY183" t="str">
            <v>BIOLOGA</v>
          </cell>
          <cell r="BZ183" t="str">
            <v>BANCOLOMBIA</v>
          </cell>
          <cell r="CA183" t="str">
            <v>AHORROS</v>
          </cell>
          <cell r="CB183" t="str">
            <v>82565664952</v>
          </cell>
          <cell r="CC183" t="str">
            <v>16/05/1983</v>
          </cell>
          <cell r="CD183" t="str">
            <v>NO</v>
          </cell>
        </row>
        <row r="184">
          <cell r="A184" t="str">
            <v>CD-NC-178-2024</v>
          </cell>
          <cell r="B184" t="str">
            <v>2 NACION</v>
          </cell>
          <cell r="C184" t="str">
            <v>NC-CPS-178-2024</v>
          </cell>
          <cell r="D184" t="str">
            <v>JORGE YOVANI GÓMEZ RODRÍGUEZ</v>
          </cell>
          <cell r="E184">
            <v>45336</v>
          </cell>
          <cell r="F184" t="str">
            <v>NC22-P3202011-002 Prestación de servicios profesionales con plena autonomía técnica y administrativa para llevar a cabo la administración en el componente geográfico del Registro Único Nacional de Áreas Protegidas - RUNAP en el marco de las funciones de Parques Nacionales de Colombia - Grupo de Gestión e Integración del SINAP, en el marco del proyecto Conservación de la diversidad biológica de las áreas protegidas del SINAP Nacional.</v>
          </cell>
          <cell r="G184" t="str">
            <v>PROFESIONAL</v>
          </cell>
          <cell r="H184" t="str">
            <v>2 CONTRATACIÓN DIRECTA</v>
          </cell>
          <cell r="I184" t="str">
            <v>14 PRESTACIÓN DE SERVICIOS</v>
          </cell>
          <cell r="J184" t="str">
            <v>N/A</v>
          </cell>
          <cell r="K184">
            <v>80111600</v>
          </cell>
          <cell r="L184">
            <v>21524</v>
          </cell>
          <cell r="N184">
            <v>26624</v>
          </cell>
          <cell r="O184">
            <v>45336</v>
          </cell>
          <cell r="Q184">
            <v>7014443</v>
          </cell>
          <cell r="R184">
            <v>74119281</v>
          </cell>
          <cell r="S184" t="str">
            <v>Setenta y cuatro millones ciento diecinueve mil doscientos ochenta y un pesos</v>
          </cell>
          <cell r="T184" t="str">
            <v>1 PERSONA NATURAL</v>
          </cell>
          <cell r="U184" t="str">
            <v>3 CÉDULA DE CIUDADANÍA</v>
          </cell>
          <cell r="V184">
            <v>80157370</v>
          </cell>
          <cell r="X184" t="str">
            <v>N-A</v>
          </cell>
          <cell r="Y184" t="str">
            <v>11 NO SE DILIGENCIA INFORMACIÓN PARA ESTE FORMULARIO EN ESTE PERÍODO DE REPORTE</v>
          </cell>
          <cell r="Z184" t="str">
            <v>MASCULINO</v>
          </cell>
          <cell r="AA184" t="str">
            <v>CUNDINAMARCA</v>
          </cell>
          <cell r="AB184" t="str">
            <v>BOGOTÁ</v>
          </cell>
          <cell r="AC184" t="str">
            <v xml:space="preserve">JORGE </v>
          </cell>
          <cell r="AD184" t="str">
            <v>YOVANI</v>
          </cell>
          <cell r="AE184" t="str">
            <v>GOMEZ</v>
          </cell>
          <cell r="AF184" t="str">
            <v>RODRIGUEZ</v>
          </cell>
          <cell r="AG184" t="str">
            <v>SI</v>
          </cell>
          <cell r="AH184" t="str">
            <v>1 PÓLIZA</v>
          </cell>
          <cell r="AI184" t="str">
            <v>12 SEGUROS DEL ESTADO</v>
          </cell>
          <cell r="AJ184" t="str">
            <v>2 CUMPLIMIENTO</v>
          </cell>
          <cell r="AK184">
            <v>45336</v>
          </cell>
          <cell r="AL184" t="str">
            <v>21-46-101085715</v>
          </cell>
          <cell r="AM184" t="str">
            <v>SGMAP-SUBDIRECCION DE GESTION Y MANEJO DE AREAS PROTEGIDAS</v>
          </cell>
          <cell r="AN184" t="str">
            <v>GRUPO DE CONTRATOS</v>
          </cell>
          <cell r="AO184" t="str">
            <v>GRUPO DE GESTIÓN E INTEGRACIÓN DEL SINAP</v>
          </cell>
          <cell r="AP184" t="str">
            <v>2 SUPERVISOR</v>
          </cell>
          <cell r="AQ184" t="str">
            <v>3 CÉDULA DE CIUDADANÍA</v>
          </cell>
          <cell r="AR184">
            <v>5947992</v>
          </cell>
          <cell r="AS184" t="str">
            <v>LUIS ALBERTO CRUZ COLORADO</v>
          </cell>
          <cell r="AT184">
            <v>317</v>
          </cell>
          <cell r="AU184" t="str">
            <v>3 NO PACTADOS</v>
          </cell>
          <cell r="AV184" t="str">
            <v>4 NO SE HA ADICIONADO NI EN VALOR y EN TIEMPO</v>
          </cell>
          <cell r="BB184">
            <v>45336</v>
          </cell>
          <cell r="BC184" t="str">
            <v>13/02/2024</v>
          </cell>
          <cell r="BD184">
            <v>45337</v>
          </cell>
          <cell r="BE184">
            <v>45656</v>
          </cell>
          <cell r="BO184" t="str">
            <v>2024420501000177E</v>
          </cell>
          <cell r="BP184">
            <v>74119281</v>
          </cell>
          <cell r="BQ184" t="str">
            <v>YURY CAMILA BARRANTES</v>
          </cell>
          <cell r="BR184" t="str">
            <v>https://www.secop.gov.co/CO1BusinessLine/Tendering/BuyerWorkArea/Index?docUniqueIdentifier=CO1.BDOS.5643030</v>
          </cell>
          <cell r="BS184" t="str">
            <v>VIGENTE</v>
          </cell>
          <cell r="BU184" t="str">
            <v>https://community.secop.gov.co/Public/Tendering/OpportunityDetail/Index?noticeUID=CO1.NTC.5651494&amp;isFromPublicArea=True&amp;isModal=False</v>
          </cell>
          <cell r="BV184" t="str">
            <v>sig.ggis</v>
          </cell>
          <cell r="BW184" t="str">
            <v>@parquesnacionales.gov.co</v>
          </cell>
          <cell r="BX184" t="str">
            <v>sig.ggis@parquesnacionales.gov.co</v>
          </cell>
          <cell r="BY184" t="str">
            <v>INGENIERO CATASTRAL Y GEODESTA</v>
          </cell>
          <cell r="BZ184" t="str">
            <v>SCOTIABANK</v>
          </cell>
          <cell r="CA184" t="str">
            <v>AHORROS</v>
          </cell>
          <cell r="CB184" t="str">
            <v>1000294736</v>
          </cell>
          <cell r="CC184" t="str">
            <v>19/02/1978</v>
          </cell>
          <cell r="CD184" t="str">
            <v>NO</v>
          </cell>
        </row>
        <row r="185">
          <cell r="A185" t="str">
            <v>CD-NC-176-2024</v>
          </cell>
          <cell r="B185" t="str">
            <v>2 NACION</v>
          </cell>
          <cell r="C185" t="str">
            <v>NC-CPS-179-2024</v>
          </cell>
          <cell r="D185" t="str">
            <v>ALVARO FERNANDO RAMIREZ RAMIREZ</v>
          </cell>
          <cell r="E185">
            <v>45336</v>
          </cell>
          <cell r="F185" t="str">
            <v>NC03-P3299065-002 Prestar servicios profesionales con plena autonomía técnica y administrativa para desarrollar soportar y mantener las herramientas tecnológicas desarrolladas bajo plataformas Microsoft (.NET y SQLServer) del Grupo de Tecnologías de la Información y las Comunicaciones en el marco de fortalecimiento de la capacidad institucional de Parques Nacionales Naturales de Colombia a nivel nacional.</v>
          </cell>
          <cell r="G185" t="str">
            <v>PROFESIONAL</v>
          </cell>
          <cell r="H185" t="str">
            <v>2 CONTRATACIÓN DIRECTA</v>
          </cell>
          <cell r="I185" t="str">
            <v>14 PRESTACIÓN DE SERVICIOS</v>
          </cell>
          <cell r="J185" t="str">
            <v>N/A</v>
          </cell>
          <cell r="K185">
            <v>80111600</v>
          </cell>
          <cell r="L185">
            <v>30124</v>
          </cell>
          <cell r="N185">
            <v>26724</v>
          </cell>
          <cell r="O185">
            <v>45336</v>
          </cell>
          <cell r="Q185">
            <v>6347912</v>
          </cell>
          <cell r="R185">
            <v>67076270</v>
          </cell>
          <cell r="S185" t="str">
            <v>Sesenta y siete millones setenta y seis mil doscientos setenta pesos</v>
          </cell>
          <cell r="T185" t="str">
            <v>1 PERSONA NATURAL</v>
          </cell>
          <cell r="U185" t="str">
            <v>3 CÉDULA DE CIUDADANÍA</v>
          </cell>
          <cell r="V185">
            <v>80513779</v>
          </cell>
          <cell r="X185" t="str">
            <v>N-A</v>
          </cell>
          <cell r="Y185" t="str">
            <v>11 NO SE DILIGENCIA INFORMACIÓN PARA ESTE FORMULARIO EN ESTE PERÍODO DE REPORTE</v>
          </cell>
          <cell r="Z185" t="str">
            <v>MASCULINO</v>
          </cell>
          <cell r="AA185" t="str">
            <v>CUNDINAMARCA</v>
          </cell>
          <cell r="AB185" t="str">
            <v>BOGOTÁ</v>
          </cell>
          <cell r="AC185" t="str">
            <v>ALVARO</v>
          </cell>
          <cell r="AD185" t="str">
            <v>FERNANDO</v>
          </cell>
          <cell r="AE185" t="str">
            <v>RAMIREZ</v>
          </cell>
          <cell r="AF185" t="str">
            <v>RAMIREZ</v>
          </cell>
          <cell r="AG185" t="str">
            <v>SI</v>
          </cell>
          <cell r="AH185" t="str">
            <v>1 PÓLIZA</v>
          </cell>
          <cell r="AI185" t="str">
            <v>12 SEGUROS DEL ESTADO</v>
          </cell>
          <cell r="AJ185" t="str">
            <v>2 CUMPLIMIENTO</v>
          </cell>
          <cell r="AK185">
            <v>45336</v>
          </cell>
          <cell r="AL185" t="str">
            <v>14-46-101109768</v>
          </cell>
          <cell r="AM185" t="str">
            <v>SAF-SUBDIRECCION ADMINISTRATIVA Y FINANCIERA</v>
          </cell>
          <cell r="AN185" t="str">
            <v>GRUPO DE CONTRATOS</v>
          </cell>
          <cell r="AO185" t="str">
            <v>GRUPO DE TECNOLOGÍAS DE LA INFORMACIÓN Y LAS COMUNICACIONES</v>
          </cell>
          <cell r="AP185" t="str">
            <v>2 SUPERVISOR</v>
          </cell>
          <cell r="AQ185" t="str">
            <v>3 CÉDULA DE CIUDADANÍA</v>
          </cell>
          <cell r="AR185">
            <v>79245176</v>
          </cell>
          <cell r="AS185" t="str">
            <v>CARLOS ARTURO SAENZ BARON</v>
          </cell>
          <cell r="AT185">
            <v>317</v>
          </cell>
          <cell r="AU185" t="str">
            <v>3 NO PACTADOS</v>
          </cell>
          <cell r="AV185" t="str">
            <v>4 NO SE HA ADICIONADO NI EN VALOR y EN TIEMPO</v>
          </cell>
          <cell r="BB185">
            <v>45336</v>
          </cell>
          <cell r="BC185" t="str">
            <v>14/02/2024</v>
          </cell>
          <cell r="BD185">
            <v>45337</v>
          </cell>
          <cell r="BE185">
            <v>45656</v>
          </cell>
          <cell r="BO185" t="str">
            <v>2024420501000178E</v>
          </cell>
          <cell r="BP185">
            <v>67076270</v>
          </cell>
          <cell r="BQ185" t="str">
            <v>EDNA ROCIO CASTRO</v>
          </cell>
          <cell r="BR185" t="str">
            <v>https://www.secop.gov.co/CO1BusinessLine/Tendering/BuyerWorkArea/Index?docUniqueIdentifier=CO1.BDOS.5618072</v>
          </cell>
          <cell r="BS185" t="str">
            <v>VIGENTE</v>
          </cell>
          <cell r="BU185" t="str">
            <v>https://community.secop.gov.co/Public/Tendering/OpportunityDetail/Index?noticeUID=CO1.NTC.5647505&amp;isFromPublicArea=True&amp;isModal=False</v>
          </cell>
          <cell r="BV185" t="str">
            <v>alvaro.ramirez</v>
          </cell>
          <cell r="BW185" t="str">
            <v>@parquesnacionales.gov.co</v>
          </cell>
          <cell r="BX185" t="str">
            <v>alvaro.ramirez@parquesnacionales.gov.co</v>
          </cell>
          <cell r="BY185" t="str">
            <v>INGENIERO DE SISTEMAS Y COMPUTACION</v>
          </cell>
          <cell r="CC185" t="str">
            <v>18/05/1974</v>
          </cell>
          <cell r="CD185" t="str">
            <v>NO</v>
          </cell>
        </row>
        <row r="186">
          <cell r="A186" t="str">
            <v>CD-NC-179-2024</v>
          </cell>
          <cell r="B186" t="str">
            <v>2 NACION</v>
          </cell>
          <cell r="C186" t="str">
            <v>NC-CPS-180-2024</v>
          </cell>
          <cell r="D186" t="str">
            <v>CRISTIAN FERNANDO LEGUIZAMÓN CASTAÑEDA</v>
          </cell>
          <cell r="E186">
            <v>45336</v>
          </cell>
          <cell r="F186" t="str">
            <v>NC01-P3299060-003 Prestación de servicios profesionales con plena autonomía técnica y administrativa al Grupo de Comunicaciones y Educación Ambiental, para pre producción, producción y post producción de contenidos temáticos de audio y video para diferentes medios de comunicación de la entidad así como apoyo en transmisiones, en el marco de la implementación estrategia de comunicación y educación para posicionar a Parques Nacionales Naturales de Colombia, al Grupo de Comunicaciones y Educación Ambiental, en el marco del proyecto de Fortalecimiento de la capacidad institucional de Parques Nacionales Naturales a Nivel Nacional.</v>
          </cell>
          <cell r="G186" t="str">
            <v>PROFESIONAL</v>
          </cell>
          <cell r="H186" t="str">
            <v>2 CONTRATACIÓN DIRECTA</v>
          </cell>
          <cell r="I186" t="str">
            <v>14 PRESTACIÓN DE SERVICIOS</v>
          </cell>
          <cell r="J186" t="str">
            <v>N/A</v>
          </cell>
          <cell r="K186">
            <v>80111600</v>
          </cell>
          <cell r="L186">
            <v>15224</v>
          </cell>
          <cell r="N186">
            <v>26824</v>
          </cell>
          <cell r="O186">
            <v>45336</v>
          </cell>
          <cell r="Q186">
            <v>7014443</v>
          </cell>
          <cell r="R186">
            <v>74353096</v>
          </cell>
          <cell r="S186" t="str">
            <v>Setenta y cuatro millones trescientos cincuenta y tres mil noventa y seis pesos</v>
          </cell>
          <cell r="T186" t="str">
            <v>1 PERSONA NATURAL</v>
          </cell>
          <cell r="U186" t="str">
            <v>3 CÉDULA DE CIUDADANÍA</v>
          </cell>
          <cell r="V186">
            <v>79954022</v>
          </cell>
          <cell r="X186" t="str">
            <v>N-A</v>
          </cell>
          <cell r="Y186" t="str">
            <v>11 NO SE DILIGENCIA INFORMACIÓN PARA ESTE FORMULARIO EN ESTE PERÍODO DE REPORTE</v>
          </cell>
          <cell r="Z186" t="str">
            <v>MASCULINO</v>
          </cell>
          <cell r="AA186" t="str">
            <v>CUNDINAMARCA</v>
          </cell>
          <cell r="AB186" t="str">
            <v xml:space="preserve">AGUA DE DIOS </v>
          </cell>
          <cell r="AC186" t="str">
            <v>CRISTIAN</v>
          </cell>
          <cell r="AD186" t="str">
            <v>FERNANDO</v>
          </cell>
          <cell r="AE186" t="str">
            <v>LEGUIZAMON</v>
          </cell>
          <cell r="AF186" t="str">
            <v>CASTAÑEDA</v>
          </cell>
          <cell r="AG186" t="str">
            <v>SI</v>
          </cell>
          <cell r="AH186" t="str">
            <v>1 PÓLIZA</v>
          </cell>
          <cell r="AI186" t="str">
            <v>12 SEGUROS DEL ESTADO</v>
          </cell>
          <cell r="AJ186" t="str">
            <v>2 CUMPLIMIENTO</v>
          </cell>
          <cell r="AK186">
            <v>45336</v>
          </cell>
          <cell r="AL186" t="str">
            <v>21-46-101085744</v>
          </cell>
          <cell r="AM186" t="str">
            <v>SAF-SUBDIRECCION ADMINISTRATIVA Y FINANCIERA</v>
          </cell>
          <cell r="AN186" t="str">
            <v>GRUPO DE CONTRATOS</v>
          </cell>
          <cell r="AO186" t="str">
            <v>GRUPO DE COMUNICACIONES</v>
          </cell>
          <cell r="AP186" t="str">
            <v>2 SUPERVISOR</v>
          </cell>
          <cell r="AQ186" t="str">
            <v>3 CÉDULA DE CIUDADANÍA</v>
          </cell>
          <cell r="AR186">
            <v>79590259</v>
          </cell>
          <cell r="AS186" t="str">
            <v>JUAN CARLOS CUERVO LEON</v>
          </cell>
          <cell r="AT186">
            <v>317</v>
          </cell>
          <cell r="AU186" t="str">
            <v>3 NO PACTADOS</v>
          </cell>
          <cell r="AV186" t="str">
            <v>4 NO SE HA ADICIONADO NI EN VALOR y EN TIEMPO</v>
          </cell>
          <cell r="BB186">
            <v>45336</v>
          </cell>
          <cell r="BC186" t="str">
            <v>15/02/2024</v>
          </cell>
          <cell r="BD186">
            <v>45336</v>
          </cell>
          <cell r="BE186">
            <v>45656</v>
          </cell>
          <cell r="BO186" t="str">
            <v>2024420501000179E</v>
          </cell>
          <cell r="BP186">
            <v>74353096</v>
          </cell>
          <cell r="BQ186" t="str">
            <v>HILDA MARCELA GARCIA NUÑEZ</v>
          </cell>
          <cell r="BR186" t="str">
            <v>https://www.secop.gov.co/CO1BusinessLine/Tendering/BuyerWorkArea/Index?docUniqueIdentifier=CO1.BDOS.5645560</v>
          </cell>
          <cell r="BS186" t="str">
            <v>VIGENTE</v>
          </cell>
          <cell r="BU186" t="str">
            <v>https://community.secop.gov.co/Public/Tendering/OpportunityDetail/Index?noticeUID=CO1.NTC.5657523&amp;isFromPublicArea=True&amp;isModal=False</v>
          </cell>
          <cell r="BV186" t="str">
            <v>insituradio</v>
          </cell>
          <cell r="BW186" t="str">
            <v>@parquesnacionales.gov.co</v>
          </cell>
          <cell r="BX186" t="str">
            <v>insituradio@parquesnacionales.gov.co</v>
          </cell>
          <cell r="BY186" t="str">
            <v>PROFESIONAL EN MEDIOS AUDIOVISUALES</v>
          </cell>
          <cell r="CC186" t="str">
            <v>15/11/1979</v>
          </cell>
          <cell r="CD186" t="str">
            <v>NO</v>
          </cell>
        </row>
        <row r="187">
          <cell r="A187" t="str">
            <v>CD-NC-183-2024</v>
          </cell>
          <cell r="B187" t="str">
            <v>2 NACION</v>
          </cell>
          <cell r="C187" t="str">
            <v>NC-CPS-181-2024</v>
          </cell>
          <cell r="D187" t="str">
            <v>CLARA ROCÍO BURGOS VALENCIA</v>
          </cell>
          <cell r="E187">
            <v>45336</v>
          </cell>
          <cell r="F187" t="str">
            <v>NC30-P3202010-005 Prestar servicios profesionales con plena autonomía técnica y administrativa en la Subdirección de Sostenibilidad y Negocios Ambientales para impulsar y articular las estrategias, programas y proyectos que promuevan el Ecoturismo en las áreas protegidas con dicha vocación y sus zonas de influencia, en el marco del proyecto de Conservación de la diversidad biológica de las áreas protegidas del SINAP Nacional.</v>
          </cell>
          <cell r="G187" t="str">
            <v>PROFESIONAL</v>
          </cell>
          <cell r="H187" t="str">
            <v>2 CONTRATACIÓN DIRECTA</v>
          </cell>
          <cell r="I187" t="str">
            <v>14 PRESTACIÓN DE SERVICIOS</v>
          </cell>
          <cell r="J187" t="str">
            <v>N/A</v>
          </cell>
          <cell r="K187">
            <v>80111600</v>
          </cell>
          <cell r="L187">
            <v>34324</v>
          </cell>
          <cell r="N187">
            <v>26924</v>
          </cell>
          <cell r="O187">
            <v>45336</v>
          </cell>
          <cell r="Q187">
            <v>9564018</v>
          </cell>
          <cell r="R187">
            <v>101059790</v>
          </cell>
          <cell r="S187" t="str">
            <v>Ciento un millones cincuenta y nueve mil setescientos noventa pesos</v>
          </cell>
          <cell r="T187" t="str">
            <v>1 PERSONA NATURAL</v>
          </cell>
          <cell r="U187" t="str">
            <v>3 CÉDULA DE CIUDADANÍA</v>
          </cell>
          <cell r="V187">
            <v>52312202</v>
          </cell>
          <cell r="X187" t="str">
            <v>N-A</v>
          </cell>
          <cell r="Y187" t="str">
            <v>11 NO SE DILIGENCIA INFORMACIÓN PARA ESTE FORMULARIO EN ESTE PERÍODO DE REPORTE</v>
          </cell>
          <cell r="Z187" t="str">
            <v>FEMENINO</v>
          </cell>
          <cell r="AA187" t="str">
            <v>CUNDINAMARCA</v>
          </cell>
          <cell r="AB187" t="str">
            <v>BOGOTÁ</v>
          </cell>
          <cell r="AC187" t="str">
            <v>CLARA</v>
          </cell>
          <cell r="AD187" t="str">
            <v>ROCIO</v>
          </cell>
          <cell r="AE187" t="str">
            <v>BURGOS</v>
          </cell>
          <cell r="AF187" t="str">
            <v>VALENCIA</v>
          </cell>
          <cell r="AG187" t="str">
            <v>SI</v>
          </cell>
          <cell r="AH187" t="str">
            <v>1 PÓLIZA</v>
          </cell>
          <cell r="AI187" t="str">
            <v>12 SEGUROS DEL ESTADO</v>
          </cell>
          <cell r="AJ187" t="str">
            <v>2 CUMPLIMIENTO</v>
          </cell>
          <cell r="AK187">
            <v>45336</v>
          </cell>
          <cell r="AL187" t="str">
            <v>21-46-101085749</v>
          </cell>
          <cell r="AM187" t="str">
            <v>SSNA-SUBDIRECCION DE SOSTENIBILIDAD Y NEGOCIO AMBIENTALES</v>
          </cell>
          <cell r="AN187" t="str">
            <v>GRUPO DE CONTRATOS</v>
          </cell>
          <cell r="AO187" t="str">
            <v>SUBDIRECCIÓN DE SOSTENIBILIDAD Y NEGOCIOS AMBIENTALES</v>
          </cell>
          <cell r="AP187" t="str">
            <v>2 SUPERVISOR</v>
          </cell>
          <cell r="AQ187" t="str">
            <v>3 CÉDULA DE CIUDADANÍA</v>
          </cell>
          <cell r="AR187">
            <v>37329045</v>
          </cell>
          <cell r="AS187" t="str">
            <v>MERLY XIOMARA PACHECO</v>
          </cell>
          <cell r="AT187">
            <v>317</v>
          </cell>
          <cell r="AU187" t="str">
            <v>3 NO PACTADOS</v>
          </cell>
          <cell r="AV187" t="str">
            <v>4 NO SE HA ADICIONADO NI EN VALOR y EN TIEMPO</v>
          </cell>
          <cell r="BB187">
            <v>45336</v>
          </cell>
          <cell r="BC187" t="str">
            <v>14/02/2024</v>
          </cell>
          <cell r="BD187">
            <v>45336</v>
          </cell>
          <cell r="BE187">
            <v>45656</v>
          </cell>
          <cell r="BO187" t="str">
            <v>2024420501000180E</v>
          </cell>
          <cell r="BP187">
            <v>101059790</v>
          </cell>
          <cell r="BQ187" t="str">
            <v>HILDA MARCELA GARCIA NUÑEZ</v>
          </cell>
          <cell r="BR187" t="str">
            <v>https://www.secop.gov.co/CO1BusinessLine/Tendering/BuyerWorkArea/Index?docUniqueIdentifier=CO1.BDOS.5648631</v>
          </cell>
          <cell r="BS187" t="str">
            <v>VIGENTE</v>
          </cell>
          <cell r="BU187" t="str">
            <v>https://community.secop.gov.co/Public/Tendering/OpportunityDetail/Index?noticeUID=CO1.NTC.5658476&amp;isFromPublicArea=True&amp;isModal=False</v>
          </cell>
          <cell r="BV187" t="str">
            <v>clara.burgos</v>
          </cell>
          <cell r="BW187" t="str">
            <v>@parquesnacionales.gov.co</v>
          </cell>
          <cell r="BX187" t="str">
            <v>clara.burgos@parquesnacionales.gov.co</v>
          </cell>
          <cell r="BY187" t="str">
            <v>ADMINISTRADORA HOTELERA</v>
          </cell>
          <cell r="CC187" t="str">
            <v>14/11/1975</v>
          </cell>
          <cell r="CD187" t="str">
            <v>NO</v>
          </cell>
        </row>
        <row r="188">
          <cell r="A188" t="str">
            <v>CD-NC-182-2024</v>
          </cell>
          <cell r="B188" t="str">
            <v>2 NACION</v>
          </cell>
          <cell r="C188" t="str">
            <v>NC-CPS-182-2024</v>
          </cell>
          <cell r="D188" t="str">
            <v>CAROLINA DEL ROSARIO CUBILLOS ORTIZ</v>
          </cell>
          <cell r="E188">
            <v>45336</v>
          </cell>
          <cell r="F188" t="str">
            <v>NC23-P3202008-005 Prestación de servicios profesionales con plena autonomía técnica y administrativa para realizar la orientación técnica en la implementación del turismo de naturaleza como estrategia de conservación en el SINAP de acuerdo con las funciones del Grupo de Planeación y Manejo en el marco del proyecto de Conservación de la diversidad biológica de las áreas protegidas del SINAP nacional.</v>
          </cell>
          <cell r="G188" t="str">
            <v>PROFESIONAL</v>
          </cell>
          <cell r="H188" t="str">
            <v>2 CONTRATACIÓN DIRECTA</v>
          </cell>
          <cell r="I188" t="str">
            <v>14 PRESTACIÓN DE SERVICIOS</v>
          </cell>
          <cell r="J188" t="str">
            <v>N/A</v>
          </cell>
          <cell r="K188">
            <v>80111600</v>
          </cell>
          <cell r="L188">
            <v>26224</v>
          </cell>
          <cell r="N188">
            <v>27024</v>
          </cell>
          <cell r="O188">
            <v>45336</v>
          </cell>
          <cell r="Q188">
            <v>9981566</v>
          </cell>
          <cell r="R188">
            <v>105471881</v>
          </cell>
          <cell r="S188" t="str">
            <v>Ciento cinco millones cuatrocientos setenta y un mil ochoscientos ochenta y un pesos</v>
          </cell>
          <cell r="T188" t="str">
            <v>1 PERSONA NATURAL</v>
          </cell>
          <cell r="U188" t="str">
            <v>3 CÉDULA DE CIUDADANÍA</v>
          </cell>
          <cell r="V188">
            <v>52154763</v>
          </cell>
          <cell r="X188" t="str">
            <v>N-A</v>
          </cell>
          <cell r="Y188" t="str">
            <v>11 NO SE DILIGENCIA INFORMACIÓN PARA ESTE FORMULARIO EN ESTE PERÍODO DE REPORTE</v>
          </cell>
          <cell r="Z188" t="str">
            <v>FEMENINO</v>
          </cell>
          <cell r="AA188" t="str">
            <v>CUNDINAMARCA</v>
          </cell>
          <cell r="AB188" t="str">
            <v>BOGOTÁ</v>
          </cell>
          <cell r="AC188" t="str">
            <v>CAROLINA</v>
          </cell>
          <cell r="AD188" t="str">
            <v>DEL ROSARIO</v>
          </cell>
          <cell r="AE188" t="str">
            <v>CUBILLOS</v>
          </cell>
          <cell r="AF188" t="str">
            <v>ORTIZ</v>
          </cell>
          <cell r="AG188" t="str">
            <v>SI</v>
          </cell>
          <cell r="AH188" t="str">
            <v>1 PÓLIZA</v>
          </cell>
          <cell r="AI188" t="str">
            <v>12 SEGUROS DEL ESTADO</v>
          </cell>
          <cell r="AJ188" t="str">
            <v>2 CUMPLIMIENTO</v>
          </cell>
          <cell r="AK188">
            <v>45337</v>
          </cell>
          <cell r="AL188" t="str">
            <v>11-46-101049325</v>
          </cell>
          <cell r="AM188" t="str">
            <v>SGMAP-SUBDIRECCION DE GESTION Y MANEJO DE AREAS PROTEGIDAS</v>
          </cell>
          <cell r="AN188" t="str">
            <v>GRUPO DE CONTRATOS</v>
          </cell>
          <cell r="AO188" t="str">
            <v>GRUPO DE PLANEACIÓN Y MANEJO</v>
          </cell>
          <cell r="AP188" t="str">
            <v>2 SUPERVISOR</v>
          </cell>
          <cell r="AQ188" t="str">
            <v>3 CÉDULA DE CIUDADANÍA</v>
          </cell>
          <cell r="AR188">
            <v>80875190</v>
          </cell>
          <cell r="AS188" t="str">
            <v>CÉSAR ANDRÉS DELGADO HERNÁNDEZ</v>
          </cell>
          <cell r="AT188">
            <v>317</v>
          </cell>
          <cell r="AU188" t="str">
            <v>3 NO PACTADOS</v>
          </cell>
          <cell r="AV188" t="str">
            <v>4 NO SE HA ADICIONADO NI EN VALOR y EN TIEMPO</v>
          </cell>
          <cell r="BB188" t="str">
            <v>14/02/2024</v>
          </cell>
          <cell r="BC188" t="str">
            <v>14/02/2024</v>
          </cell>
          <cell r="BD188">
            <v>45337</v>
          </cell>
          <cell r="BE188">
            <v>45656</v>
          </cell>
          <cell r="BO188" t="str">
            <v>2024420501000181E</v>
          </cell>
          <cell r="BP188">
            <v>105471881</v>
          </cell>
          <cell r="BQ188" t="str">
            <v>HECTOR ALFONSO CUESTA</v>
          </cell>
          <cell r="BR188" t="str">
            <v>https://www.secop.gov.co/CO1BusinessLine/Tendering/BuyerWorkArea/Index?docUniqueIdentifier=CO1.BDOS.5647105</v>
          </cell>
          <cell r="BS188" t="str">
            <v>VIGENTE</v>
          </cell>
          <cell r="BU188" t="str">
            <v>https://community.secop.gov.co/Public/Tendering/OpportunityDetail/Index?noticeUID=CO1.NTC.5660250&amp;isFromPublicArea=True&amp;isModal=False</v>
          </cell>
          <cell r="BV188" t="str">
            <v>planeacionecoturistica.central</v>
          </cell>
          <cell r="BW188" t="str">
            <v>@parquesnacionales.gov.co</v>
          </cell>
          <cell r="BX188" t="str">
            <v>planeacionecoturistica.central@parquesnacionales.gov.co</v>
          </cell>
          <cell r="BY188" t="str">
            <v>ADMINISTRADORA DE EMPRESAS TURISTICAS Y HOTELERAS</v>
          </cell>
          <cell r="CC188" t="str">
            <v>28/08/1973</v>
          </cell>
          <cell r="CD188" t="str">
            <v>NO</v>
          </cell>
        </row>
        <row r="189">
          <cell r="A189" t="str">
            <v>CD-NC-181-2024</v>
          </cell>
          <cell r="B189" t="str">
            <v>2 NACION</v>
          </cell>
          <cell r="C189" t="str">
            <v>NC-CPS-183-2024</v>
          </cell>
          <cell r="D189" t="str">
            <v>MAIRA ALEJANDRA TIRADO URUETA</v>
          </cell>
          <cell r="E189">
            <v>45336</v>
          </cell>
          <cell r="F189" t="str">
            <v>NC24-P3202008-006 Prestación de servicios profesionales con plena autonomía técnica y administrativa para validar la información cartográfica y técnica en el marco del trámite y seguimiento de las reservas naturales de la sociedad civil al Grupo de Trámites y Evaluación Ambiental en el marco del proyecto de inversión Conservación de la diversidad biológica de las áreas protegidas del SINAP Nacional.</v>
          </cell>
          <cell r="G189" t="str">
            <v>PROFESIONAL</v>
          </cell>
          <cell r="H189" t="str">
            <v>2 CONTRATACIÓN DIRECTA</v>
          </cell>
          <cell r="I189" t="str">
            <v>14 PRESTACIÓN DE SERVICIOS</v>
          </cell>
          <cell r="J189" t="str">
            <v>N/A</v>
          </cell>
          <cell r="K189">
            <v>80111600</v>
          </cell>
          <cell r="L189">
            <v>24724</v>
          </cell>
          <cell r="N189">
            <v>27324</v>
          </cell>
          <cell r="O189">
            <v>45336</v>
          </cell>
          <cell r="Q189">
            <v>3670921</v>
          </cell>
          <cell r="R189">
            <v>38667035</v>
          </cell>
          <cell r="S189" t="str">
            <v>Trenta y ocho millones seiscientos sesenta y siete mil trenta y cinco pesos</v>
          </cell>
          <cell r="T189" t="str">
            <v>1 PERSONA NATURAL</v>
          </cell>
          <cell r="U189" t="str">
            <v>3 CÉDULA DE CIUDADANÍA</v>
          </cell>
          <cell r="V189">
            <v>1037649285</v>
          </cell>
          <cell r="X189" t="str">
            <v>N-A</v>
          </cell>
          <cell r="Y189" t="str">
            <v>11 NO SE DILIGENCIA INFORMACIÓN PARA ESTE FORMULARIO EN ESTE PERÍODO DE REPORTE</v>
          </cell>
          <cell r="Z189" t="str">
            <v>FEMENINO</v>
          </cell>
          <cell r="AA189" t="str">
            <v>ANTIOQUIA</v>
          </cell>
          <cell r="AB189" t="str">
            <v>TURBO</v>
          </cell>
          <cell r="AC189" t="str">
            <v>MAIRA</v>
          </cell>
          <cell r="AD189" t="str">
            <v>ALEJANDRA</v>
          </cell>
          <cell r="AE189" t="str">
            <v>TIRADO</v>
          </cell>
          <cell r="AF189" t="str">
            <v>URUETA</v>
          </cell>
          <cell r="AG189" t="str">
            <v>NO</v>
          </cell>
          <cell r="AH189" t="str">
            <v>6 NO CONSTITUYÓ GARANTÍAS</v>
          </cell>
          <cell r="AI189" t="str">
            <v>N-A</v>
          </cell>
          <cell r="AJ189" t="str">
            <v>N-A</v>
          </cell>
          <cell r="AK189" t="str">
            <v>N-A</v>
          </cell>
          <cell r="AL189" t="str">
            <v>N-A</v>
          </cell>
          <cell r="AM189" t="str">
            <v>SGMAP-SUBDIRECCION DE GESTION Y MANEJO DE AREAS PROTEGIDAS</v>
          </cell>
          <cell r="AN189" t="str">
            <v>GRUPO DE CONTRATOS</v>
          </cell>
          <cell r="AO189" t="str">
            <v>GRUPO DE TRÁMITES Y EVALUACIÓN AMBIENTAL</v>
          </cell>
          <cell r="AP189" t="str">
            <v>2 SUPERVISOR</v>
          </cell>
          <cell r="AQ189" t="str">
            <v>3 CÉDULA DE CIUDADANÍA</v>
          </cell>
          <cell r="AR189">
            <v>52854468</v>
          </cell>
          <cell r="AS189" t="str">
            <v>ADRIANA MARGARITA ROZO MELO</v>
          </cell>
          <cell r="AT189">
            <v>316</v>
          </cell>
          <cell r="AU189" t="str">
            <v>3 NO PACTADOS</v>
          </cell>
          <cell r="AV189" t="str">
            <v>4 NO SE HA ADICIONADO NI EN VALOR y EN TIEMPO</v>
          </cell>
          <cell r="BB189" t="str">
            <v>N/A</v>
          </cell>
          <cell r="BC189">
            <v>45337</v>
          </cell>
          <cell r="BD189">
            <v>45337</v>
          </cell>
          <cell r="BE189">
            <v>45656</v>
          </cell>
          <cell r="BO189" t="str">
            <v>2024420501000182E</v>
          </cell>
          <cell r="BP189">
            <v>38667035</v>
          </cell>
          <cell r="BQ189" t="str">
            <v>YURY CAMILA BARRANTES</v>
          </cell>
          <cell r="BR189" t="str">
            <v>https://www.secop.gov.co/CO1BusinessLine/Tendering/BuyerWorkArea/Index?docUniqueIdentifier=CO1.BDOS.5650915</v>
          </cell>
          <cell r="BS189" t="str">
            <v>VIGENTE</v>
          </cell>
          <cell r="BU189" t="str">
            <v>https://community.secop.gov.co/Public/Tendering/OpportunityDetail/Index?noticeUID=CO1.NTC.5660830&amp;isFromPublicArea=True&amp;isModal=False</v>
          </cell>
          <cell r="BW189" t="str">
            <v>@parquesnacionales.gov.co</v>
          </cell>
          <cell r="BX189" t="str">
            <v>@parquesnacionales.gov.co</v>
          </cell>
          <cell r="BY189" t="str">
            <v>GESTORA EN ECOLOGIA Y TURISMO</v>
          </cell>
          <cell r="BZ189" t="str">
            <v>BANCOLOMBIA</v>
          </cell>
          <cell r="CA189" t="str">
            <v>AHORROS</v>
          </cell>
          <cell r="CB189" t="str">
            <v>95900018186</v>
          </cell>
          <cell r="CC189" t="str">
            <v>07/05/1996</v>
          </cell>
          <cell r="CD189" t="str">
            <v>NO</v>
          </cell>
        </row>
        <row r="190">
          <cell r="A190" t="str">
            <v>CD-NC-186-2024</v>
          </cell>
          <cell r="B190" t="str">
            <v>2 NACION</v>
          </cell>
          <cell r="C190" t="str">
            <v>NC-CPS-184-2024</v>
          </cell>
          <cell r="D190" t="str">
            <v>JOHANNA ESPERANZA ROMERO MURCIA</v>
          </cell>
          <cell r="E190">
            <v>45336</v>
          </cell>
          <cell r="F190" t="str">
            <v>NC23-P3202038-001 Prestación de servicios profesionales con plena autonomía técnica y administrativa al Grupo de Planeación y Manejo de Áreas Protegidas para formular documentar y hacer seguimiento a los indicadores relacionados con los procesos de propagación de especies vegetales en los viveros de Parques Nacionales Naturales de Colombia en el marco del proyecto de Conservación de la diversidad biológica de las áreas protegidas del SINAP nacional.</v>
          </cell>
          <cell r="G190" t="str">
            <v>PROFESIONAL</v>
          </cell>
          <cell r="H190" t="str">
            <v>2 CONTRATACIÓN DIRECTA</v>
          </cell>
          <cell r="I190" t="str">
            <v>14 PRESTACIÓN DE SERVICIOS</v>
          </cell>
          <cell r="J190" t="str">
            <v>N/A</v>
          </cell>
          <cell r="K190">
            <v>80111600</v>
          </cell>
          <cell r="L190">
            <v>28624</v>
          </cell>
          <cell r="N190">
            <v>27424</v>
          </cell>
          <cell r="O190">
            <v>45336</v>
          </cell>
          <cell r="Q190">
            <v>7014443</v>
          </cell>
          <cell r="R190">
            <v>74119281</v>
          </cell>
          <cell r="S190" t="str">
            <v>Setenta y cuatro millones ciento diecinueve mil doscientos ochenta y un pesos</v>
          </cell>
          <cell r="T190" t="str">
            <v>1 PERSONA NATURAL</v>
          </cell>
          <cell r="U190" t="str">
            <v>3 CÉDULA DE CIUDADANÍA</v>
          </cell>
          <cell r="V190">
            <v>28556769</v>
          </cell>
          <cell r="X190" t="str">
            <v>N-A</v>
          </cell>
          <cell r="Y190" t="str">
            <v>11 NO SE DILIGENCIA INFORMACIÓN PARA ESTE FORMULARIO EN ESTE PERÍODO DE REPORTE</v>
          </cell>
          <cell r="Z190" t="str">
            <v>FEMENINO</v>
          </cell>
          <cell r="AA190" t="str">
            <v>TOLIMA</v>
          </cell>
          <cell r="AB190" t="str">
            <v>IBAGUE</v>
          </cell>
          <cell r="AC190" t="str">
            <v>JOHANNA</v>
          </cell>
          <cell r="AD190" t="str">
            <v>ESPERANZA</v>
          </cell>
          <cell r="AE190" t="str">
            <v>ROMERO</v>
          </cell>
          <cell r="AF190" t="str">
            <v>MURCIA</v>
          </cell>
          <cell r="AG190" t="str">
            <v>SI</v>
          </cell>
          <cell r="AH190" t="str">
            <v>1 PÓLIZA</v>
          </cell>
          <cell r="AI190" t="str">
            <v>12 SEGUROS DEL ESTADO</v>
          </cell>
          <cell r="AJ190" t="str">
            <v>2 CUMPLIMIENTO</v>
          </cell>
          <cell r="AK190">
            <v>45337</v>
          </cell>
          <cell r="AL190" t="str">
            <v>21-46-101085797</v>
          </cell>
          <cell r="AM190" t="str">
            <v>SGMAP-SUBDIRECCION DE GESTION Y MANEJO DE AREAS PROTEGIDAS</v>
          </cell>
          <cell r="AN190" t="str">
            <v>GRUPO DE CONTRATOS</v>
          </cell>
          <cell r="AO190" t="str">
            <v>GRUPO DE PLANEACIÓN Y MANEJO</v>
          </cell>
          <cell r="AP190" t="str">
            <v>2 SUPERVISOR</v>
          </cell>
          <cell r="AQ190" t="str">
            <v>3 CÉDULA DE CIUDADANÍA</v>
          </cell>
          <cell r="AR190">
            <v>37329045</v>
          </cell>
          <cell r="AS190" t="str">
            <v>CÉSAR ANDRÉS DELGADO HERNÁNDEZ</v>
          </cell>
          <cell r="AT190">
            <v>317</v>
          </cell>
          <cell r="AU190" t="str">
            <v>3 NO PACTADOS</v>
          </cell>
          <cell r="AV190" t="str">
            <v>4 NO SE HA ADICIONADO NI EN VALOR y EN TIEMPO</v>
          </cell>
          <cell r="BB190" t="str">
            <v>14/02/2024</v>
          </cell>
          <cell r="BC190" t="str">
            <v>15/02/2024</v>
          </cell>
          <cell r="BD190">
            <v>45338</v>
          </cell>
          <cell r="BE190">
            <v>45656</v>
          </cell>
          <cell r="BO190" t="str">
            <v>2024420501000183E</v>
          </cell>
          <cell r="BP190">
            <v>74119281</v>
          </cell>
          <cell r="BQ190" t="str">
            <v>HILDA MARCELA GARCIA NUÑEZ</v>
          </cell>
          <cell r="BR190" t="str">
            <v>https://www.secop.gov.co/CO1BusinessLine/Tendering/BuyerWorkArea/Index?docUniqueIdentifier=CO1.BDOS.5652353</v>
          </cell>
          <cell r="BS190" t="str">
            <v>VIGENTE</v>
          </cell>
          <cell r="BU190" t="str">
            <v xml:space="preserve">https://community.secop.gov.co/Public/Tendering/OpportunityDetail/Index?noticeUID=CO1.NTC.5660818&amp;isFromPublicArea=True&amp;isModal=False
</v>
          </cell>
          <cell r="BV190" t="str">
            <v>johanna.romero</v>
          </cell>
          <cell r="BW190" t="str">
            <v>@parquesnacionales.gov.co</v>
          </cell>
          <cell r="BX190" t="str">
            <v>johanna.romero@parquesnacionales.gov.co</v>
          </cell>
          <cell r="BY190" t="str">
            <v>BIOLOGA</v>
          </cell>
          <cell r="CC190" t="str">
            <v>07/09/1982</v>
          </cell>
          <cell r="CD190" t="str">
            <v>NO</v>
          </cell>
        </row>
        <row r="191">
          <cell r="A191" t="str">
            <v>CD-NC-184-2024</v>
          </cell>
          <cell r="B191" t="str">
            <v>2 NACION</v>
          </cell>
          <cell r="C191" t="str">
            <v>NC-CPS-185-2024</v>
          </cell>
          <cell r="D191" t="str">
            <v>CARLOS ANDRÉS QUINTERO LÓPEZ</v>
          </cell>
          <cell r="E191">
            <v>45336</v>
          </cell>
          <cell r="F191" t="str">
            <v>NC30-P3202010-009 Prestar servicios profesionales en la Subdirección de Sostenibilidad y Negocios Ambientales con plena autonomía técnica y administrativa para la identificación y elaboración de estrategias para la definición de nuevos productos ecoturísticos en las áreas protegidas con vocación ecoturística, que contribuyan al mejoramiento de la calidad en la prestación de los servicios aportando al cumplimiento de las metas diseñadas por la entidad en el marco del proyecto Conservación de la diversidad biológica de las áreas protegidas del SINAP Nacional.</v>
          </cell>
          <cell r="G191" t="str">
            <v>PROFESIONAL</v>
          </cell>
          <cell r="H191" t="str">
            <v>2 CONTRATACIÓN DIRECTA</v>
          </cell>
          <cell r="I191" t="str">
            <v>14 PRESTACIÓN DE SERVICIOS</v>
          </cell>
          <cell r="J191" t="str">
            <v>N/A</v>
          </cell>
          <cell r="K191">
            <v>80111600</v>
          </cell>
          <cell r="L191">
            <v>34224</v>
          </cell>
          <cell r="N191">
            <v>27224</v>
          </cell>
          <cell r="O191">
            <v>45336</v>
          </cell>
          <cell r="Q191">
            <v>7014443</v>
          </cell>
          <cell r="R191">
            <v>74119281</v>
          </cell>
          <cell r="S191" t="str">
            <v>Setenta y cuatro millones ciento diecinueve mil doscientos ochenta y un pesos</v>
          </cell>
          <cell r="T191" t="str">
            <v>1 PERSONA NATURAL</v>
          </cell>
          <cell r="U191" t="str">
            <v>3 CÉDULA DE CIUDADANÍA</v>
          </cell>
          <cell r="V191">
            <v>80222241</v>
          </cell>
          <cell r="X191" t="str">
            <v>N-A</v>
          </cell>
          <cell r="Y191" t="str">
            <v>11 NO SE DILIGENCIA INFORMACIÓN PARA ESTE FORMULARIO EN ESTE PERÍODO DE REPORTE</v>
          </cell>
          <cell r="Z191" t="str">
            <v>FEMENINO</v>
          </cell>
          <cell r="AA191" t="str">
            <v>CUNDINAMARCA</v>
          </cell>
          <cell r="AB191" t="str">
            <v>BOGOTÁ</v>
          </cell>
          <cell r="AC191" t="str">
            <v>CARLOS</v>
          </cell>
          <cell r="AD191" t="str">
            <v>ANDRES</v>
          </cell>
          <cell r="AE191" t="str">
            <v>QUINTERO</v>
          </cell>
          <cell r="AF191" t="str">
            <v>LOPEZ</v>
          </cell>
          <cell r="AG191" t="str">
            <v>SI</v>
          </cell>
          <cell r="AH191" t="str">
            <v>1 PÓLIZA</v>
          </cell>
          <cell r="AI191" t="str">
            <v>12 SEGUROS DEL ESTADO</v>
          </cell>
          <cell r="AJ191" t="str">
            <v>2 CUMPLIMIENTO</v>
          </cell>
          <cell r="AK191">
            <v>45336</v>
          </cell>
          <cell r="AL191" t="str">
            <v>21-46-101085752</v>
          </cell>
          <cell r="AM191" t="str">
            <v>SSNA-SUBDIRECCION DE SOSTENIBILIDAD Y NEGOCIO AMBIENTALES</v>
          </cell>
          <cell r="AN191" t="str">
            <v>GRUPO DE CONTRATOS</v>
          </cell>
          <cell r="AO191" t="str">
            <v>SUBDIRECCIÓN DE SOSTENIBILIDAD Y NEGOCIOS AMBIENTALES</v>
          </cell>
          <cell r="AP191" t="str">
            <v>2 SUPERVISOR</v>
          </cell>
          <cell r="AQ191" t="str">
            <v>3 CÉDULA DE CIUDADANÍA</v>
          </cell>
          <cell r="AR191">
            <v>37329045</v>
          </cell>
          <cell r="AS191" t="str">
            <v>MERLY XIOMARA PACHECO</v>
          </cell>
          <cell r="AT191">
            <v>317</v>
          </cell>
          <cell r="AU191" t="str">
            <v>3 NO PACTADOS</v>
          </cell>
          <cell r="AV191" t="str">
            <v>4 NO SE HA ADICIONADO NI EN VALOR y EN TIEMPO</v>
          </cell>
          <cell r="BB191">
            <v>45336</v>
          </cell>
          <cell r="BC191" t="str">
            <v>15/02/2024</v>
          </cell>
          <cell r="BD191">
            <v>45336</v>
          </cell>
          <cell r="BE191">
            <v>45656</v>
          </cell>
          <cell r="BO191" t="str">
            <v>2024420501000184E</v>
          </cell>
          <cell r="BP191">
            <v>74119281</v>
          </cell>
          <cell r="BQ191" t="str">
            <v>HILDA MARCELA GARCIA NUÑEZ</v>
          </cell>
          <cell r="BR191" t="str">
            <v>https://www.secop.gov.co/CO1BusinessLine/Tendering/BuyerWorkArea/Index?docUniqueIdentifier=CO1.BDOS.5601216</v>
          </cell>
          <cell r="BS191" t="str">
            <v>VIGENTE</v>
          </cell>
          <cell r="BU191" t="str">
            <v xml:space="preserve">https://community.secop.gov.co/Public/Tendering/OpportunityDetail/Index?noticeUID=CO1.NTC.5660588&amp;isFromPublicArea=True&amp;isModal=False
</v>
          </cell>
          <cell r="BV191" t="str">
            <v>carlos.quintero</v>
          </cell>
          <cell r="BW191" t="str">
            <v>@parquesnacionales.gov.co</v>
          </cell>
          <cell r="BX191" t="str">
            <v>carlos.quintero@parquesnacionales.gov.co</v>
          </cell>
          <cell r="BY191" t="str">
            <v>PROFESIONAL EN MERCADEO</v>
          </cell>
          <cell r="CC191" t="str">
            <v>12/11/1982</v>
          </cell>
          <cell r="CD191" t="str">
            <v>NO</v>
          </cell>
        </row>
        <row r="192">
          <cell r="A192" t="str">
            <v>CD-NC-180-2024</v>
          </cell>
          <cell r="B192" t="str">
            <v>2 NACION</v>
          </cell>
          <cell r="C192" t="str">
            <v>NC-CPS-186-2024</v>
          </cell>
          <cell r="D192" t="str">
            <v>JENNY LORENA PARRA OLARTE</v>
          </cell>
          <cell r="E192">
            <v>45336</v>
          </cell>
          <cell r="F192" t="str">
            <v>NC04-P3299054-007 Prestación de servicios profesionales con plena autonomía técnica y administrativa para apoyar a la oficina asesora de planeación en la caracterización, formulación y seguimiento de estrategias, programas o proyectos con énfasis en desarrollo de territorios sostenibles e innovadores, y el fortalecimiento de la articulación intersectorial de la entidad en el marco del fortalecimiento de la capacidad institucional de parques nacionales naturales".</v>
          </cell>
          <cell r="G192" t="str">
            <v>PROFESIONAL</v>
          </cell>
          <cell r="H192" t="str">
            <v>2 CONTRATACIÓN DIRECTA</v>
          </cell>
          <cell r="I192" t="str">
            <v>14 PRESTACIÓN DE SERVICIOS</v>
          </cell>
          <cell r="J192" t="str">
            <v>N/A</v>
          </cell>
          <cell r="K192">
            <v>80111600</v>
          </cell>
          <cell r="L192">
            <v>31024</v>
          </cell>
          <cell r="N192">
            <v>27524</v>
          </cell>
          <cell r="O192">
            <v>45336</v>
          </cell>
          <cell r="Q192">
            <v>8855572</v>
          </cell>
          <cell r="R192">
            <v>93573877</v>
          </cell>
          <cell r="S192" t="str">
            <v>Noventa y tres millones quinientos setenta y tres mil ochoscientos setenta y siete pesos</v>
          </cell>
          <cell r="T192" t="str">
            <v>1 PERSONA NATURAL</v>
          </cell>
          <cell r="U192" t="str">
            <v>3 CÉDULA DE CIUDADANÍA</v>
          </cell>
          <cell r="V192">
            <v>1122649785</v>
          </cell>
          <cell r="X192" t="str">
            <v>N-A</v>
          </cell>
          <cell r="Y192" t="str">
            <v>11 NO SE DILIGENCIA INFORMACIÓN PARA ESTE FORMULARIO EN ESTE PERÍODO DE REPORTE</v>
          </cell>
          <cell r="Z192" t="str">
            <v>FEMENINO</v>
          </cell>
          <cell r="AA192" t="str">
            <v>META</v>
          </cell>
          <cell r="AB192" t="str">
            <v>VILLAVICENCIO</v>
          </cell>
          <cell r="AC192" t="str">
            <v>JENNY</v>
          </cell>
          <cell r="AD192" t="str">
            <v>LORENA</v>
          </cell>
          <cell r="AE192" t="str">
            <v>PARRA</v>
          </cell>
          <cell r="AF192" t="str">
            <v>OLARTE</v>
          </cell>
          <cell r="AG192" t="str">
            <v>SI</v>
          </cell>
          <cell r="AH192" t="str">
            <v>1 PÓLIZA</v>
          </cell>
          <cell r="AI192" t="str">
            <v>12 SEGUROS DEL ESTADO</v>
          </cell>
          <cell r="AJ192" t="str">
            <v>2 CUMPLIMIENTO</v>
          </cell>
          <cell r="AK192">
            <v>45336</v>
          </cell>
          <cell r="AL192" t="str">
            <v>21-46-101085753</v>
          </cell>
          <cell r="AM192" t="str">
            <v>SAF-SUBDIRECCION ADMINISTRATIVA Y FINANCIERA</v>
          </cell>
          <cell r="AN192" t="str">
            <v>GRUPO DE CONTRATOS</v>
          </cell>
          <cell r="AO192" t="str">
            <v xml:space="preserve">OFICINA ASESORA DE PLANEACIÓN </v>
          </cell>
          <cell r="AP192" t="str">
            <v>2 SUPERVISOR</v>
          </cell>
          <cell r="AQ192" t="str">
            <v>3 CÉDULA DE CIUDADANÍA</v>
          </cell>
          <cell r="AR192">
            <v>80076849</v>
          </cell>
          <cell r="AS192" t="str">
            <v>ANDRES MAURICIO LEON LOPEZ</v>
          </cell>
          <cell r="AT192">
            <v>317</v>
          </cell>
          <cell r="AU192" t="str">
            <v>3 NO PACTADOS</v>
          </cell>
          <cell r="AV192" t="str">
            <v>4 NO SE HA ADICIONADO NI EN VALOR y EN TIEMPO</v>
          </cell>
          <cell r="BB192">
            <v>45336</v>
          </cell>
          <cell r="BC192" t="str">
            <v>16/02/2024</v>
          </cell>
          <cell r="BD192">
            <v>45336</v>
          </cell>
          <cell r="BE192">
            <v>45656</v>
          </cell>
          <cell r="BO192" t="str">
            <v>2024420501000185E</v>
          </cell>
          <cell r="BP192">
            <v>93573877</v>
          </cell>
          <cell r="BQ192" t="str">
            <v>YULY ANDREA LEON BUSTOS</v>
          </cell>
          <cell r="BR192" t="str">
            <v>https://www.secop.gov.co/CO1BusinessLine/Tendering/BuyerWorkArea/Index?docUniqueIdentifier=CO1.BDOS.5648851</v>
          </cell>
          <cell r="BS192" t="str">
            <v>VIGENTE</v>
          </cell>
          <cell r="BU192" t="str">
            <v>https://community.secop.gov.co/Public/Tendering/OpportunityDetail/Index?noticeUID=CO1.NTC.5660886&amp;isFromPublicArea=True&amp;isModal=False</v>
          </cell>
          <cell r="BV192" t="str">
            <v>jenny.parra</v>
          </cell>
          <cell r="BW192" t="str">
            <v>@parquesnacionales.gov.co</v>
          </cell>
          <cell r="BX192" t="str">
            <v>jenny.parra@parquesnacionales.gov.co</v>
          </cell>
          <cell r="BY192" t="str">
            <v>GOBIERNO Y RELACIONES INTERNACIONALES</v>
          </cell>
          <cell r="CC192" t="str">
            <v>17/03/1992</v>
          </cell>
          <cell r="CD192" t="str">
            <v>NO</v>
          </cell>
        </row>
        <row r="193">
          <cell r="A193" t="str">
            <v>CD-NC-189-2024</v>
          </cell>
          <cell r="B193" t="str">
            <v>2 NACION</v>
          </cell>
          <cell r="C193" t="str">
            <v>NC-CPS-187-2024</v>
          </cell>
          <cell r="D193" t="str">
            <v>MONICA ANDREA SANDOVAL RAMOS</v>
          </cell>
          <cell r="E193">
            <v>45337</v>
          </cell>
          <cell r="F193" t="str">
            <v>NC21-P3202060-004 - Prestación de servicios profesionales con plena autonomía técnica y administrativa para la administración, soporte y reporte de plataformas de imágenes satelitales para apoyar los análisis de coberturas en las áreas protegidas administradas por Parques Nacionales Naturales, del Grupo de Gestión del Conocimiento y la innovación, en el marco del proyecto de inversión Conservación de la diversidad biológica de las áreas protegidas del SINAP Nacional.</v>
          </cell>
          <cell r="G193" t="str">
            <v>PROFESIONAL</v>
          </cell>
          <cell r="H193" t="str">
            <v>2 CONTRATACIÓN DIRECTA</v>
          </cell>
          <cell r="I193" t="str">
            <v>14 PRESTACIÓN DE SERVICIOS</v>
          </cell>
          <cell r="J193" t="str">
            <v>N/A</v>
          </cell>
          <cell r="K193">
            <v>80111600</v>
          </cell>
          <cell r="L193">
            <v>20924</v>
          </cell>
          <cell r="N193">
            <v>28424</v>
          </cell>
          <cell r="O193">
            <v>45337</v>
          </cell>
          <cell r="Q193">
            <v>6347913</v>
          </cell>
          <cell r="R193">
            <v>66864684</v>
          </cell>
          <cell r="S193" t="str">
            <v>Sesenta y seis millones ochoscientos sesenta y cuatro mil seiscientos ochenta y cuatro pesos</v>
          </cell>
          <cell r="T193" t="str">
            <v>1 PERSONA NATURAL</v>
          </cell>
          <cell r="U193" t="str">
            <v>3 CÉDULA DE CIUDADANÍA</v>
          </cell>
          <cell r="V193">
            <v>1023860386</v>
          </cell>
          <cell r="X193" t="str">
            <v>N-A</v>
          </cell>
          <cell r="Y193" t="str">
            <v>11 NO SE DILIGENCIA INFORMACIÓN PARA ESTE FORMULARIO EN ESTE PERÍODO DE REPORTE</v>
          </cell>
          <cell r="Z193" t="str">
            <v>FEMENINO</v>
          </cell>
          <cell r="AA193" t="str">
            <v>CUNDINAMARCA</v>
          </cell>
          <cell r="AB193" t="str">
            <v>BOGOTÁ</v>
          </cell>
          <cell r="AC193" t="str">
            <v>MONICA</v>
          </cell>
          <cell r="AD193" t="str">
            <v xml:space="preserve">ANDREA </v>
          </cell>
          <cell r="AE193" t="str">
            <v>SANDOVAL</v>
          </cell>
          <cell r="AF193" t="str">
            <v>RAMOS</v>
          </cell>
          <cell r="AG193" t="str">
            <v>SI</v>
          </cell>
          <cell r="AH193" t="str">
            <v>1 PÓLIZA</v>
          </cell>
          <cell r="AI193" t="str">
            <v>8 MUNDIAL SEGUROS</v>
          </cell>
          <cell r="AJ193" t="str">
            <v>2 CUMPLIMIENTO</v>
          </cell>
          <cell r="AK193">
            <v>45337</v>
          </cell>
          <cell r="AL193" t="str">
            <v>NB-100309107</v>
          </cell>
          <cell r="AM193" t="str">
            <v>SGMAP-SUBDIRECCION DE GESTION Y MANEJO DE AREAS PROTEGIDAS</v>
          </cell>
          <cell r="AN193" t="str">
            <v>GRUPO DE CONTRATOS</v>
          </cell>
          <cell r="AO193" t="str">
            <v>GRUPO DE GESTIÓN DEL CONOCIMIENTO E INNOVACIÓN</v>
          </cell>
          <cell r="AP193" t="str">
            <v>2 SUPERVISOR</v>
          </cell>
          <cell r="AQ193" t="str">
            <v>3 CÉDULA DE CIUDADANÍA</v>
          </cell>
          <cell r="AR193">
            <v>51723033</v>
          </cell>
          <cell r="AS193" t="str">
            <v>LUZ MILA SOTELO DELGADILLO</v>
          </cell>
          <cell r="AT193">
            <v>315</v>
          </cell>
          <cell r="AU193" t="str">
            <v>3 NO PACTADOS</v>
          </cell>
          <cell r="AV193" t="str">
            <v>4 NO SE HA ADICIONADO NI EN VALOR y EN TIEMPO</v>
          </cell>
          <cell r="BB193">
            <v>45338</v>
          </cell>
          <cell r="BC193">
            <v>45338</v>
          </cell>
          <cell r="BD193">
            <v>45338</v>
          </cell>
          <cell r="BE193">
            <v>45656</v>
          </cell>
          <cell r="BO193" t="str">
            <v>2024420501000186E</v>
          </cell>
          <cell r="BP193">
            <v>66864684</v>
          </cell>
          <cell r="BQ193" t="str">
            <v>LUZ JANETH VILLALBA SUAREZ</v>
          </cell>
          <cell r="BR193" t="str">
            <v>https://www.secop.gov.co/CO1BusinessLine/Tendering/BuyerWorkArea/Index?docUniqueIdentifier=CO1.BDOS.5655213</v>
          </cell>
          <cell r="BS193" t="str">
            <v>VIGENTE</v>
          </cell>
          <cell r="BU193" t="str">
            <v>https://community.secop.gov.co/Public/Tendering/OpportunityDetail/Index?noticeUID=CO1.NTC.5664662&amp;isFromPublicArea=True&amp;isModal=False</v>
          </cell>
          <cell r="BV193" t="str">
            <v>imagenes.satelitales</v>
          </cell>
          <cell r="BW193" t="str">
            <v>@parquesnacionales.gov.co</v>
          </cell>
          <cell r="BX193" t="str">
            <v>imagenes.satelitales@parquesnacionales.gov.co</v>
          </cell>
          <cell r="BY193" t="str">
            <v>GEOGRAFA</v>
          </cell>
          <cell r="CC193" t="str">
            <v>24/02/1986</v>
          </cell>
          <cell r="CD193" t="str">
            <v>NO</v>
          </cell>
        </row>
        <row r="194">
          <cell r="A194" t="str">
            <v>CD-NC-188-2024</v>
          </cell>
          <cell r="B194" t="str">
            <v>2 NACION</v>
          </cell>
          <cell r="C194" t="str">
            <v>NC-CPS-188-2024</v>
          </cell>
          <cell r="D194" t="str">
            <v>OSCAR ALEXANDER PEREZ PINEDA</v>
          </cell>
          <cell r="E194">
            <v>45337</v>
          </cell>
          <cell r="F194" t="str">
            <v>NC21-P3202032-009 Prestación de servicios profesionales con plena autonomía técnica y administrativa para apoyar los procesos catastrales que se desarrollen en las áreas protegidas administradas por parques Nacionales; consolidar, estructurar y validar información predial existente o generada por los gestores y operadores de los municipios que se traslapan con áreas protegidas a cargo de PNN y apoyar los procesos asociados a la consolidación del sistema de administración del territorio, del Grupo de Gestión del Conocimiento y la innovación, en el marco del proyecto Conservación de la diversidad biológica de las áreas protegidas del SINAP Nacional</v>
          </cell>
          <cell r="G194" t="str">
            <v>PROFESIONAL</v>
          </cell>
          <cell r="H194" t="str">
            <v>2 CONTRATACIÓN DIRECTA</v>
          </cell>
          <cell r="I194" t="str">
            <v>14 PRESTACIÓN DE SERVICIOS</v>
          </cell>
          <cell r="J194" t="str">
            <v>N/A</v>
          </cell>
          <cell r="K194">
            <v>80111600</v>
          </cell>
          <cell r="L194">
            <v>23524</v>
          </cell>
          <cell r="N194">
            <v>28124</v>
          </cell>
          <cell r="O194">
            <v>45337</v>
          </cell>
          <cell r="Q194">
            <v>6347913</v>
          </cell>
          <cell r="R194">
            <v>66864684</v>
          </cell>
          <cell r="S194" t="str">
            <v>Sesenta y seis millones ochoscientos sesenta y cuatro mil seiscientos ochenta y cuatro pesos</v>
          </cell>
          <cell r="T194" t="str">
            <v>1 PERSONA NATURAL</v>
          </cell>
          <cell r="U194" t="str">
            <v>3 CÉDULA DE CIUDADANÍA</v>
          </cell>
          <cell r="V194">
            <v>10302347</v>
          </cell>
          <cell r="X194" t="str">
            <v>N-A</v>
          </cell>
          <cell r="Y194" t="str">
            <v>11 NO SE DILIGENCIA INFORMACIÓN PARA ESTE FORMULARIO EN ESTE PERÍODO DE REPORTE</v>
          </cell>
          <cell r="Z194" t="str">
            <v>MASCULINO</v>
          </cell>
          <cell r="AA194" t="str">
            <v>CAQUETA</v>
          </cell>
          <cell r="AB194" t="str">
            <v>EL DONCELLO</v>
          </cell>
          <cell r="AC194" t="str">
            <v>OSCAR</v>
          </cell>
          <cell r="AD194" t="str">
            <v>ALEXANDER</v>
          </cell>
          <cell r="AE194" t="str">
            <v>PEREZ</v>
          </cell>
          <cell r="AF194" t="str">
            <v>PINEDA</v>
          </cell>
          <cell r="AG194" t="str">
            <v>SI</v>
          </cell>
          <cell r="AH194" t="str">
            <v>1 PÓLIZA</v>
          </cell>
          <cell r="AI194" t="str">
            <v>12 SEGUROS DEL ESTADO</v>
          </cell>
          <cell r="AJ194" t="str">
            <v>2 CUMPLIMIENTO</v>
          </cell>
          <cell r="AK194">
            <v>45337</v>
          </cell>
          <cell r="AL194" t="str">
            <v>21-46-101085857</v>
          </cell>
          <cell r="AM194" t="str">
            <v>SGMAP-SUBDIRECCION DE GESTION Y MANEJO DE AREAS PROTEGIDAS</v>
          </cell>
          <cell r="AN194" t="str">
            <v>GRUPO DE CONTRATOS</v>
          </cell>
          <cell r="AO194" t="str">
            <v>GRUPO DE GESTIÓN DEL CONOCIMIENTO E INNOVACIÓN</v>
          </cell>
          <cell r="AP194" t="str">
            <v>2 SUPERVISOR</v>
          </cell>
          <cell r="AQ194" t="str">
            <v>3 CÉDULA DE CIUDADANÍA</v>
          </cell>
          <cell r="AR194">
            <v>51723033</v>
          </cell>
          <cell r="AS194" t="str">
            <v>LUZ MILA SOTELO DELGADILLO</v>
          </cell>
          <cell r="AT194">
            <v>316</v>
          </cell>
          <cell r="AU194" t="str">
            <v>3 NO PACTADOS</v>
          </cell>
          <cell r="AV194" t="str">
            <v>4 NO SE HA ADICIONADO NI EN VALOR y EN TIEMPO</v>
          </cell>
          <cell r="BB194">
            <v>45337</v>
          </cell>
          <cell r="BC194">
            <v>45337</v>
          </cell>
          <cell r="BD194">
            <v>45337</v>
          </cell>
          <cell r="BE194">
            <v>45656</v>
          </cell>
          <cell r="BO194" t="str">
            <v>2024420501000187E</v>
          </cell>
          <cell r="BP194">
            <v>66864684</v>
          </cell>
          <cell r="BQ194" t="str">
            <v>YURY CAMILA BARRANTES</v>
          </cell>
          <cell r="BR194" t="str">
            <v>https://www.secop.gov.co/CO1BusinessLine/Tendering/BuyerWorkArea/Index?docUniqueIdentifier=CO1.BDOS.5652687</v>
          </cell>
          <cell r="BS194" t="str">
            <v>VIGENTE</v>
          </cell>
          <cell r="BU194" t="str">
            <v xml:space="preserve">https://community.secop.gov.co/Public/Tendering/OpportunityDetail/Index?noticeUID=CO1.NTC.5666893&amp;isFromPublicArea=True&amp;isModal=False
</v>
          </cell>
          <cell r="BV194" t="str">
            <v>gestioncatastro.ggci</v>
          </cell>
          <cell r="BW194" t="str">
            <v>@parquesnacionales.gov.co</v>
          </cell>
          <cell r="BX194" t="str">
            <v>gestioncatastro.ggci@parquesnacionales.gov.co</v>
          </cell>
          <cell r="BY194" t="str">
            <v>INGENIERO DE SISTEMAS Y COMPUTACION</v>
          </cell>
          <cell r="BZ194" t="str">
            <v>DAVIVIENDA</v>
          </cell>
          <cell r="CA194" t="str">
            <v>AHORROS</v>
          </cell>
          <cell r="CB194" t="str">
            <v>176070371669</v>
          </cell>
          <cell r="CC194" t="str">
            <v>14/05/1984</v>
          </cell>
          <cell r="CD194" t="str">
            <v>NO</v>
          </cell>
        </row>
        <row r="195">
          <cell r="A195" t="str">
            <v>CD-NC-192-2024</v>
          </cell>
          <cell r="B195" t="str">
            <v>2 NACION</v>
          </cell>
          <cell r="C195" t="str">
            <v>NC-CPS-189-2024</v>
          </cell>
          <cell r="D195" t="str">
            <v>LILIANA QUIROGA VILLADA</v>
          </cell>
          <cell r="E195">
            <v>45337</v>
          </cell>
          <cell r="F195" t="str">
            <v>NC30-P3202010-006 Prestar servicios profesionales con plena autonomía técnica y administrativa para apoyar a la Subdirección de Sostenibilidad y Negocios Ambientales en la implementación de acciones que faciliten el acceso de visitantes a las áreas protegidas, así como dar continuidad al programa de Registro de prestadores asociados al ecoturismo para aportar al cumplimiento de las metas diseñadas por la entidad en el marco del proyecto de Conservación de la diversidad biológica de las áreas protegidas del SINAP Nacional.</v>
          </cell>
          <cell r="G195" t="str">
            <v>PROFESIONAL</v>
          </cell>
          <cell r="H195" t="str">
            <v>2 CONTRATACIÓN DIRECTA</v>
          </cell>
          <cell r="I195" t="str">
            <v>14 PRESTACIÓN DE SERVICIOS</v>
          </cell>
          <cell r="J195" t="str">
            <v>N/A</v>
          </cell>
          <cell r="K195">
            <v>80111600</v>
          </cell>
          <cell r="L195">
            <v>34824</v>
          </cell>
          <cell r="N195">
            <v>28224</v>
          </cell>
          <cell r="O195">
            <v>45337</v>
          </cell>
          <cell r="Q195">
            <v>7014443</v>
          </cell>
          <cell r="R195">
            <v>73885466</v>
          </cell>
          <cell r="S195" t="str">
            <v>Setenta y tres millones ochoscientos ochenta y cinco mil cuatroscientos sesenta y seis</v>
          </cell>
          <cell r="T195" t="str">
            <v>1 PERSONA NATURAL</v>
          </cell>
          <cell r="U195" t="str">
            <v>3 CÉDULA DE CIUDADANÍA</v>
          </cell>
          <cell r="V195">
            <v>34066254</v>
          </cell>
          <cell r="X195" t="str">
            <v>N-A</v>
          </cell>
          <cell r="Y195" t="str">
            <v>11 NO SE DILIGENCIA INFORMACIÓN PARA ESTE FORMULARIO EN ESTE PERÍODO DE REPORTE</v>
          </cell>
          <cell r="Z195" t="str">
            <v>FEMENINO</v>
          </cell>
          <cell r="AA195" t="str">
            <v>RISARALDA</v>
          </cell>
          <cell r="AB195" t="str">
            <v>DOS QUEBRADAS</v>
          </cell>
          <cell r="AC195" t="str">
            <v>LILIANA</v>
          </cell>
          <cell r="AE195" t="str">
            <v>QUIROGA</v>
          </cell>
          <cell r="AF195" t="str">
            <v>VILLADA</v>
          </cell>
          <cell r="AG195" t="str">
            <v>SI</v>
          </cell>
          <cell r="AH195" t="str">
            <v>1 PÓLIZA</v>
          </cell>
          <cell r="AI195" t="str">
            <v>12 SEGUROS DEL ESTADO</v>
          </cell>
          <cell r="AJ195" t="str">
            <v>2 CUMPLIMIENTO</v>
          </cell>
          <cell r="AK195">
            <v>45337</v>
          </cell>
          <cell r="AL195" t="str">
            <v>21-46-101085853</v>
          </cell>
          <cell r="AM195" t="str">
            <v>SSNA-SUBDIRECCION DE SOSTENIBILIDAD Y NEGOCIO AMBIENTALES</v>
          </cell>
          <cell r="AN195" t="str">
            <v>GRUPO DE CONTRATOS</v>
          </cell>
          <cell r="AO195" t="str">
            <v>SUBDIRECCIÓN DE SOSTENIBILIDAD Y NEGOCIOS AMBIENTALES</v>
          </cell>
          <cell r="AP195" t="str">
            <v>2 SUPERVISOR</v>
          </cell>
          <cell r="AQ195" t="str">
            <v>3 CÉDULA DE CIUDADANÍA</v>
          </cell>
          <cell r="AR195">
            <v>37329045</v>
          </cell>
          <cell r="AS195" t="str">
            <v>MERLY XIOMARA PACHECO</v>
          </cell>
          <cell r="AT195">
            <v>316</v>
          </cell>
          <cell r="AU195" t="str">
            <v>3 NO PACTADOS</v>
          </cell>
          <cell r="AV195" t="str">
            <v>4 NO SE HA ADICIONADO NI EN VALOR y EN TIEMPO</v>
          </cell>
          <cell r="BB195">
            <v>45337</v>
          </cell>
          <cell r="BC195">
            <v>45330</v>
          </cell>
          <cell r="BD195">
            <v>45337</v>
          </cell>
          <cell r="BE195">
            <v>45656</v>
          </cell>
          <cell r="BO195" t="str">
            <v>2024420501000188E</v>
          </cell>
          <cell r="BP195">
            <v>73885466</v>
          </cell>
          <cell r="BQ195" t="str">
            <v>HILDA MARCELA GARCIA NUÑEZ</v>
          </cell>
          <cell r="BR195" t="str">
            <v>https://www.secop.gov.co/CO1BusinessLine/Tendering/BuyerWorkArea/Index?docUniqueIdentifier=CO1.BDOS.5656565</v>
          </cell>
          <cell r="BS195" t="str">
            <v>VIGENTE</v>
          </cell>
          <cell r="BU195" t="str">
            <v>https://community.secop.gov.co/Public/Tendering/OpportunityDetail/Index?noticeUID=CO1.NTC.5667470&amp;isFromPublicArea=True&amp;isModal=False</v>
          </cell>
          <cell r="BV195" t="str">
            <v>liliana.quiroga</v>
          </cell>
          <cell r="BW195" t="str">
            <v>@parquesnacionales.gov.co</v>
          </cell>
          <cell r="BX195" t="str">
            <v>liliana.quiroga@parquesnacionales.gov.co</v>
          </cell>
          <cell r="BY195" t="str">
            <v>ADMINISTRADORA AMBIENTAL</v>
          </cell>
          <cell r="CC195" t="str">
            <v>16/06/1985</v>
          </cell>
          <cell r="CD195" t="str">
            <v>NO</v>
          </cell>
        </row>
        <row r="196">
          <cell r="A196" t="str">
            <v>CD-NC-194-2024</v>
          </cell>
          <cell r="B196" t="str">
            <v>2 NACION</v>
          </cell>
          <cell r="C196" t="str">
            <v>NC-CPS-190-2024</v>
          </cell>
          <cell r="D196" t="str">
            <v>MARIO ALEJANDRO MORALES LOZADA</v>
          </cell>
          <cell r="E196">
            <v>45337</v>
          </cell>
          <cell r="F196" t="str">
            <v>NC10-P3299060-043 Prestación de servicios de apoyo a la gestión con plena autonomía técnica y administrativa para apoyar al Grupo de Gestión Humana en el desarrollo de las actividades administrativas relacionadas con la administración de personal, en el marco del fortalecimiento de la capacidad institucional de Parques Nacionales Naturales</v>
          </cell>
          <cell r="G196" t="str">
            <v>APOYO A LA GESTIÓN</v>
          </cell>
          <cell r="H196" t="str">
            <v>2 CONTRATACIÓN DIRECTA</v>
          </cell>
          <cell r="I196" t="str">
            <v>14 PRESTACIÓN DE SERVICIOS</v>
          </cell>
          <cell r="J196" t="str">
            <v>N/A</v>
          </cell>
          <cell r="K196">
            <v>80111600</v>
          </cell>
          <cell r="L196">
            <v>35324</v>
          </cell>
          <cell r="N196">
            <v>28324</v>
          </cell>
          <cell r="O196">
            <v>45337</v>
          </cell>
          <cell r="Q196">
            <v>3557602</v>
          </cell>
          <cell r="R196">
            <v>37473408</v>
          </cell>
          <cell r="S196" t="str">
            <v>Treinta y siete millones cuatrocientos setenta y tres mil cuatroscientos ocho pesos</v>
          </cell>
          <cell r="T196" t="str">
            <v>1 PERSONA NATURAL</v>
          </cell>
          <cell r="U196" t="str">
            <v>3 CÉDULA DE CIUDADANÍA</v>
          </cell>
          <cell r="V196">
            <v>1094931786</v>
          </cell>
          <cell r="X196" t="str">
            <v>N-A</v>
          </cell>
          <cell r="Y196" t="str">
            <v>11 NO SE DILIGENCIA INFORMACIÓN PARA ESTE FORMULARIO EN ESTE PERÍODO DE REPORTE</v>
          </cell>
          <cell r="Z196" t="str">
            <v>MASCULINO</v>
          </cell>
          <cell r="AA196" t="str">
            <v>TOLIMA</v>
          </cell>
          <cell r="AB196" t="str">
            <v>CHAPARRAL</v>
          </cell>
          <cell r="AC196" t="str">
            <v>MARIO</v>
          </cell>
          <cell r="AD196" t="str">
            <v>ALEJANDRO</v>
          </cell>
          <cell r="AE196" t="str">
            <v>MORALES</v>
          </cell>
          <cell r="AF196" t="str">
            <v>LOZADA</v>
          </cell>
          <cell r="AG196" t="str">
            <v>NO</v>
          </cell>
          <cell r="AH196" t="str">
            <v>6 NO CONSTITUYÓ GARANTÍAS</v>
          </cell>
          <cell r="AI196" t="str">
            <v>N-A</v>
          </cell>
          <cell r="AJ196" t="str">
            <v>N-A</v>
          </cell>
          <cell r="AK196" t="str">
            <v>N-A</v>
          </cell>
          <cell r="AL196" t="str">
            <v>N-A</v>
          </cell>
          <cell r="AM196" t="str">
            <v>SAF-SUBDIRECCION ADMINISTRATIVA Y FINANCIERA</v>
          </cell>
          <cell r="AN196" t="str">
            <v>GRUPO DE CONTRATOS</v>
          </cell>
          <cell r="AO196" t="str">
            <v>GRUPO DE GESTIÓN HUMANA</v>
          </cell>
          <cell r="AP196" t="str">
            <v>2 SUPERVISOR</v>
          </cell>
          <cell r="AQ196" t="str">
            <v>3 CÉDULA DE CIUDADANÍA</v>
          </cell>
          <cell r="AR196">
            <v>51790514</v>
          </cell>
          <cell r="AS196" t="str">
            <v>JULIA ASTRID DEL CASTILLO SABOGAL</v>
          </cell>
          <cell r="AT196">
            <v>316</v>
          </cell>
          <cell r="AU196" t="str">
            <v>3 NO PACTADOS</v>
          </cell>
          <cell r="AV196" t="str">
            <v>4 NO SE HA ADICIONADO NI EN VALOR y EN TIEMPO</v>
          </cell>
          <cell r="BB196" t="str">
            <v>N/A</v>
          </cell>
          <cell r="BC196">
            <v>45335</v>
          </cell>
          <cell r="BD196">
            <v>45337</v>
          </cell>
          <cell r="BE196">
            <v>45656</v>
          </cell>
          <cell r="BO196" t="str">
            <v>2024420501000189E</v>
          </cell>
          <cell r="BP196">
            <v>37473408</v>
          </cell>
          <cell r="BQ196" t="str">
            <v>HILDA MARCELA GARCIA NUÑEZ</v>
          </cell>
          <cell r="BR196" t="str">
            <v>https://www.secop.gov.co/CO1BusinessLine/Tendering/BuyerWorkArea/Index?docUniqueIdentifier=CO1.BDOS.5657536</v>
          </cell>
          <cell r="BS196" t="str">
            <v>VIGENTE</v>
          </cell>
          <cell r="BU196" t="str">
            <v>https://community.secop.gov.co/Public/Tendering/OpportunityDetail/Index?noticeUID=CO1.NTC.5667673&amp;isFromPublicArea=True&amp;isModal=False</v>
          </cell>
          <cell r="BV196" t="str">
            <v>mario.morales</v>
          </cell>
          <cell r="BW196" t="str">
            <v>@parquesnacionales.gov.co</v>
          </cell>
          <cell r="BX196" t="str">
            <v>mario.morales@parquesnacionales.gov.co</v>
          </cell>
          <cell r="BY196" t="str">
            <v>TECNOLOGO GESTION ADMINISTRATIVA</v>
          </cell>
          <cell r="BZ196" t="str">
            <v>BANCOLOMBIA</v>
          </cell>
          <cell r="CA196" t="str">
            <v>AHORROS</v>
          </cell>
          <cell r="CB196" t="str">
            <v>85211525466</v>
          </cell>
          <cell r="CC196" t="str">
            <v>12/12/1992</v>
          </cell>
          <cell r="CD196" t="str">
            <v>NO</v>
          </cell>
        </row>
        <row r="197">
          <cell r="A197" t="str">
            <v>CD-NC-193-2024</v>
          </cell>
          <cell r="B197" t="str">
            <v>2 NACION</v>
          </cell>
          <cell r="C197" t="str">
            <v>NC-CPS-191-2024</v>
          </cell>
          <cell r="D197" t="str">
            <v>JOHN JAIRO ALARCON RESTREPO</v>
          </cell>
          <cell r="E197">
            <v>45337</v>
          </cell>
          <cell r="F197" t="str">
            <v>NC30-P3202053-006 Prestar los servicios profesionales con plena autonomía técnica y administrativa para apoyar a la Subdirección de Sostenibilidad y Negocios Ambientales en la formulación de estrategias que permitan la generación de recursos derivados de los servicios ecosistémicos, y elementos de Bioeconomía e Innovación en las áreas protegidas administradas por Parques Nacionales Naturales de Colombia, en el marco del proyecto de Conservación de la diversidad biológica de las áreas protegidas del SINAP Nacional.</v>
          </cell>
          <cell r="G197" t="str">
            <v>PROFESIONAL</v>
          </cell>
          <cell r="H197" t="str">
            <v>2 CONTRATACIÓN DIRECTA</v>
          </cell>
          <cell r="I197" t="str">
            <v>14 PRESTACIÓN DE SERVICIOS</v>
          </cell>
          <cell r="J197" t="str">
            <v>N/A</v>
          </cell>
          <cell r="K197">
            <v>80111600</v>
          </cell>
          <cell r="L197">
            <v>30624</v>
          </cell>
          <cell r="N197">
            <v>28624</v>
          </cell>
          <cell r="O197">
            <v>45337</v>
          </cell>
          <cell r="Q197" t="str">
            <v>$9.564.018</v>
          </cell>
          <cell r="R197">
            <v>100740990</v>
          </cell>
          <cell r="S197" t="str">
            <v>Cien millones setescientos cuarenta mil novecientos noventa pesos</v>
          </cell>
          <cell r="T197" t="str">
            <v>1 PERSONA NATURAL</v>
          </cell>
          <cell r="U197" t="str">
            <v>3 CÉDULA DE CIUDADANÍA</v>
          </cell>
          <cell r="V197">
            <v>10256639</v>
          </cell>
          <cell r="X197" t="str">
            <v>N-A</v>
          </cell>
          <cell r="Y197" t="str">
            <v>11 NO SE DILIGENCIA INFORMACIÓN PARA ESTE FORMULARIO EN ESTE PERÍODO DE REPORTE</v>
          </cell>
          <cell r="Z197" t="str">
            <v>MASCULINO</v>
          </cell>
          <cell r="AA197" t="str">
            <v>CALDAS</v>
          </cell>
          <cell r="AB197" t="str">
            <v>MANIZALES</v>
          </cell>
          <cell r="AC197" t="str">
            <v>JOHN</v>
          </cell>
          <cell r="AD197" t="str">
            <v>JAIRO</v>
          </cell>
          <cell r="AE197" t="str">
            <v>ALARCON</v>
          </cell>
          <cell r="AF197" t="str">
            <v>RESTREPO</v>
          </cell>
          <cell r="AG197" t="str">
            <v>SI</v>
          </cell>
          <cell r="AH197" t="str">
            <v>1 PÓLIZA</v>
          </cell>
          <cell r="AI197" t="str">
            <v>12 SEGUROS DEL ESTADO</v>
          </cell>
          <cell r="AJ197" t="str">
            <v>2 CUMPLIMIENTO</v>
          </cell>
          <cell r="AK197">
            <v>45337</v>
          </cell>
          <cell r="AL197" t="str">
            <v>21-46-101085876</v>
          </cell>
          <cell r="AM197" t="str">
            <v>SSNA-SUBDIRECCION DE SOSTENIBILIDAD Y NEGOCIO AMBIENTALES</v>
          </cell>
          <cell r="AN197" t="str">
            <v>GRUPO DE CONTRATOS</v>
          </cell>
          <cell r="AO197" t="str">
            <v>SUBDIRECCIÓN DE SOSTENIBILIDAD Y NEGOCIOS AMBIENTALES</v>
          </cell>
          <cell r="AP197" t="str">
            <v>2 SUPERVISOR</v>
          </cell>
          <cell r="AQ197" t="str">
            <v>3 CÉDULA DE CIUDADANÍA</v>
          </cell>
          <cell r="AR197">
            <v>51981172</v>
          </cell>
          <cell r="AS197" t="str">
            <v>ALBA LUCIA BELTRAN</v>
          </cell>
          <cell r="AT197">
            <v>316</v>
          </cell>
          <cell r="AU197" t="str">
            <v>3 NO PACTADOS</v>
          </cell>
          <cell r="AV197" t="str">
            <v>4 NO SE HA ADICIONADO NI EN VALOR y EN TIEMPO</v>
          </cell>
          <cell r="BB197">
            <v>45337</v>
          </cell>
          <cell r="BC197">
            <v>45337</v>
          </cell>
          <cell r="BD197">
            <v>45337</v>
          </cell>
          <cell r="BE197">
            <v>45656</v>
          </cell>
          <cell r="BO197" t="str">
            <v>2024420501000190E</v>
          </cell>
          <cell r="BP197">
            <v>100740990</v>
          </cell>
          <cell r="BQ197" t="str">
            <v>EDNA ROCIO CASTRO</v>
          </cell>
          <cell r="BR197" t="str">
            <v>https://www.secop.gov.co/CO1BusinessLine/Tendering/BuyerWorkArea/Index?docUniqueIdentifier=CO1.BDOS.5657350</v>
          </cell>
          <cell r="BS197" t="str">
            <v>VIGENTE</v>
          </cell>
          <cell r="BU197" t="str">
            <v>https://community.secop.gov.co/Public/Tendering/OpportunityDetail/Index?noticeUID=CO1.NTC.5668016&amp;isFromPublicArea=True&amp;isModal=False</v>
          </cell>
          <cell r="BV197" t="str">
            <v>john.alarcon</v>
          </cell>
          <cell r="BW197" t="str">
            <v>@parquesnacionales.gov.co</v>
          </cell>
          <cell r="BX197" t="str">
            <v>john.alarcon@parquesnacionales.gov.co</v>
          </cell>
          <cell r="BY197" t="str">
            <v xml:space="preserve">INGENIERO AGRONOMO </v>
          </cell>
          <cell r="BZ197" t="str">
            <v>BANCO DE BOGOTA</v>
          </cell>
          <cell r="CA197" t="str">
            <v>AHORROS</v>
          </cell>
          <cell r="CB197" t="str">
            <v>025125816</v>
          </cell>
          <cell r="CC197" t="str">
            <v>18/08/1961</v>
          </cell>
          <cell r="CD197" t="str">
            <v>NO</v>
          </cell>
        </row>
        <row r="198">
          <cell r="A198" t="str">
            <v>CD-NC-190-2024</v>
          </cell>
          <cell r="B198" t="str">
            <v>2 NACION</v>
          </cell>
          <cell r="C198" t="str">
            <v>NC-CPS-192-2024</v>
          </cell>
          <cell r="D198" t="str">
            <v>VERONICA RESTREPO ALVAREZ</v>
          </cell>
          <cell r="E198">
            <v>45337</v>
          </cell>
          <cell r="F198" t="str">
            <v>NC22-P3202018-014 "Prestación de servicios profesionales con plena autonomía técnica y administrativa para participar en la Mesa Nacional de Prioridades de Conservación en lo de competencia de Parques Nacionales Naturales, así como coadyuvar en la concertación y seguimiento a las diferentes agendas interministeriales del Grupo de Gestión e Integración del SINAP, en el marco del proyecto conservación de la diversidad biológica de las áreas protegidas del SINAP Nacional."</v>
          </cell>
          <cell r="G198" t="str">
            <v>PROFESIONAL</v>
          </cell>
          <cell r="H198" t="str">
            <v>2 CONTRATACIÓN DIRECTA</v>
          </cell>
          <cell r="I198" t="str">
            <v>14 PRESTACIÓN DE SERVICIOS</v>
          </cell>
          <cell r="J198" t="str">
            <v>N/A</v>
          </cell>
          <cell r="K198">
            <v>80111600</v>
          </cell>
          <cell r="L198">
            <v>23724</v>
          </cell>
          <cell r="N198">
            <v>28724</v>
          </cell>
          <cell r="O198">
            <v>45337</v>
          </cell>
          <cell r="Q198">
            <v>5693195</v>
          </cell>
          <cell r="R198">
            <v>60158094</v>
          </cell>
          <cell r="S198" t="str">
            <v>Sesenta millones ciento cincuenta y ocho mil noventa y cuatro pesos</v>
          </cell>
          <cell r="T198" t="str">
            <v>1 PERSONA NATURAL</v>
          </cell>
          <cell r="U198" t="str">
            <v>3 CÉDULA DE CIUDADANÍA</v>
          </cell>
          <cell r="V198">
            <v>52701575</v>
          </cell>
          <cell r="X198" t="str">
            <v>N-A</v>
          </cell>
          <cell r="Y198" t="str">
            <v>11 NO SE DILIGENCIA INFORMACIÓN PARA ESTE FORMULARIO EN ESTE PERÍODO DE REPORTE</v>
          </cell>
          <cell r="Z198" t="str">
            <v>FEMENINO</v>
          </cell>
          <cell r="AA198" t="str">
            <v>CUNDINAMARCA</v>
          </cell>
          <cell r="AB198" t="str">
            <v>BOGOTÁ</v>
          </cell>
          <cell r="AC198" t="str">
            <v>VERONICA</v>
          </cell>
          <cell r="AE198" t="str">
            <v>RESTREPO</v>
          </cell>
          <cell r="AF198" t="str">
            <v>ALVAREZ</v>
          </cell>
          <cell r="AG198" t="str">
            <v>SI</v>
          </cell>
          <cell r="AH198" t="str">
            <v>1 PÓLIZA</v>
          </cell>
          <cell r="AI198" t="str">
            <v>12 SEGUROS DEL ESTADO</v>
          </cell>
          <cell r="AJ198" t="str">
            <v>2 CUMPLIMIENTO</v>
          </cell>
          <cell r="AK198">
            <v>45338</v>
          </cell>
          <cell r="AL198" t="str">
            <v>21-46-101085883</v>
          </cell>
          <cell r="AM198" t="str">
            <v>SGMAP-SUBDIRECCION DE GESTION Y MANEJO DE AREAS PROTEGIDAS</v>
          </cell>
          <cell r="AN198" t="str">
            <v>GRUPO DE CONTRATOS</v>
          </cell>
          <cell r="AO198" t="str">
            <v>GRUPO DE GESTIÓN E INTEGRACIÓN DEL SINAP</v>
          </cell>
          <cell r="AP198" t="str">
            <v>2 SUPERVISOR</v>
          </cell>
          <cell r="AQ198" t="str">
            <v>3 CÉDULA DE CIUDADANÍA</v>
          </cell>
          <cell r="AR198">
            <v>5947992</v>
          </cell>
          <cell r="AS198" t="str">
            <v>LUIS ALBERTO CRUZ COLORADO</v>
          </cell>
          <cell r="AT198">
            <v>316</v>
          </cell>
          <cell r="AU198" t="str">
            <v>3 NO PACTADOS</v>
          </cell>
          <cell r="AV198" t="str">
            <v>4 NO SE HA ADICIONADO NI EN VALOR y EN TIEMPO</v>
          </cell>
          <cell r="BB198">
            <v>45338</v>
          </cell>
          <cell r="BC198">
            <v>45339</v>
          </cell>
          <cell r="BD198">
            <v>45338</v>
          </cell>
          <cell r="BE198">
            <v>45656</v>
          </cell>
          <cell r="BO198" t="str">
            <v>2024420501000191E</v>
          </cell>
          <cell r="BP198">
            <v>60158094</v>
          </cell>
          <cell r="BQ198" t="str">
            <v>LUZ JANETH VILLALBA SUAREZ</v>
          </cell>
          <cell r="BR198" t="str">
            <v>https://www.secop.gov.co/CO1BusinessLine/Tendering/BuyerWorkArea/Index?docUniqueIdentifier=CO1.BDOS.5655506</v>
          </cell>
          <cell r="BS198" t="str">
            <v>VIGENTE</v>
          </cell>
          <cell r="BU198" t="str">
            <v>https://community.secop.gov.co/Public/Tendering/OpportunityDetail/Index?noticeUID=CO1.NTC.5664864&amp;isFromPublicArea=True&amp;isModal=False</v>
          </cell>
          <cell r="BV198" t="str">
            <v>mesanacionalprioridades</v>
          </cell>
          <cell r="BW198" t="str">
            <v>@parquesnacionales.gov.co</v>
          </cell>
          <cell r="BX198" t="str">
            <v>mesanacionalprioridades@parquesnacionales.gov.co</v>
          </cell>
          <cell r="BY198" t="str">
            <v>BIOLOGA</v>
          </cell>
          <cell r="CC198" t="str">
            <v>18/07/1980</v>
          </cell>
          <cell r="CD198" t="str">
            <v>NO</v>
          </cell>
        </row>
        <row r="199">
          <cell r="A199" t="str">
            <v>CD-NC-187-2024</v>
          </cell>
          <cell r="B199" t="str">
            <v>2 NACION</v>
          </cell>
          <cell r="C199" t="str">
            <v>NC-CPS-193-2024</v>
          </cell>
          <cell r="D199" t="str">
            <v>ANDRES FELIPE OYOLA VERGEL</v>
          </cell>
          <cell r="E199">
            <v>45337</v>
          </cell>
          <cell r="F199" t="str">
            <v>NC23-P3202060-006 Prestación de servicios profesionales con plena autonomía técnica y administrativa al Grupo de Planeación y Manejo de Áreas Protegidas para orientar consolidar analizar y documentar la información de monitoreo a los procesos de restauración ecológica así como realizar la orientación técnica de la rehabilitación ecológica en el marco del proyecto de Conservación de la diversidad biológica de las áreas protegidas del SINAP nacional.</v>
          </cell>
          <cell r="G199" t="str">
            <v>PROFESIONAL</v>
          </cell>
          <cell r="H199" t="str">
            <v>2 CONTRATACIÓN DIRECTA</v>
          </cell>
          <cell r="I199" t="str">
            <v>14 PRESTACIÓN DE SERVICIOS</v>
          </cell>
          <cell r="J199" t="str">
            <v>N/A</v>
          </cell>
          <cell r="K199">
            <v>80111600</v>
          </cell>
          <cell r="L199">
            <v>25524</v>
          </cell>
          <cell r="N199">
            <v>28524</v>
          </cell>
          <cell r="O199">
            <v>45337</v>
          </cell>
          <cell r="Q199">
            <v>8855572</v>
          </cell>
          <cell r="R199">
            <v>93278692</v>
          </cell>
          <cell r="S199" t="str">
            <v>Noventa y tres millones doscientos setenta y ocho mil seiscientos noventa y dos pesos</v>
          </cell>
          <cell r="T199" t="str">
            <v>1 PERSONA NATURAL</v>
          </cell>
          <cell r="U199" t="str">
            <v>3 CÉDULA DE CIUDADANÍA</v>
          </cell>
          <cell r="V199">
            <v>88030872</v>
          </cell>
          <cell r="X199" t="str">
            <v>N-A</v>
          </cell>
          <cell r="Y199" t="str">
            <v>11 NO SE DILIGENCIA INFORMACIÓN PARA ESTE FORMULARIO EN ESTE PERÍODO DE REPORTE</v>
          </cell>
          <cell r="Z199" t="str">
            <v>MASCULINO</v>
          </cell>
          <cell r="AA199" t="str">
            <v>NORTE DE SANTANDER</v>
          </cell>
          <cell r="AB199" t="str">
            <v>PAMPLONA</v>
          </cell>
          <cell r="AC199" t="str">
            <v>ANDRES</v>
          </cell>
          <cell r="AD199" t="str">
            <v>FELIPE</v>
          </cell>
          <cell r="AE199" t="str">
            <v>OYOLA</v>
          </cell>
          <cell r="AF199" t="str">
            <v>VERGEL</v>
          </cell>
          <cell r="AG199" t="str">
            <v>SI</v>
          </cell>
          <cell r="AH199" t="str">
            <v>1 PÓLIZA</v>
          </cell>
          <cell r="AI199" t="str">
            <v>12 SEGUROS DEL ESTADO</v>
          </cell>
          <cell r="AJ199" t="str">
            <v>2 CUMPLIMIENTO</v>
          </cell>
          <cell r="AK199">
            <v>45337</v>
          </cell>
          <cell r="AL199" t="str">
            <v>21-46-101085872</v>
          </cell>
          <cell r="AM199" t="str">
            <v>SGMAP-SUBDIRECCION DE GESTION Y MANEJO DE AREAS PROTEGIDAS</v>
          </cell>
          <cell r="AN199" t="str">
            <v>GRUPO DE CONTRATOS</v>
          </cell>
          <cell r="AO199" t="str">
            <v>GRUPO DE PLANEACIÓN Y MANEJO</v>
          </cell>
          <cell r="AP199" t="str">
            <v>2 SUPERVISOR</v>
          </cell>
          <cell r="AQ199" t="str">
            <v>3 CÉDULA DE CIUDADANÍA</v>
          </cell>
          <cell r="AR199">
            <v>80875190</v>
          </cell>
          <cell r="AS199" t="str">
            <v>CÉSAR ANDRÉS DELGADO HERNÁNDEZ</v>
          </cell>
          <cell r="AT199">
            <v>316</v>
          </cell>
          <cell r="AU199" t="str">
            <v>3 NO PACTADOS</v>
          </cell>
          <cell r="AV199" t="str">
            <v>4 NO SE HA ADICIONADO NI EN VALOR y EN TIEMPO</v>
          </cell>
          <cell r="BB199">
            <v>45337</v>
          </cell>
          <cell r="BC199">
            <v>45337</v>
          </cell>
          <cell r="BD199">
            <v>45337</v>
          </cell>
          <cell r="BE199">
            <v>45656</v>
          </cell>
          <cell r="BO199" t="str">
            <v>2024420501000192E</v>
          </cell>
          <cell r="BP199">
            <v>93278692</v>
          </cell>
          <cell r="BQ199" t="str">
            <v>YURY CAMILA BARRANTES</v>
          </cell>
          <cell r="BR199" t="str">
            <v>https://www.secop.gov.co/CO1BusinessLine/Tendering/BuyerWorkArea/Index?docUniqueIdentifier=CO1.BDOS.5652733</v>
          </cell>
          <cell r="BS199" t="str">
            <v>VIGENTE</v>
          </cell>
          <cell r="BU199" t="str">
            <v>https://community.secop.gov.co/Public/Tendering/OpportunityDetail/Index?noticeUID=CO1.NTC.5660874&amp;isFromPublicArea=True&amp;isModal=False</v>
          </cell>
          <cell r="BV199" t="str">
            <v>andres.oyola</v>
          </cell>
          <cell r="BW199" t="str">
            <v>@parquesnacionales.gov.co</v>
          </cell>
          <cell r="BX199" t="str">
            <v>andres.oyola@parquesnacionales.gov.co</v>
          </cell>
          <cell r="BY199" t="str">
            <v>ECOLOGO</v>
          </cell>
          <cell r="BZ199" t="str">
            <v>BANCOLOMBIA</v>
          </cell>
          <cell r="CA199" t="str">
            <v>AHORROS</v>
          </cell>
          <cell r="CB199" t="str">
            <v>20383113688</v>
          </cell>
          <cell r="CC199" t="str">
            <v>18/11/1980</v>
          </cell>
          <cell r="CD199" t="str">
            <v>NO</v>
          </cell>
        </row>
        <row r="200">
          <cell r="A200" t="str">
            <v>CD-NC-185-2024</v>
          </cell>
          <cell r="B200" t="str">
            <v>2 NACION</v>
          </cell>
          <cell r="C200" t="str">
            <v>NC-CPS-194-2024</v>
          </cell>
          <cell r="D200" t="str">
            <v>ALEXANDRA VASQUEZ BELTRAN</v>
          </cell>
          <cell r="E200">
            <v>45338</v>
          </cell>
          <cell r="F200" t="str">
            <v>NC30-P3202008-003 Prestar servicios profesionales con plena autonomía técnica y administrativa a la Subdirección de Sostenibilidad y Negocios Ambientales para adelantar las actividades jurídicas necesarias para el trámite y recaudo de las liquidaciones de las transferencias del Sector Eléctrico, en el marco del proyecto de Conservación de la diversidad biológica de las áreas protegidas del SINAP Nacional.</v>
          </cell>
          <cell r="G200" t="str">
            <v>PROFESIONAL</v>
          </cell>
          <cell r="H200" t="str">
            <v>2 CONTRATACIÓN DIRECTA</v>
          </cell>
          <cell r="I200" t="str">
            <v>14 PRESTACIÓN DE SERVICIOS</v>
          </cell>
          <cell r="J200" t="str">
            <v>N/A</v>
          </cell>
          <cell r="K200">
            <v>80111600</v>
          </cell>
          <cell r="L200">
            <v>18824</v>
          </cell>
          <cell r="N200">
            <v>28824</v>
          </cell>
          <cell r="O200">
            <v>45338</v>
          </cell>
          <cell r="Q200">
            <v>7014443</v>
          </cell>
          <cell r="R200">
            <v>52842137</v>
          </cell>
          <cell r="S200" t="str">
            <v>Cincuenta y dos millones ochocientos cuarenta y dos mil ciento treinta y siete pesos</v>
          </cell>
          <cell r="T200" t="str">
            <v>1 PERSONA NATURAL</v>
          </cell>
          <cell r="U200" t="str">
            <v>3 CÉDULA DE CIUDADANÍA</v>
          </cell>
          <cell r="V200">
            <v>1094932198</v>
          </cell>
          <cell r="X200" t="str">
            <v>N-A</v>
          </cell>
          <cell r="Y200" t="str">
            <v>11 NO SE DILIGENCIA INFORMACIÓN PARA ESTE FORMULARIO EN ESTE PERÍODO DE REPORTE</v>
          </cell>
          <cell r="Z200" t="str">
            <v>FEMENINO</v>
          </cell>
          <cell r="AA200" t="str">
            <v>QUINDIO</v>
          </cell>
          <cell r="AB200" t="str">
            <v>ARMENIA</v>
          </cell>
          <cell r="AC200" t="str">
            <v>ALEXANDRA</v>
          </cell>
          <cell r="AD200" t="str">
            <v>VASQUEZ</v>
          </cell>
          <cell r="AE200" t="str">
            <v>BELTRAN</v>
          </cell>
          <cell r="AG200" t="str">
            <v>NO</v>
          </cell>
          <cell r="AH200" t="str">
            <v>6 NO CONSTITUYÓ GARANTÍAS</v>
          </cell>
          <cell r="AI200" t="str">
            <v>N-A</v>
          </cell>
          <cell r="AJ200" t="str">
            <v>N-A</v>
          </cell>
          <cell r="AK200" t="str">
            <v>N-A</v>
          </cell>
          <cell r="AL200" t="str">
            <v>N-A</v>
          </cell>
          <cell r="AM200" t="str">
            <v>SSNA-SUBDIRECCION DE SOSTENIBILIDAD Y NEGOCIO AMBIENTALES</v>
          </cell>
          <cell r="AN200" t="str">
            <v>GRUPO DE CONTRATOS</v>
          </cell>
          <cell r="AO200" t="str">
            <v>SUBDIRECCIÓN DE SOSTENIBILIDAD Y NEGOCIOS AMBIENTALES</v>
          </cell>
          <cell r="AP200" t="str">
            <v>2 SUPERVISOR</v>
          </cell>
          <cell r="AQ200" t="str">
            <v>3 CÉDULA DE CIUDADANÍA</v>
          </cell>
          <cell r="AR200">
            <v>71616905</v>
          </cell>
          <cell r="AS200" t="str">
            <v>JORGE ALONSO CANO RESTREPO</v>
          </cell>
          <cell r="AT200">
            <v>226</v>
          </cell>
          <cell r="AU200" t="str">
            <v>3 NO PACTADOS</v>
          </cell>
          <cell r="AV200" t="str">
            <v>4 NO SE HA ADICIONADO NI EN VALOR y EN TIEMPO</v>
          </cell>
          <cell r="AW200">
            <v>1</v>
          </cell>
          <cell r="AX200">
            <v>21043329</v>
          </cell>
          <cell r="AY200">
            <v>45565</v>
          </cell>
          <cell r="AZ200">
            <v>90</v>
          </cell>
          <cell r="BA200">
            <v>45565</v>
          </cell>
          <cell r="BB200" t="str">
            <v>N/A</v>
          </cell>
          <cell r="BC200">
            <v>45336</v>
          </cell>
          <cell r="BD200">
            <v>45338</v>
          </cell>
          <cell r="BE200">
            <v>45656</v>
          </cell>
          <cell r="BO200" t="str">
            <v>2024420501000193E</v>
          </cell>
          <cell r="BP200">
            <v>73885466</v>
          </cell>
          <cell r="BQ200" t="str">
            <v>EDNA ROCIO CASTRO</v>
          </cell>
          <cell r="BR200" t="str">
            <v>https://www.secop.gov.co/CO1BusinessLine/Tendering/BuyerWorkArea/Index?docUniqueIdentifier=CO1.BDOS.5652442</v>
          </cell>
          <cell r="BS200" t="str">
            <v>VIGENTE</v>
          </cell>
          <cell r="BU200" t="str">
            <v>https://community.secop.gov.co/Public/Tendering/OpportunityDetail/Index?noticeUID=CO1.NTC.5662941&amp;isFromPublicArea=True&amp;isModal=False</v>
          </cell>
          <cell r="BV200" t="str">
            <v>alexandra.vasquez</v>
          </cell>
          <cell r="BW200" t="str">
            <v>@parquesnacionales.gov.co</v>
          </cell>
          <cell r="BX200" t="str">
            <v>alexandra.vasquez@parquesnacionales.gov.co</v>
          </cell>
          <cell r="BY200" t="str">
            <v>ABOGADA</v>
          </cell>
          <cell r="BZ200" t="str">
            <v>DAVIVIENDA</v>
          </cell>
          <cell r="CA200" t="str">
            <v>AHORROS</v>
          </cell>
          <cell r="CB200" t="str">
            <v>136200123281</v>
          </cell>
          <cell r="CC200" t="str">
            <v>04/01/1993</v>
          </cell>
          <cell r="CD200" t="str">
            <v>NO</v>
          </cell>
        </row>
        <row r="201">
          <cell r="A201" t="str">
            <v>CD-NC-191-2024</v>
          </cell>
          <cell r="B201" t="str">
            <v>2 NACION</v>
          </cell>
          <cell r="C201" t="str">
            <v>NC-CPS-195-2024</v>
          </cell>
          <cell r="D201" t="str">
            <v>ANDREA MILENA WANUMEN MESA</v>
          </cell>
          <cell r="E201">
            <v>45338</v>
          </cell>
          <cell r="F201" t="str">
            <v>NC21-P3202032-008 Prestación de servicios profesionales con plena autonomía técnica y administrativa para la revisión, análisis y actualización de información de las coberturas a escala 1:100.000 para las áreas protegidas administradas por Parques Nacionales Naturales, del del Grupo de Gestión del Conocimiento y la innovación, en el marco del proyecto Conservación de la diversidad biológica de las áreas protegidas del SINAP Nacional.</v>
          </cell>
          <cell r="G201" t="str">
            <v>PROFESIONAL</v>
          </cell>
          <cell r="H201" t="str">
            <v>2 CONTRATACIÓN DIRECTA</v>
          </cell>
          <cell r="I201" t="str">
            <v>14 PRESTACIÓN DE SERVICIOS</v>
          </cell>
          <cell r="J201" t="str">
            <v>N/A</v>
          </cell>
          <cell r="K201">
            <v>80111600</v>
          </cell>
          <cell r="L201">
            <v>35124</v>
          </cell>
          <cell r="N201">
            <v>28924</v>
          </cell>
          <cell r="O201">
            <v>45338</v>
          </cell>
          <cell r="Q201">
            <v>5693195</v>
          </cell>
          <cell r="R201">
            <v>59968321</v>
          </cell>
          <cell r="S201" t="str">
            <v>Cincuenta y nueve millones novecientos sesenta y ocho mil trescientos ventiun pesos</v>
          </cell>
          <cell r="T201" t="str">
            <v>1 PERSONA NATURAL</v>
          </cell>
          <cell r="U201" t="str">
            <v>3 CÉDULA DE CIUDADANÍA</v>
          </cell>
          <cell r="V201">
            <v>46378201</v>
          </cell>
          <cell r="X201" t="str">
            <v>N-A</v>
          </cell>
          <cell r="Y201" t="str">
            <v>11 NO SE DILIGENCIA INFORMACIÓN PARA ESTE FORMULARIO EN ESTE PERÍODO DE REPORTE</v>
          </cell>
          <cell r="Z201" t="str">
            <v>FEMENINO</v>
          </cell>
          <cell r="AA201" t="str">
            <v>SOGAMOSO</v>
          </cell>
          <cell r="AB201" t="str">
            <v>BOYACA</v>
          </cell>
          <cell r="AC201" t="str">
            <v>ANDREA</v>
          </cell>
          <cell r="AD201" t="str">
            <v>MILENA</v>
          </cell>
          <cell r="AE201" t="str">
            <v>WANUMEN</v>
          </cell>
          <cell r="AF201" t="str">
            <v>MESA</v>
          </cell>
          <cell r="AG201" t="str">
            <v>SI</v>
          </cell>
          <cell r="AH201" t="str">
            <v>1 PÓLIZA</v>
          </cell>
          <cell r="AI201" t="str">
            <v>8 MUNDIAL SEGUROS</v>
          </cell>
          <cell r="AJ201" t="str">
            <v>2 CUMPLIMIENTO</v>
          </cell>
          <cell r="AK201">
            <v>45338</v>
          </cell>
          <cell r="AL201" t="str">
            <v>NB-100309286</v>
          </cell>
          <cell r="AM201" t="str">
            <v>SGMAP-SUBDIRECCION DE GESTION Y MANEJO DE AREAS PROTEGIDAS</v>
          </cell>
          <cell r="AN201" t="str">
            <v>GRUPO DE CONTRATOS</v>
          </cell>
          <cell r="AO201" t="str">
            <v>GRUPO DE GESTIÓN DEL CONOCIMIENTO E INNOVACIÓN</v>
          </cell>
          <cell r="AP201" t="str">
            <v>2 SUPERVISOR</v>
          </cell>
          <cell r="AQ201" t="str">
            <v>3 CÉDULA DE CIUDADANÍA</v>
          </cell>
          <cell r="AR201">
            <v>51723033</v>
          </cell>
          <cell r="AS201" t="str">
            <v>LUZ MILA SOTELO DELGADILLO</v>
          </cell>
          <cell r="AT201">
            <v>316</v>
          </cell>
          <cell r="AU201" t="str">
            <v>3 NO PACTADOS</v>
          </cell>
          <cell r="AV201" t="str">
            <v>4 NO SE HA ADICIONADO NI EN VALOR y EN TIEMPO</v>
          </cell>
          <cell r="BB201">
            <v>45338</v>
          </cell>
          <cell r="BC201">
            <v>45339</v>
          </cell>
          <cell r="BD201">
            <v>45338</v>
          </cell>
          <cell r="BE201">
            <v>45656</v>
          </cell>
          <cell r="BO201" t="str">
            <v>2024420501000194E</v>
          </cell>
          <cell r="BP201">
            <v>59968321</v>
          </cell>
          <cell r="BQ201" t="str">
            <v>HECTOR ALFONSO CUESTA</v>
          </cell>
          <cell r="BR201" t="str">
            <v>https://www.secop.gov.co/CO1BusinessLine/Tendering/BuyerWorkArea/Index?docUniqueIdentifier=CO1.BDOS.5657744</v>
          </cell>
          <cell r="BS201" t="str">
            <v>VIGENTE</v>
          </cell>
          <cell r="BU201" t="str">
            <v>https://community.secop.gov.co/Public/Tendering/OpportunityDetail/Index?noticeUID=CO1.NTC.5669461&amp;isFromPublicArea=True&amp;isModal=False</v>
          </cell>
          <cell r="BW201" t="str">
            <v>@parquesnacionales.gov.co</v>
          </cell>
          <cell r="BX201" t="str">
            <v>@parquesnacionales.gov.co</v>
          </cell>
          <cell r="BY201" t="str">
            <v>INGENIERA FORESTAL</v>
          </cell>
          <cell r="BZ201" t="str">
            <v>BANCOLOMBIA</v>
          </cell>
          <cell r="CA201" t="str">
            <v>AHORROS</v>
          </cell>
          <cell r="CB201" t="str">
            <v>04889807097</v>
          </cell>
          <cell r="CC201" t="str">
            <v>11/11/1979</v>
          </cell>
          <cell r="CD201" t="str">
            <v>NO</v>
          </cell>
        </row>
        <row r="202">
          <cell r="A202" t="str">
            <v>CD-NC-196-2024</v>
          </cell>
          <cell r="B202" t="str">
            <v>2 NACION</v>
          </cell>
          <cell r="C202" t="str">
            <v>NC-CPS-196-2024</v>
          </cell>
          <cell r="D202" t="str">
            <v>JUAN SEBASTIAN OSORIO VERA</v>
          </cell>
          <cell r="E202">
            <v>45338</v>
          </cell>
          <cell r="F202" t="str">
            <v>NC30-P3202010-012 Prestar los servicios profesionales con plena autonomía técnica y administrativa para apoyar a la Subdirección de Sostenibilidad y Negocios Ambientales en la generación de información técnica para la comprensión de las dinámicas y efectos de las amenazas naturales y socionaturales presentes en los Proyectos de Pagos por Servicios Ambientales, en las áreas protegidas del Sistema de Parques Nacionales Naturales de Colombia y sus zonas de influencia, en el marco del proyecto de Conservación de la diversidad biológica de las áreas protegidas del SINAP Nacional.</v>
          </cell>
          <cell r="G202" t="str">
            <v>PROFESIONAL</v>
          </cell>
          <cell r="H202" t="str">
            <v>2 CONTRATACIÓN DIRECTA</v>
          </cell>
          <cell r="I202" t="str">
            <v>14 PRESTACIÓN DE SERVICIOS</v>
          </cell>
          <cell r="J202" t="str">
            <v>N/A</v>
          </cell>
          <cell r="K202">
            <v>80111600</v>
          </cell>
          <cell r="L202">
            <v>30424</v>
          </cell>
          <cell r="N202">
            <v>29024</v>
          </cell>
          <cell r="O202">
            <v>45338</v>
          </cell>
          <cell r="Q202">
            <v>6347913</v>
          </cell>
          <cell r="R202">
            <v>67076281</v>
          </cell>
          <cell r="S202" t="str">
            <v>Sesenta y siete millones setenta y seis mil doscientos ochenta y un pesos</v>
          </cell>
          <cell r="T202" t="str">
            <v>1 PERSONA NATURAL</v>
          </cell>
          <cell r="U202" t="str">
            <v>3 CÉDULA DE CIUDADANÍA</v>
          </cell>
          <cell r="V202">
            <v>1026590910</v>
          </cell>
          <cell r="X202" t="str">
            <v>N-A</v>
          </cell>
          <cell r="Y202" t="str">
            <v>11 NO SE DILIGENCIA INFORMACIÓN PARA ESTE FORMULARIO EN ESTE PERÍODO DE REPORTE</v>
          </cell>
          <cell r="Z202" t="str">
            <v>MASCULINO</v>
          </cell>
          <cell r="AA202" t="str">
            <v>CUNDINAMARCA</v>
          </cell>
          <cell r="AB202" t="str">
            <v>BOGOTÁ</v>
          </cell>
          <cell r="AC202" t="str">
            <v>JUAN</v>
          </cell>
          <cell r="AD202" t="str">
            <v>SEBASTIAN</v>
          </cell>
          <cell r="AE202" t="str">
            <v>OSORIO</v>
          </cell>
          <cell r="AF202" t="str">
            <v>VERA</v>
          </cell>
          <cell r="AG202" t="str">
            <v>SI</v>
          </cell>
          <cell r="AH202" t="str">
            <v>1 PÓLIZA</v>
          </cell>
          <cell r="AI202" t="str">
            <v>12 SEGUROS DEL ESTADO</v>
          </cell>
          <cell r="AJ202" t="str">
            <v>2 CUMPLIMIENTO</v>
          </cell>
          <cell r="AK202">
            <v>45338</v>
          </cell>
          <cell r="AL202" t="str">
            <v>21-46-101086035</v>
          </cell>
          <cell r="AM202" t="str">
            <v>SSNA-SUBDIRECCION DE SOSTENIBILIDAD Y NEGOCIO AMBIENTALES</v>
          </cell>
          <cell r="AN202" t="str">
            <v>GRUPO DE CONTRATOS</v>
          </cell>
          <cell r="AO202" t="str">
            <v>SUBDIRECCIÓN DE SOSTENIBILIDAD Y NEGOCIOS AMBIENTALES</v>
          </cell>
          <cell r="AP202" t="str">
            <v>2 SUPERVISOR</v>
          </cell>
          <cell r="AQ202" t="str">
            <v>3 CÉDULA DE CIUDADANÍA</v>
          </cell>
          <cell r="AR202">
            <v>51981172</v>
          </cell>
          <cell r="AS202" t="str">
            <v>ALBA LUCIA BELTRAN</v>
          </cell>
          <cell r="AT202">
            <v>315</v>
          </cell>
          <cell r="AU202" t="str">
            <v>3 NO PACTADOS</v>
          </cell>
          <cell r="AV202" t="str">
            <v>4 NO SE HA ADICIONADO NI EN VALOR y EN TIEMPO</v>
          </cell>
          <cell r="BB202">
            <v>45338</v>
          </cell>
          <cell r="BC202">
            <v>45336</v>
          </cell>
          <cell r="BD202">
            <v>45338</v>
          </cell>
          <cell r="BE202">
            <v>45656</v>
          </cell>
          <cell r="BO202" t="str">
            <v>2024420501000195E</v>
          </cell>
          <cell r="BP202">
            <v>67076281</v>
          </cell>
          <cell r="BQ202" t="str">
            <v>HILDA MARCELA GARCIA NUÑEZ</v>
          </cell>
          <cell r="BR202" t="str">
            <v>https://www.secop.gov.co/CO1BusinessLine/Tendering/BuyerWorkArea/Index?docUniqueIdentifier=CO1.BDOS.5664313</v>
          </cell>
          <cell r="BS202" t="str">
            <v>VIGENTE</v>
          </cell>
          <cell r="BU202" t="str">
            <v xml:space="preserve">https://community.secop.gov.co/Public/Tendering/OpportunityDetail/Index?noticeUID=CO1.NTC.5673692&amp;isFromPublicArea=True&amp;isModal=False
</v>
          </cell>
          <cell r="BV202" t="str">
            <v>juan.osorio</v>
          </cell>
          <cell r="BW202" t="str">
            <v>@parquesnacionales.gov.co</v>
          </cell>
          <cell r="BX202" t="str">
            <v>juan.osorio@parquesnacionales.gov.co</v>
          </cell>
          <cell r="BY202" t="str">
            <v>INGENIERO AMBIENTAL</v>
          </cell>
          <cell r="BZ202" t="str">
            <v>DAVIVIENDA</v>
          </cell>
          <cell r="CA202" t="str">
            <v>AHORROS</v>
          </cell>
          <cell r="CB202" t="str">
            <v>0550488408619663</v>
          </cell>
          <cell r="CC202" t="str">
            <v>04/06/1997</v>
          </cell>
          <cell r="CD202" t="str">
            <v>NO</v>
          </cell>
        </row>
        <row r="203">
          <cell r="A203" t="str">
            <v>CD-NC-197-2024</v>
          </cell>
          <cell r="B203" t="str">
            <v>2 NACION</v>
          </cell>
          <cell r="C203" t="str">
            <v>NC-CPS-197-2024</v>
          </cell>
          <cell r="D203" t="str">
            <v>PAMELA MEIRELES GUERRERO</v>
          </cell>
          <cell r="E203">
            <v>45338</v>
          </cell>
          <cell r="F203" t="str">
            <v>NC24-P3202008-019 Prestación de servicios profesionales con plena autonomía técnica y administrativa para verificar los expedientes para el registro y seguimiento de reservas naturales de la sociedad civil y de las solicitudes de los trámites ambientales que se asignen al Grupo de Trámites y Evaluación Ambiental en el marco del proyecto de inversión Conservación de la diversidad biológica de las áreas protegidas del SINAP Nacional.</v>
          </cell>
          <cell r="G203" t="str">
            <v>PROFESIONAL</v>
          </cell>
          <cell r="H203" t="str">
            <v>2 CONTRATACIÓN DIRECTA</v>
          </cell>
          <cell r="I203" t="str">
            <v>14 PRESTACIÓN DE SERVICIOS</v>
          </cell>
          <cell r="J203" t="str">
            <v>N/A</v>
          </cell>
          <cell r="K203">
            <v>80111600</v>
          </cell>
          <cell r="L203">
            <v>32124</v>
          </cell>
          <cell r="N203">
            <v>29124</v>
          </cell>
          <cell r="O203">
            <v>45338</v>
          </cell>
          <cell r="Q203">
            <v>5693195</v>
          </cell>
          <cell r="R203">
            <v>59778548</v>
          </cell>
          <cell r="S203" t="str">
            <v>Cincuenta y nueve millones setescientos setenta y ocho mil quinientos cuarenta y ocho pesos</v>
          </cell>
          <cell r="T203" t="str">
            <v>1 PERSONA NATURAL</v>
          </cell>
          <cell r="U203" t="str">
            <v>3 CÉDULA DE CIUDADANÍA</v>
          </cell>
          <cell r="V203">
            <v>1085301502</v>
          </cell>
          <cell r="X203" t="str">
            <v>N-A</v>
          </cell>
          <cell r="Y203" t="str">
            <v>11 NO SE DILIGENCIA INFORMACIÓN PARA ESTE FORMULARIO EN ESTE PERÍODO DE REPORTE</v>
          </cell>
          <cell r="Z203" t="str">
            <v>FEMENINO</v>
          </cell>
          <cell r="AA203" t="str">
            <v>BRASIL</v>
          </cell>
          <cell r="AC203" t="str">
            <v>PAMELA</v>
          </cell>
          <cell r="AD203" t="str">
            <v>MEIRELES</v>
          </cell>
          <cell r="AE203" t="str">
            <v>GUERRERO</v>
          </cell>
          <cell r="AG203" t="str">
            <v>SI</v>
          </cell>
          <cell r="AH203" t="str">
            <v>1 PÓLIZA</v>
          </cell>
          <cell r="AI203" t="str">
            <v>12 SEGUROS DEL ESTADO</v>
          </cell>
          <cell r="AJ203" t="str">
            <v>2 CUMPLIMIENTO</v>
          </cell>
          <cell r="AK203">
            <v>45338</v>
          </cell>
          <cell r="AL203" t="str">
            <v>21-46-101086039</v>
          </cell>
          <cell r="AM203" t="str">
            <v>SGMAP-SUBDIRECCION DE GESTION Y MANEJO DE AREAS PROTEGIDAS</v>
          </cell>
          <cell r="AN203" t="str">
            <v>GRUPO DE CONTRATOS</v>
          </cell>
          <cell r="AO203" t="str">
            <v>GRUPO DE TRÁMITES Y EVALUACIÓN AMBIENTAL</v>
          </cell>
          <cell r="AP203" t="str">
            <v>2 SUPERVISOR</v>
          </cell>
          <cell r="AQ203" t="str">
            <v>3 CÉDULA DE CIUDADANÍA</v>
          </cell>
          <cell r="AR203">
            <v>52854468</v>
          </cell>
          <cell r="AS203" t="str">
            <v>ADRIANA MARGARITA ROZO MELO</v>
          </cell>
          <cell r="AT203">
            <v>315</v>
          </cell>
          <cell r="AU203" t="str">
            <v>3 NO PACTADOS</v>
          </cell>
          <cell r="AV203" t="str">
            <v>4 NO SE HA ADICIONADO NI EN VALOR y EN TIEMPO</v>
          </cell>
          <cell r="BB203">
            <v>45338</v>
          </cell>
          <cell r="BC203">
            <v>45338</v>
          </cell>
          <cell r="BD203">
            <v>45338</v>
          </cell>
          <cell r="BE203">
            <v>45656</v>
          </cell>
          <cell r="BO203" t="str">
            <v>2024420501000196E</v>
          </cell>
          <cell r="BP203">
            <v>59778548</v>
          </cell>
          <cell r="BQ203" t="str">
            <v>YURY CAMILA BARRANTES</v>
          </cell>
          <cell r="BR203" t="str">
            <v>https://www.secop.gov.co/CO1BusinessLine/Tendering/BuyerWorkArea/Index?docUniqueIdentifier=CO1.BDOS.5665912</v>
          </cell>
          <cell r="BS203" t="str">
            <v>VIGENTE</v>
          </cell>
          <cell r="BU203" t="str">
            <v>https://community.secop.gov.co/Public/Tendering/OpportunityDetail/Index?noticeUID=CO1.NTC.5674200&amp;isFromPublicArea=True&amp;isModal=False</v>
          </cell>
          <cell r="BV203" t="str">
            <v>abogada.gtea</v>
          </cell>
          <cell r="BW203" t="str">
            <v>@parquesnacionales.gov.co</v>
          </cell>
          <cell r="BX203" t="str">
            <v>abogada.gtea@parquesnacionales.gov.co</v>
          </cell>
          <cell r="BY203" t="str">
            <v>ABOGADA</v>
          </cell>
          <cell r="BZ203" t="str">
            <v>BANCOLOMBIA</v>
          </cell>
          <cell r="CA203" t="str">
            <v>AHORROS</v>
          </cell>
          <cell r="CB203" t="str">
            <v>82973418307</v>
          </cell>
          <cell r="CC203" t="str">
            <v>17/01/1992</v>
          </cell>
          <cell r="CD203" t="str">
            <v>NO</v>
          </cell>
        </row>
        <row r="204">
          <cell r="A204" t="str">
            <v>CD-NC-198-2024</v>
          </cell>
          <cell r="B204" t="str">
            <v>2 NACION</v>
          </cell>
          <cell r="C204" t="str">
            <v>NC-CPS-198-2024</v>
          </cell>
          <cell r="D204" t="str">
            <v>YURI VIVIANA MARTINEZ MELO</v>
          </cell>
          <cell r="E204">
            <v>45338</v>
          </cell>
          <cell r="F204" t="str">
            <v>NC23-P3202008-007 Prestación de servicios profesionales con plena autonomía técnica y administrativa para orientar a las áreas protegidas administradas por Parques Nacionales Naturales de Colombia en la generación de información estratégica y sistematización para la toma de decisiones relacionadas con el ecoturismo de acuerdo con las funciones del Grupo de Planeación y Manejo en el marco del proyecto de Conservación de la diversidad biológica de las áreas protegidas del SINAP nacional.</v>
          </cell>
          <cell r="G204" t="str">
            <v>PROFESIONAL</v>
          </cell>
          <cell r="H204" t="str">
            <v>2 CONTRATACIÓN DIRECTA</v>
          </cell>
          <cell r="I204" t="str">
            <v>14 PRESTACIÓN DE SERVICIOS</v>
          </cell>
          <cell r="J204" t="str">
            <v>N/A</v>
          </cell>
          <cell r="K204">
            <v>80111600</v>
          </cell>
          <cell r="L204">
            <v>25424</v>
          </cell>
          <cell r="N204">
            <v>29224</v>
          </cell>
          <cell r="O204">
            <v>45338</v>
          </cell>
          <cell r="Q204">
            <v>7014443</v>
          </cell>
          <cell r="R204">
            <v>73885466</v>
          </cell>
          <cell r="S204" t="str">
            <v>Setenta y tres millones ochoscientos ochenta y cinco mil cuatroscientos sesenta y seis</v>
          </cell>
          <cell r="T204" t="str">
            <v>1 PERSONA NATURAL</v>
          </cell>
          <cell r="U204" t="str">
            <v>3 CÉDULA DE CIUDADANÍA</v>
          </cell>
          <cell r="V204">
            <v>37083601</v>
          </cell>
          <cell r="X204" t="str">
            <v>N-A</v>
          </cell>
          <cell r="Y204" t="str">
            <v>11 NO SE DILIGENCIA INFORMACIÓN PARA ESTE FORMULARIO EN ESTE PERÍODO DE REPORTE</v>
          </cell>
          <cell r="Z204" t="str">
            <v>FEMENINO</v>
          </cell>
          <cell r="AA204" t="str">
            <v>CUNDINAMARCA</v>
          </cell>
          <cell r="AB204" t="str">
            <v>BOGOTÁ</v>
          </cell>
          <cell r="AC204" t="str">
            <v>YURI</v>
          </cell>
          <cell r="AD204" t="str">
            <v>VIVIANA</v>
          </cell>
          <cell r="AE204" t="str">
            <v>MARTINEZ</v>
          </cell>
          <cell r="AF204" t="str">
            <v>MELO</v>
          </cell>
          <cell r="AG204" t="str">
            <v>SI</v>
          </cell>
          <cell r="AH204" t="str">
            <v>1 PÓLIZA</v>
          </cell>
          <cell r="AI204" t="str">
            <v>12 SEGUROS DEL ESTADO</v>
          </cell>
          <cell r="AJ204" t="str">
            <v>2 CUMPLIMIENTO</v>
          </cell>
          <cell r="AK204">
            <v>45338</v>
          </cell>
          <cell r="AL204" t="str">
            <v>21-46-101086043</v>
          </cell>
          <cell r="AM204" t="str">
            <v>SGMAP-SUBDIRECCION DE GESTION Y MANEJO DE AREAS PROTEGIDAS</v>
          </cell>
          <cell r="AN204" t="str">
            <v>GRUPO DE CONTRATOS</v>
          </cell>
          <cell r="AO204" t="str">
            <v>GRUPO DE PLANEACIÓN Y MANEJO</v>
          </cell>
          <cell r="AP204" t="str">
            <v>2 SUPERVISOR</v>
          </cell>
          <cell r="AQ204" t="str">
            <v>3 CÉDULA DE CIUDADANÍA</v>
          </cell>
          <cell r="AR204">
            <v>80875190</v>
          </cell>
          <cell r="AS204" t="str">
            <v>CÉSAR ANDRÉS DELGADO HERNÁNDEZ</v>
          </cell>
          <cell r="AT204">
            <v>315</v>
          </cell>
          <cell r="AU204" t="str">
            <v>3 NO PACTADOS</v>
          </cell>
          <cell r="AV204" t="str">
            <v>4 NO SE HA ADICIONADO NI EN VALOR y EN TIEMPO</v>
          </cell>
          <cell r="BB204">
            <v>45338</v>
          </cell>
          <cell r="BC204">
            <v>45338</v>
          </cell>
          <cell r="BD204">
            <v>45338</v>
          </cell>
          <cell r="BE204">
            <v>45656</v>
          </cell>
          <cell r="BO204" t="str">
            <v>2024420501000197E</v>
          </cell>
          <cell r="BP204">
            <v>73885466</v>
          </cell>
          <cell r="BQ204" t="str">
            <v>HILDA MARCELA GARCIA NUÑEZ</v>
          </cell>
          <cell r="BR204" t="str">
            <v>https://www.secop.gov.co/CO1BusinessLine/Tendering/BuyerWorkArea/Index?docUniqueIdentifier=CO1.BDOS.5664381</v>
          </cell>
          <cell r="BS204" t="str">
            <v>VIGENTE</v>
          </cell>
          <cell r="BU204" t="str">
            <v>https://community.secop.gov.co/Public/Tendering/OpportunityDetail/Index?noticeUID=CO1.NTC.5674618&amp;isFromPublicArea=True&amp;isModal=False</v>
          </cell>
          <cell r="BV204" t="str">
            <v>yuri.martinez</v>
          </cell>
          <cell r="BW204" t="str">
            <v>@parquesnacionales.gov.co</v>
          </cell>
          <cell r="BX204" t="str">
            <v>yuri.martinez@parquesnacionales.gov.co</v>
          </cell>
          <cell r="BY204" t="str">
            <v>INGENIERA AGROFORESTAL</v>
          </cell>
          <cell r="CC204" t="str">
            <v>06/03/1983</v>
          </cell>
          <cell r="CD204" t="str">
            <v>NO</v>
          </cell>
        </row>
        <row r="205">
          <cell r="A205" t="str">
            <v>CD-NC-199-2024</v>
          </cell>
          <cell r="B205" t="str">
            <v>2 NACION</v>
          </cell>
          <cell r="C205" t="str">
            <v>NC-CPS-199C-2024</v>
          </cell>
          <cell r="D205" t="str">
            <v>SEBASTIAN MEJIA CONDE</v>
          </cell>
          <cell r="E205">
            <v>45338</v>
          </cell>
          <cell r="F205" t="str">
            <v>NC22-P3202018-004 "Prestación de servicios profesionales con plena autonomía técnica y administrativa para la gestión legal y jurídica en los procesos de declaratoria y ampliación de áreas protegidas del ámbito nacional de competencia de Parques Nacionales Naturales de Colombia en el Grupo de Gestión e Integración del SINAP, en el marco del proyecto conservación de la diversidad biológica de las áreas protegidas del SINAP Nacional".</v>
          </cell>
          <cell r="G205" t="str">
            <v>PROFESIONAL</v>
          </cell>
          <cell r="H205" t="str">
            <v>2 CONTRATACIÓN DIRECTA</v>
          </cell>
          <cell r="I205" t="str">
            <v>14 PRESTACIÓN DE SERVICIOS</v>
          </cell>
          <cell r="J205" t="str">
            <v>N/A</v>
          </cell>
          <cell r="K205">
            <v>80111600</v>
          </cell>
          <cell r="L205">
            <v>27424</v>
          </cell>
          <cell r="N205">
            <v>29324</v>
          </cell>
          <cell r="O205">
            <v>45338</v>
          </cell>
          <cell r="Q205" t="str">
            <v>$7.435.309</v>
          </cell>
          <cell r="R205">
            <v>66917781</v>
          </cell>
          <cell r="S205" t="str">
            <v>Sesenta y seis millones novecientos diecisiete mil setescientos ochenta y un pesos</v>
          </cell>
          <cell r="T205" t="str">
            <v>1 PERSONA NATURAL</v>
          </cell>
          <cell r="U205" t="str">
            <v>3 CÉDULA DE CIUDADANÍA</v>
          </cell>
          <cell r="V205">
            <v>1053810886</v>
          </cell>
          <cell r="X205" t="str">
            <v>N-A</v>
          </cell>
          <cell r="Y205" t="str">
            <v>11 NO SE DILIGENCIA INFORMACIÓN PARA ESTE FORMULARIO EN ESTE PERÍODO DE REPORTE</v>
          </cell>
          <cell r="Z205" t="str">
            <v>MASCULINO</v>
          </cell>
          <cell r="AA205" t="str">
            <v>TOLIMA</v>
          </cell>
          <cell r="AB205" t="str">
            <v>IBAGUE</v>
          </cell>
          <cell r="AC205" t="str">
            <v>SEBASTIAN</v>
          </cell>
          <cell r="AE205" t="str">
            <v>MEJIA</v>
          </cell>
          <cell r="AF205" t="str">
            <v>CONDE</v>
          </cell>
          <cell r="AG205" t="str">
            <v>SI</v>
          </cell>
          <cell r="AH205" t="str">
            <v>1 PÓLIZA</v>
          </cell>
          <cell r="AI205" t="str">
            <v>12 SEGUROS DEL ESTADO</v>
          </cell>
          <cell r="AJ205" t="str">
            <v>2 CUMPLIMIENTO</v>
          </cell>
          <cell r="AK205">
            <v>45338</v>
          </cell>
          <cell r="AL205" t="str">
            <v>21-46-101086050</v>
          </cell>
          <cell r="AM205" t="str">
            <v>SGMAP-SUBDIRECCION DE GESTION Y MANEJO DE AREAS PROTEGIDAS</v>
          </cell>
          <cell r="AN205" t="str">
            <v>GRUPO DE CONTRATOS</v>
          </cell>
          <cell r="AO205" t="str">
            <v>GRUPO DE GESTIÓN E INTEGRACIÓN DEL SINAP</v>
          </cell>
          <cell r="AP205" t="str">
            <v>2 SUPERVISOR</v>
          </cell>
          <cell r="AQ205" t="str">
            <v>3 CÉDULA DE CIUDADANÍA</v>
          </cell>
          <cell r="AR205">
            <v>5947992</v>
          </cell>
          <cell r="AS205" t="str">
            <v>LUIS ALBERTO CRUZ COLORADO</v>
          </cell>
          <cell r="AT205">
            <v>270</v>
          </cell>
          <cell r="AU205" t="str">
            <v>3 NO PACTADOS</v>
          </cell>
          <cell r="AV205" t="str">
            <v>4 NO SE HA ADICIONADO NI EN VALOR y EN TIEMPO</v>
          </cell>
          <cell r="BB205">
            <v>45338</v>
          </cell>
          <cell r="BC205">
            <v>45338</v>
          </cell>
          <cell r="BD205">
            <v>45338</v>
          </cell>
          <cell r="BE205">
            <v>45504</v>
          </cell>
          <cell r="BO205" t="str">
            <v>2024420501000198E</v>
          </cell>
          <cell r="BP205">
            <v>66917781</v>
          </cell>
          <cell r="BQ205" t="str">
            <v>LUZ JANETH VILLALBA SUAREZ</v>
          </cell>
          <cell r="BR205" t="str">
            <v>https://www.secop.gov.co/CO1BusinessLine/Tendering/BuyerWorkArea/Index?docUniqueIdentifier=CO1.BDOS.5665439</v>
          </cell>
          <cell r="BS205" t="str">
            <v>TERMINADO ANTICIPADAMENTE</v>
          </cell>
          <cell r="BU205" t="str">
            <v>https://community.secop.gov.co/Public/Tendering/OpportunityDetail/Index?noticeUID=CO1.NTC.5675278&amp;isFromPublicArea=True&amp;isModal=False</v>
          </cell>
          <cell r="BW205" t="str">
            <v>@parquesnacionales.gov.co</v>
          </cell>
          <cell r="BX205" t="str">
            <v>SEBASTIAN.MEJIA@parquesnacionales.gov.co</v>
          </cell>
          <cell r="BY205" t="str">
            <v>ABOGADO</v>
          </cell>
          <cell r="CC205" t="str">
            <v>29/05/1991</v>
          </cell>
          <cell r="CD205" t="str">
            <v>NO</v>
          </cell>
        </row>
        <row r="206">
          <cell r="A206" t="str">
            <v>CD-NC-199-2024</v>
          </cell>
          <cell r="B206" t="str">
            <v>2 NACION</v>
          </cell>
          <cell r="C206" t="str">
            <v>NC-CPS-199-2024</v>
          </cell>
          <cell r="D206" t="str">
            <v>PAULA ANDREA GALVEZ GALLEGO</v>
          </cell>
          <cell r="E206">
            <v>45505</v>
          </cell>
          <cell r="F206" t="str">
            <v>NC22-P3202018-004 "Prestación de servicios profesionales con plena autonomía técnica y administrativa para la gestión legal y jurídica en los procesos de declaratoria y ampliación de áreas protegidas del ámbito nacional de competencia de Parques Nacionales Naturales de Colombia en el Grupo de Gestión e Integración del SINAP, en el marco del proyecto conservación de la diversidad biológica de las áreas protegidas del SINAP Nacional".</v>
          </cell>
          <cell r="G206" t="str">
            <v>PROFESIONAL</v>
          </cell>
          <cell r="H206" t="str">
            <v>2 CONTRATACIÓN DIRECTA</v>
          </cell>
          <cell r="I206" t="str">
            <v>14 PRESTACIÓN DE SERVICIOS</v>
          </cell>
          <cell r="J206" t="str">
            <v>N/A</v>
          </cell>
          <cell r="K206">
            <v>80111600</v>
          </cell>
          <cell r="L206">
            <v>27424</v>
          </cell>
          <cell r="N206">
            <v>29324</v>
          </cell>
          <cell r="O206">
            <v>45338</v>
          </cell>
          <cell r="Q206" t="str">
            <v>$7.435.309</v>
          </cell>
          <cell r="R206">
            <v>26023581</v>
          </cell>
          <cell r="S206" t="str">
            <v>veintiseis millones veintitres mil quinientos ochenta y un pesos</v>
          </cell>
          <cell r="T206" t="str">
            <v>1 PERSONA NATURAL</v>
          </cell>
          <cell r="U206" t="str">
            <v>3 CÉDULA DE CIUDADANÍA</v>
          </cell>
          <cell r="V206">
            <v>1020725064</v>
          </cell>
          <cell r="W206">
            <v>7</v>
          </cell>
          <cell r="X206" t="str">
            <v>N-A</v>
          </cell>
          <cell r="Y206" t="str">
            <v>11 NO SE DILIGENCIA INFORMACIÓN PARA ESTE FORMULARIO EN ESTE PERÍODO DE REPORTE</v>
          </cell>
          <cell r="Z206" t="str">
            <v>FEMENINO</v>
          </cell>
          <cell r="AA206" t="str">
            <v>CUNDINAMARCA</v>
          </cell>
          <cell r="AB206" t="str">
            <v>BOGOTÁ</v>
          </cell>
          <cell r="AC206" t="str">
            <v>PAULA</v>
          </cell>
          <cell r="AD206" t="str">
            <v>ANDREA</v>
          </cell>
          <cell r="AE206" t="str">
            <v>GALVEZ</v>
          </cell>
          <cell r="AF206" t="str">
            <v>GALLEGO</v>
          </cell>
          <cell r="AG206" t="str">
            <v>SI</v>
          </cell>
          <cell r="AH206" t="str">
            <v>1 PÓLIZA</v>
          </cell>
          <cell r="AI206" t="str">
            <v>12 SEGUROS DEL ESTADO</v>
          </cell>
          <cell r="AJ206" t="str">
            <v>2 CUMPLIMIENTO</v>
          </cell>
          <cell r="AK206">
            <v>45505</v>
          </cell>
          <cell r="AL206" t="str">
            <v>21-46-101095632</v>
          </cell>
          <cell r="AM206" t="str">
            <v>SGMAP-SUBDIRECCION DE GESTION Y MANEJO DE AREAS PROTEGIDAS</v>
          </cell>
          <cell r="AN206" t="str">
            <v>GRUPO DE CONTRATOS</v>
          </cell>
          <cell r="AO206" t="str">
            <v>GRUPO DE GESTIÓN E INTEGRACIÓN DEL SINAP</v>
          </cell>
          <cell r="AP206" t="str">
            <v>2 SUPERVISOR</v>
          </cell>
          <cell r="AQ206" t="str">
            <v>3 CÉDULA DE CIUDADANÍA</v>
          </cell>
          <cell r="AR206">
            <v>5947992</v>
          </cell>
          <cell r="AS206" t="str">
            <v>LUIS ALBERTO CRUZ COLORADO</v>
          </cell>
          <cell r="AT206">
            <v>105</v>
          </cell>
          <cell r="AU206" t="str">
            <v>3 NO PACTADOS</v>
          </cell>
          <cell r="AV206" t="str">
            <v>4 NO SE HA ADICIONADO NI EN VALOR y EN TIEMPO</v>
          </cell>
          <cell r="AW206">
            <v>1</v>
          </cell>
          <cell r="AX206">
            <v>11152964</v>
          </cell>
          <cell r="AY206">
            <v>45611</v>
          </cell>
          <cell r="AZ206">
            <v>45</v>
          </cell>
          <cell r="BA206">
            <v>45611</v>
          </cell>
          <cell r="BD206">
            <v>45505</v>
          </cell>
          <cell r="BE206">
            <v>45656</v>
          </cell>
          <cell r="BO206" t="str">
            <v>2024420501000198E</v>
          </cell>
          <cell r="BP206">
            <v>37176545</v>
          </cell>
          <cell r="BQ206" t="str">
            <v>LUZ JANETH VILLALBA SUAREZ</v>
          </cell>
          <cell r="BR206" t="str">
            <v>https://www.secop.gov.co/CO1BusinessLine/Tendering/ProcedureEdit/View?docUniqueIdentifier=CO1.REQ.5782159&amp;prevCtxUrl=https%3a%2f%2fwww.secop.gov.co%2fCO1BusinessLine%2fTendering%2fBuyerDossierWorkspace%2fIndex%3fallWords2Search%3dCD-NC-199-2024%26createDateFrom%3d01%2f01%2f2024+07%3a20%3a00%26createDateTo%3d28%2f08%2f2024+19%3a20%3a00%26filteringState%3d2%26sortingState%3dLastModifiedDESC%26showAdvancedSearch%3dTrue%26showAdvancedSearchFields%3dFalse%26advSrchFolderCode%3dALL%26selectedDossier%3dCO1.BDOS.5665439%26selectedRequest%3dCO1.REQ.5782159%26&amp;prevCtxLbl=Procesos+de+la+Entidad+Estatal</v>
          </cell>
          <cell r="BS206" t="str">
            <v>VIGENTE</v>
          </cell>
          <cell r="BU206" t="str">
            <v>https://community.secop.gov.co/Public/Tendering/OpportunityDetail/Index?noticeUID=CO1.NTC.5675278&amp;isFromPublicArea=True&amp;isModal=False</v>
          </cell>
          <cell r="BW206" t="str">
            <v>@parquesnacionales.gov.co</v>
          </cell>
          <cell r="BX206" t="str">
            <v>PAULA.GALVEZ@parquesnacionales.gov.co</v>
          </cell>
          <cell r="BY206" t="str">
            <v>ABOGADO</v>
          </cell>
          <cell r="BZ206" t="str">
            <v>BANCOLOMBIA</v>
          </cell>
          <cell r="CA206" t="str">
            <v>AHORROS</v>
          </cell>
          <cell r="CB206" t="str">
            <v>69831470135</v>
          </cell>
          <cell r="CD206" t="str">
            <v>N-A</v>
          </cell>
        </row>
        <row r="207">
          <cell r="A207" t="str">
            <v>CD-NC-200-2024</v>
          </cell>
          <cell r="B207" t="str">
            <v>2 NACION</v>
          </cell>
          <cell r="C207" t="str">
            <v>NC-CPS-200-2024</v>
          </cell>
          <cell r="D207" t="str">
            <v>INGRY JOHANA POVEDA AVILA</v>
          </cell>
          <cell r="E207">
            <v>45338</v>
          </cell>
          <cell r="F207" t="str">
            <v>NC22-P3202018-016 Prestación de servicios profesionales con plena autonomía técnica y administrativa en el Grupo de Gestión e Integración del SINAP para hacer seguimiento, consolidación, evaluación y reporte de la ejecución de los proyectos y convenios que se lleven a cabo en el marco de la implementación de la ruta declaratoria en cada uno de los procesos de nuevas áreas protegidas y ampliaciones; así como representar, cuando así se requiera, a Parques Nacionales Naturales de Colombia en el seguimiento a los compromisos que surjan de los procesos de declaratoria o ampliación de áreas protegidas, en el marco del proyecto conservación de la diversidad biológica de las áreas protegidas del SINAP Nacional</v>
          </cell>
          <cell r="G207" t="str">
            <v>PROFESIONAL</v>
          </cell>
          <cell r="H207" t="str">
            <v>2 CONTRATACIÓN DIRECTA</v>
          </cell>
          <cell r="I207" t="str">
            <v>14 PRESTACIÓN DE SERVICIOS</v>
          </cell>
          <cell r="J207" t="str">
            <v>N/A</v>
          </cell>
          <cell r="K207">
            <v>80111600</v>
          </cell>
          <cell r="L207">
            <v>33824</v>
          </cell>
          <cell r="N207">
            <v>29524</v>
          </cell>
          <cell r="O207">
            <v>45338</v>
          </cell>
          <cell r="Q207" t="str">
            <v>$7.435.309</v>
          </cell>
          <cell r="R207">
            <v>78318588</v>
          </cell>
          <cell r="S207" t="str">
            <v>Setenta y ocho millones trescientos dieciocho mil quinientos ochenta y ocho pesos</v>
          </cell>
          <cell r="T207" t="str">
            <v>1 PERSONA NATURAL</v>
          </cell>
          <cell r="U207" t="str">
            <v>3 CÉDULA DE CIUDADANÍA</v>
          </cell>
          <cell r="V207">
            <v>1015393325</v>
          </cell>
          <cell r="X207" t="str">
            <v>N-A</v>
          </cell>
          <cell r="Y207" t="str">
            <v>11 NO SE DILIGENCIA INFORMACIÓN PARA ESTE FORMULARIO EN ESTE PERÍODO DE REPORTE</v>
          </cell>
          <cell r="Z207" t="str">
            <v>FEMENINO</v>
          </cell>
          <cell r="AA207" t="str">
            <v>CUNDINAMARCA</v>
          </cell>
          <cell r="AB207" t="str">
            <v>BOGOTÁ</v>
          </cell>
          <cell r="AC207" t="str">
            <v>INGRY</v>
          </cell>
          <cell r="AD207" t="str">
            <v>JOHANA</v>
          </cell>
          <cell r="AE207" t="str">
            <v>POVEDA</v>
          </cell>
          <cell r="AF207" t="str">
            <v>AVILA</v>
          </cell>
          <cell r="AG207" t="str">
            <v>SI</v>
          </cell>
          <cell r="AH207" t="str">
            <v>1 PÓLIZA</v>
          </cell>
          <cell r="AI207" t="str">
            <v>12 SEGUROS DEL ESTADO</v>
          </cell>
          <cell r="AJ207" t="str">
            <v>2 CUMPLIMIENTO</v>
          </cell>
          <cell r="AK207">
            <v>45338</v>
          </cell>
          <cell r="AL207" t="str">
            <v>21-46-101086057</v>
          </cell>
          <cell r="AM207" t="str">
            <v>SGMAP-SUBDIRECCION DE GESTION Y MANEJO DE AREAS PROTEGIDAS</v>
          </cell>
          <cell r="AN207" t="str">
            <v>GRUPO DE CONTRATOS</v>
          </cell>
          <cell r="AO207" t="str">
            <v>GRUPO DE GESTIÓN E INTEGRACIÓN DEL SINAP</v>
          </cell>
          <cell r="AP207" t="str">
            <v>2 SUPERVISOR</v>
          </cell>
          <cell r="AQ207" t="str">
            <v>3 CÉDULA DE CIUDADANÍA</v>
          </cell>
          <cell r="AR207">
            <v>5947992</v>
          </cell>
          <cell r="AS207" t="str">
            <v>LUIS ALBERTO CRUZ COLORADO</v>
          </cell>
          <cell r="AT207">
            <v>315</v>
          </cell>
          <cell r="AU207" t="str">
            <v>3 NO PACTADOS</v>
          </cell>
          <cell r="AV207" t="str">
            <v>4 NO SE HA ADICIONADO NI EN VALOR y EN TIEMPO</v>
          </cell>
          <cell r="BB207">
            <v>45338</v>
          </cell>
          <cell r="BC207">
            <v>45338</v>
          </cell>
          <cell r="BD207">
            <v>45338</v>
          </cell>
          <cell r="BE207">
            <v>45656</v>
          </cell>
          <cell r="BO207" t="str">
            <v>2024420501000199E</v>
          </cell>
          <cell r="BP207">
            <v>78318588</v>
          </cell>
          <cell r="BQ207" t="str">
            <v>HILDA MARCELA GARCIA NUÑEZ</v>
          </cell>
          <cell r="BR207" t="str">
            <v>https://www.secop.gov.co/CO1BusinessLine/Tendering/BuyerWorkArea/Index?docUniqueIdentifier=CO1.BDOS.5665114</v>
          </cell>
          <cell r="BS207" t="str">
            <v>VIGENTE</v>
          </cell>
          <cell r="BU207" t="str">
            <v xml:space="preserve">https://community.secop.gov.co/Public/Tendering/OpportunityDetail/Index?noticeUID=CO1.NTC.5674798&amp;isFromPublicArea=True&amp;isModal=False
</v>
          </cell>
          <cell r="BV207" t="str">
            <v>nuevasareas.central</v>
          </cell>
          <cell r="BW207" t="str">
            <v>@parquesnacionales.gov.co</v>
          </cell>
          <cell r="BX207" t="str">
            <v>nuevasareas.central@parquesnacionales.gov.co</v>
          </cell>
          <cell r="BY207" t="str">
            <v>ZOOTECNISTA</v>
          </cell>
          <cell r="BZ207" t="str">
            <v>DAVIVIENDA</v>
          </cell>
          <cell r="CA207" t="str">
            <v>AHORROS</v>
          </cell>
          <cell r="CB207" t="str">
            <v>004370775597</v>
          </cell>
          <cell r="CC207" t="str">
            <v>08/03/1986</v>
          </cell>
          <cell r="CD207" t="str">
            <v>NO</v>
          </cell>
        </row>
        <row r="208">
          <cell r="A208" t="str">
            <v>CD-NC-195-2024</v>
          </cell>
          <cell r="B208" t="str">
            <v>2 NACION</v>
          </cell>
          <cell r="C208" t="str">
            <v>NC-CPS-201-2024</v>
          </cell>
          <cell r="D208" t="str">
            <v>DIEGO AUGUSTO SAENZ RAMIREZ</v>
          </cell>
          <cell r="E208">
            <v>45338</v>
          </cell>
          <cell r="F208" t="str">
            <v>NC03-P3299063-001 Prestar servicios profesionales con plena autonomía técnica y administrativa para desarrollar actualizar y optimizar el procesamiento de información geográfica a través de servicios web manteniendo el API de geoprocesamiento asegurando la integración del sistema de información geográfica con las aplicaciones misionales de la entidad del Grupo de Tecnologías de la Información y las Comunicaciones en el marco de fortalecimiento de la capacidad institucional de parques nacionales naturales de Colombia a nivel nacional.</v>
          </cell>
          <cell r="G208" t="str">
            <v>PROFESIONAL</v>
          </cell>
          <cell r="H208" t="str">
            <v>2 CONTRATACIÓN DIRECTA</v>
          </cell>
          <cell r="I208" t="str">
            <v>14 PRESTACIÓN DE SERVICIOS</v>
          </cell>
          <cell r="J208" t="str">
            <v>N/A</v>
          </cell>
          <cell r="K208">
            <v>80111600</v>
          </cell>
          <cell r="L208">
            <v>31224</v>
          </cell>
          <cell r="N208">
            <v>29424</v>
          </cell>
          <cell r="O208">
            <v>45338</v>
          </cell>
          <cell r="Q208">
            <v>7435309</v>
          </cell>
          <cell r="R208">
            <v>78318588</v>
          </cell>
          <cell r="S208" t="str">
            <v>Setenta y ocho millones trescientos dieciocho mil quinientos ochenta y ocho pesos</v>
          </cell>
          <cell r="T208" t="str">
            <v>1 PERSONA NATURAL</v>
          </cell>
          <cell r="U208" t="str">
            <v>3 CÉDULA DE CIUDADANÍA</v>
          </cell>
          <cell r="V208">
            <v>1018416659</v>
          </cell>
          <cell r="X208" t="str">
            <v>N-A</v>
          </cell>
          <cell r="Y208" t="str">
            <v>11 NO SE DILIGENCIA INFORMACIÓN PARA ESTE FORMULARIO EN ESTE PERÍODO DE REPORTE</v>
          </cell>
          <cell r="Z208" t="str">
            <v>MASCULINO</v>
          </cell>
          <cell r="AA208" t="str">
            <v>CUNDINAMARCA</v>
          </cell>
          <cell r="AB208" t="str">
            <v>BOGOTÁ</v>
          </cell>
          <cell r="AC208" t="str">
            <v>DIEGO</v>
          </cell>
          <cell r="AD208" t="str">
            <v>AUGUSTO</v>
          </cell>
          <cell r="AE208" t="str">
            <v>SAENZ</v>
          </cell>
          <cell r="AF208" t="str">
            <v>RAMIREZ</v>
          </cell>
          <cell r="AG208" t="str">
            <v>SI</v>
          </cell>
          <cell r="AH208" t="str">
            <v>1 PÓLIZA</v>
          </cell>
          <cell r="AI208" t="str">
            <v>12 SEGUROS DEL ESTADO</v>
          </cell>
          <cell r="AJ208" t="str">
            <v>2 CUMPLIMIENTO</v>
          </cell>
          <cell r="AK208">
            <v>45338</v>
          </cell>
          <cell r="AL208" t="str">
            <v>21-46-101086063</v>
          </cell>
          <cell r="AM208" t="str">
            <v>SAF-SUBDIRECCION ADMINISTRATIVA Y FINANCIERA</v>
          </cell>
          <cell r="AN208" t="str">
            <v>GRUPO DE CONTRATOS</v>
          </cell>
          <cell r="AO208" t="str">
            <v>GRUPO DE TECNOLOGÍAS DE LA INFORMACIÓN Y LAS COMUNICACIONES</v>
          </cell>
          <cell r="AP208" t="str">
            <v>2 SUPERVISOR</v>
          </cell>
          <cell r="AQ208" t="str">
            <v>3 CÉDULA DE CIUDADANÍA</v>
          </cell>
          <cell r="AR208">
            <v>79245176</v>
          </cell>
          <cell r="AS208" t="str">
            <v>CARLOS ARTURO SAENZ BARON</v>
          </cell>
          <cell r="AT208">
            <v>316</v>
          </cell>
          <cell r="AU208" t="str">
            <v>3 NO PACTADOS</v>
          </cell>
          <cell r="AV208" t="str">
            <v>4 NO SE HA ADICIONADO NI EN VALOR y EN TIEMPO</v>
          </cell>
          <cell r="BB208">
            <v>45338</v>
          </cell>
          <cell r="BC208">
            <v>45337</v>
          </cell>
          <cell r="BD208">
            <v>45338</v>
          </cell>
          <cell r="BE208">
            <v>45656</v>
          </cell>
          <cell r="BO208" t="str">
            <v>2024420501000200E</v>
          </cell>
          <cell r="BP208">
            <v>78318588</v>
          </cell>
          <cell r="BQ208" t="str">
            <v>EDNA ROCIO CASTRO</v>
          </cell>
          <cell r="BR208" t="str">
            <v>https://www.secop.gov.co/CO1BusinessLine/Tendering/BuyerWorkArea/Index?docUniqueIdentifier=CO1.BDOS.5648116</v>
          </cell>
          <cell r="BS208" t="str">
            <v>VIGENTE</v>
          </cell>
          <cell r="BU208" t="str">
            <v>https://community.secop.gov.co/Public/Tendering/OpportunityDetail/Index?noticeUID=CO1.NTC.5673889&amp;isFromPublicArea=True&amp;isModal=False</v>
          </cell>
          <cell r="BV208" t="str">
            <v>diego.saenz</v>
          </cell>
          <cell r="BW208" t="str">
            <v>@parquesnacionales.gov.co</v>
          </cell>
          <cell r="BX208" t="str">
            <v>diego.saenz@parquesnacionales.gov.co</v>
          </cell>
          <cell r="BY208" t="str">
            <v>INGENIERO DE SISTEMAS Y COMPUTACION</v>
          </cell>
          <cell r="BZ208" t="str">
            <v>BANCOLOMBIA</v>
          </cell>
          <cell r="CA208" t="str">
            <v>AHORROS</v>
          </cell>
          <cell r="CB208" t="str">
            <v>69118538188</v>
          </cell>
          <cell r="CC208" t="str">
            <v>12/05/1988</v>
          </cell>
          <cell r="CD208" t="str">
            <v>NO</v>
          </cell>
        </row>
        <row r="209">
          <cell r="A209" t="str">
            <v>CD-NC-201-2024</v>
          </cell>
          <cell r="B209" t="str">
            <v>2 NACION</v>
          </cell>
          <cell r="C209" t="str">
            <v>NC-CPS-202-2024</v>
          </cell>
          <cell r="D209" t="str">
            <v>DIANA MARCELA PEÑA BELTRAN</v>
          </cell>
          <cell r="E209">
            <v>45338</v>
          </cell>
          <cell r="F209" t="str">
            <v>NC30-P3202010-008 Prestar servicios profesionales con plena autonomía técnica y administrativa para apoyar en el fortalecimiento de las áreas protegidas a través de la elaboración del componente técnico de los planes de ordenamiento ecoturístico y demás documentos que lo requieran, conforme con las competencias de la Subdirección en la Subdirección de Sostenibilidad y Negocios Ambientales, en el marco del proyecto de Conservación de la diversidad biológica de las áreas protegidas del SINAP Nacional.</v>
          </cell>
          <cell r="G209" t="str">
            <v>PROFESIONAL</v>
          </cell>
          <cell r="H209" t="str">
            <v>2 CONTRATACIÓN DIRECTA</v>
          </cell>
          <cell r="I209" t="str">
            <v>14 PRESTACIÓN DE SERVICIOS</v>
          </cell>
          <cell r="J209" t="str">
            <v>N/A</v>
          </cell>
          <cell r="K209">
            <v>80111600</v>
          </cell>
          <cell r="L209">
            <v>34624</v>
          </cell>
          <cell r="N209">
            <v>29624</v>
          </cell>
          <cell r="O209">
            <v>45338</v>
          </cell>
          <cell r="Q209">
            <v>7014443</v>
          </cell>
          <cell r="R209">
            <v>73651652</v>
          </cell>
          <cell r="S209" t="str">
            <v>Setenta y tres millones seiscientos cincuenta y un mil seiscientos cincuenta y dos pesos</v>
          </cell>
          <cell r="T209" t="str">
            <v>1 PERSONA NATURAL</v>
          </cell>
          <cell r="U209" t="str">
            <v>3 CÉDULA DE CIUDADANÍA</v>
          </cell>
          <cell r="V209">
            <v>1052338447</v>
          </cell>
          <cell r="X209" t="str">
            <v>N-A</v>
          </cell>
          <cell r="Y209" t="str">
            <v>11 NO SE DILIGENCIA INFORMACIÓN PARA ESTE FORMULARIO EN ESTE PERÍODO DE REPORTE</v>
          </cell>
          <cell r="Z209" t="str">
            <v>FEMENINO</v>
          </cell>
          <cell r="AA209" t="str">
            <v>CUNDINAMARCA</v>
          </cell>
          <cell r="AB209" t="str">
            <v>BOGOTÁ</v>
          </cell>
          <cell r="AC209" t="str">
            <v>DIANA</v>
          </cell>
          <cell r="AD209" t="str">
            <v>MARCELA</v>
          </cell>
          <cell r="AE209" t="str">
            <v>PEÑA</v>
          </cell>
          <cell r="AF209" t="str">
            <v>BELTRAN</v>
          </cell>
          <cell r="AG209" t="str">
            <v>SI</v>
          </cell>
          <cell r="AH209" t="str">
            <v>1 PÓLIZA</v>
          </cell>
          <cell r="AI209" t="str">
            <v>12 SEGUROS DEL ESTADO</v>
          </cell>
          <cell r="AJ209" t="str">
            <v>2 CUMPLIMIENTO</v>
          </cell>
          <cell r="AK209">
            <v>45338</v>
          </cell>
          <cell r="AL209" t="str">
            <v>21-46-101086067</v>
          </cell>
          <cell r="AM209" t="str">
            <v>SSNA-SUBDIRECCION DE SOSTENIBILIDAD Y NEGOCIO AMBIENTALES</v>
          </cell>
          <cell r="AN209" t="str">
            <v>GRUPO DE CONTRATOS</v>
          </cell>
          <cell r="AO209" t="str">
            <v>SUBDIRECCIÓN DE SOSTENIBILIDAD Y NEGOCIOS AMBIENTALES</v>
          </cell>
          <cell r="AP209" t="str">
            <v>2 SUPERVISOR</v>
          </cell>
          <cell r="AQ209" t="str">
            <v>3 CÉDULA DE CIUDADANÍA</v>
          </cell>
          <cell r="AR209">
            <v>37329045</v>
          </cell>
          <cell r="AS209" t="str">
            <v>MERLY XIOMARA PACHECO</v>
          </cell>
          <cell r="AT209">
            <v>315</v>
          </cell>
          <cell r="AU209" t="str">
            <v>3 NO PACTADOS</v>
          </cell>
          <cell r="AV209" t="str">
            <v>4 NO SE HA ADICIONADO NI EN VALOR y EN TIEMPO</v>
          </cell>
          <cell r="BB209">
            <v>45338</v>
          </cell>
          <cell r="BC209">
            <v>45330</v>
          </cell>
          <cell r="BD209">
            <v>45338</v>
          </cell>
          <cell r="BE209">
            <v>45656</v>
          </cell>
          <cell r="BO209" t="str">
            <v>2024420501000201E</v>
          </cell>
          <cell r="BP209">
            <v>73651652</v>
          </cell>
          <cell r="BQ209" t="str">
            <v>EDNA ROCIO CASTRO</v>
          </cell>
          <cell r="BR209" t="str">
            <v>https://www.secop.gov.co/CO1BusinessLine/Tendering/BuyerWorkArea/Index?docUniqueIdentifier=CO1.BDOS.5665188</v>
          </cell>
          <cell r="BS209" t="str">
            <v>VIGENTE</v>
          </cell>
          <cell r="BU209" t="str">
            <v>https://community.secop.gov.co/Public/Tendering/OpportunityDetail/Index?noticeUID=CO1.NTC.5674653&amp;isFromPublicArea=True&amp;isModal=False</v>
          </cell>
          <cell r="BV209" t="str">
            <v>diana.pena</v>
          </cell>
          <cell r="BW209" t="str">
            <v>@parquesnacionales.gov.co</v>
          </cell>
          <cell r="BX209" t="str">
            <v>diana.pena@parquesnacionales.gov.co</v>
          </cell>
          <cell r="BY209" t="str">
            <v>ADMINISTRADORA TURISTICA Y HOTELERA</v>
          </cell>
          <cell r="BZ209" t="str">
            <v>BANCOLOMBIA</v>
          </cell>
          <cell r="CA209" t="str">
            <v>AHORROS</v>
          </cell>
          <cell r="CB209" t="str">
            <v>18050738228</v>
          </cell>
          <cell r="CC209" t="str">
            <v>09/09/1991</v>
          </cell>
          <cell r="CD209" t="str">
            <v>NO</v>
          </cell>
        </row>
        <row r="210">
          <cell r="A210" t="str">
            <v>CD-NC-202-2024</v>
          </cell>
          <cell r="B210" t="str">
            <v>2 NACION</v>
          </cell>
          <cell r="C210" t="str">
            <v>NC-CPS-203-2024</v>
          </cell>
          <cell r="D210" t="str">
            <v>EDGAR CAMILO PIRAJAN PRIETO</v>
          </cell>
          <cell r="E210">
            <v>45338</v>
          </cell>
          <cell r="F210" t="str">
            <v>NC23-P3202008-011 Prestación de servicios profesionales con plena autonomía técnica y administrativa para orientar el manejo epidemiológico uso de vida silvestre eventos y rescates en las áreas administradas por Parques Nacionales Naturales de Colombia de acuerdo con las funciones del Grupo de Planeación y Manejo en el marco del proyecto de Conservación de la diversidad biológica de las áreas protegidas del SINAP nacional.</v>
          </cell>
          <cell r="G210" t="str">
            <v>PROFESIONAL</v>
          </cell>
          <cell r="H210" t="str">
            <v>2 CONTRATACIÓN DIRECTA</v>
          </cell>
          <cell r="I210" t="str">
            <v>14 PRESTACIÓN DE SERVICIOS</v>
          </cell>
          <cell r="J210" t="str">
            <v>N/A</v>
          </cell>
          <cell r="K210">
            <v>80111600</v>
          </cell>
          <cell r="L210">
            <v>26124</v>
          </cell>
          <cell r="N210">
            <v>29724</v>
          </cell>
          <cell r="O210">
            <v>45338</v>
          </cell>
          <cell r="Q210">
            <v>7014443</v>
          </cell>
          <cell r="R210">
            <v>73651651</v>
          </cell>
          <cell r="S210" t="str">
            <v>Setenta y tres millones seiscientos cincuenta y un mil seiscientos cincuenta y un pesos</v>
          </cell>
          <cell r="T210" t="str">
            <v>1 PERSONA NATURAL</v>
          </cell>
          <cell r="U210" t="str">
            <v>3 CÉDULA DE CIUDADANÍA</v>
          </cell>
          <cell r="V210">
            <v>80067505</v>
          </cell>
          <cell r="X210" t="str">
            <v>N-A</v>
          </cell>
          <cell r="Y210" t="str">
            <v>11 NO SE DILIGENCIA INFORMACIÓN PARA ESTE FORMULARIO EN ESTE PERÍODO DE REPORTE</v>
          </cell>
          <cell r="Z210" t="str">
            <v>MASCULINO</v>
          </cell>
          <cell r="AA210" t="str">
            <v>CUNDINAMARCA</v>
          </cell>
          <cell r="AB210" t="str">
            <v>BOGOTÁ</v>
          </cell>
          <cell r="AC210" t="str">
            <v xml:space="preserve">EDGAR </v>
          </cell>
          <cell r="AD210" t="str">
            <v>CAMILO</v>
          </cell>
          <cell r="AE210" t="str">
            <v>PIRAJAN</v>
          </cell>
          <cell r="AF210" t="str">
            <v>PRIETO</v>
          </cell>
          <cell r="AG210" t="str">
            <v>SI</v>
          </cell>
          <cell r="AH210" t="str">
            <v>1 PÓLIZA</v>
          </cell>
          <cell r="AI210" t="str">
            <v>12 SEGUROS DEL ESTADO</v>
          </cell>
          <cell r="AJ210" t="str">
            <v>2 CUMPLIMIENTO</v>
          </cell>
          <cell r="AK210">
            <v>45338</v>
          </cell>
          <cell r="AL210" t="str">
            <v>21-46-101086077</v>
          </cell>
          <cell r="AM210" t="str">
            <v>SGMAP-SUBDIRECCION DE GESTION Y MANEJO DE AREAS PROTEGIDAS</v>
          </cell>
          <cell r="AN210" t="str">
            <v>GRUPO DE CONTRATOS</v>
          </cell>
          <cell r="AO210" t="str">
            <v>GRUPO DE PLANEACIÓN Y MANEJO</v>
          </cell>
          <cell r="AP210" t="str">
            <v>2 SUPERVISOR</v>
          </cell>
          <cell r="AQ210" t="str">
            <v>3 CÉDULA DE CIUDADANÍA</v>
          </cell>
          <cell r="AR210">
            <v>80875190</v>
          </cell>
          <cell r="AS210" t="str">
            <v>CÉSAR ANDRÉS DELGADO HERNÁNDEZ</v>
          </cell>
          <cell r="AT210">
            <v>315</v>
          </cell>
          <cell r="AU210" t="str">
            <v>3 NO PACTADOS</v>
          </cell>
          <cell r="AV210" t="str">
            <v>4 NO SE HA ADICIONADO NI EN VALOR y EN TIEMPO</v>
          </cell>
          <cell r="BB210">
            <v>45338</v>
          </cell>
          <cell r="BC210">
            <v>45336</v>
          </cell>
          <cell r="BD210">
            <v>45338</v>
          </cell>
          <cell r="BE210">
            <v>45656</v>
          </cell>
          <cell r="BO210" t="str">
            <v>2024420501000202E</v>
          </cell>
          <cell r="BP210">
            <v>73651651</v>
          </cell>
          <cell r="BQ210" t="str">
            <v>HILDA MARCELA GARCIA NUÑEZ</v>
          </cell>
          <cell r="BR210" t="str">
            <v>https://www.secop.gov.co/CO1BusinessLine/Tendering/BuyerWorkArea/Index?docUniqueIdentifier=CO1.BDOS.5666009</v>
          </cell>
          <cell r="BS210" t="str">
            <v>VIGENTE</v>
          </cell>
          <cell r="BU210" t="str">
            <v>https://community.secop.gov.co/Public/Tendering/OpportunityDetail/Index?noticeUID=CO1.NTC.5675338&amp;isFromPublicArea=True&amp;isModal=False</v>
          </cell>
          <cell r="BV210" t="str">
            <v>edgar.pirajan</v>
          </cell>
          <cell r="BW210" t="str">
            <v>@parquesnacionales.gov.co</v>
          </cell>
          <cell r="BX210" t="str">
            <v>edgar.pirajan@parquesnacionales.gov.co</v>
          </cell>
          <cell r="BY210" t="str">
            <v>MEDICO VETERINARIO</v>
          </cell>
          <cell r="CC210" t="str">
            <v>12/11/1979</v>
          </cell>
          <cell r="CD210" t="str">
            <v>NO</v>
          </cell>
        </row>
        <row r="211">
          <cell r="A211" t="str">
            <v>CD-NC-203-2024</v>
          </cell>
          <cell r="B211" t="str">
            <v>2 NACION</v>
          </cell>
          <cell r="C211" t="str">
            <v>NC-CPS-204C-2024</v>
          </cell>
          <cell r="D211" t="str">
            <v>ANDRES MAURICIO ORTIZ MAYA</v>
          </cell>
          <cell r="E211">
            <v>45338</v>
          </cell>
          <cell r="F211" t="str">
            <v>NC20-P3202008-006 Prestación de servicios profesionales con plena autonomía técnica y administrativa a la Subdirección de Gestión y Manejo de Áreas Protegidas para brindar acompañamiento jurídico en la estructuración y revisión de los actos administrativos y demás documentos que se requieran, en especial las definidas para la implementación del programa herencia Colombia en el marco del proyecto de inversión conservación de la diversidad biológica de las áreas protegidas del SINAP nacional.</v>
          </cell>
          <cell r="G211" t="str">
            <v>PROFESIONAL</v>
          </cell>
          <cell r="H211" t="str">
            <v>2 CONTRATACIÓN DIRECTA</v>
          </cell>
          <cell r="I211" t="str">
            <v>14 PRESTACIÓN DE SERVICIOS</v>
          </cell>
          <cell r="J211" t="str">
            <v>N/A</v>
          </cell>
          <cell r="K211">
            <v>80111600</v>
          </cell>
          <cell r="L211">
            <v>22424</v>
          </cell>
          <cell r="N211">
            <v>29824</v>
          </cell>
          <cell r="O211">
            <v>45338</v>
          </cell>
          <cell r="Q211">
            <v>8855572</v>
          </cell>
          <cell r="R211">
            <v>61693818</v>
          </cell>
          <cell r="S211" t="str">
            <v>Sesenta y un millones seiscientos noventa y tres mil ochoscientos dieciocho pesos</v>
          </cell>
          <cell r="T211" t="str">
            <v>1 PERSONA NATURAL</v>
          </cell>
          <cell r="U211" t="str">
            <v>3 CÉDULA DE CIUDADANÍA</v>
          </cell>
          <cell r="V211">
            <v>1015406682</v>
          </cell>
          <cell r="X211" t="str">
            <v>N-A</v>
          </cell>
          <cell r="Y211" t="str">
            <v>11 NO SE DILIGENCIA INFORMACIÓN PARA ESTE FORMULARIO EN ESTE PERÍODO DE REPORTE</v>
          </cell>
          <cell r="Z211" t="str">
            <v>MASCULINO</v>
          </cell>
          <cell r="AA211" t="str">
            <v>NARIÑO</v>
          </cell>
          <cell r="AB211" t="str">
            <v>PASTO</v>
          </cell>
          <cell r="AC211" t="str">
            <v>ANDRES</v>
          </cell>
          <cell r="AD211" t="str">
            <v>MAURICIO</v>
          </cell>
          <cell r="AE211" t="str">
            <v>ORTIZ</v>
          </cell>
          <cell r="AF211" t="str">
            <v>MAYA</v>
          </cell>
          <cell r="AG211" t="str">
            <v>SI</v>
          </cell>
          <cell r="AH211" t="str">
            <v>1 PÓLIZA</v>
          </cell>
          <cell r="AI211" t="str">
            <v>12 SEGUROS DEL ESTADO</v>
          </cell>
          <cell r="AJ211" t="str">
            <v>2 CUMPLIMIENTO</v>
          </cell>
          <cell r="AK211">
            <v>45338</v>
          </cell>
          <cell r="AL211" t="str">
            <v>21-46-101086065</v>
          </cell>
          <cell r="AM211" t="str">
            <v>SGMAP-SUBDIRECCION DE GESTION Y MANEJO DE AREAS PROTEGIDAS</v>
          </cell>
          <cell r="AN211" t="str">
            <v>GRUPO DE CONTRATOS</v>
          </cell>
          <cell r="AO211" t="str">
            <v>SUBDIRECCIÓN DE GESTIÓN Y MANEJO Y ÁREAS PROTEGIDAS</v>
          </cell>
          <cell r="AP211" t="str">
            <v>2 SUPERVISOR</v>
          </cell>
          <cell r="AQ211" t="str">
            <v>3 CÉDULA DE CIUDADANÍA</v>
          </cell>
          <cell r="AR211">
            <v>79690000</v>
          </cell>
          <cell r="AS211" t="str">
            <v>GUILLERMO ALBERTO SANTOS CEBALLOS</v>
          </cell>
          <cell r="AT211">
            <v>209</v>
          </cell>
          <cell r="AU211" t="str">
            <v>3 NO PACTADOS</v>
          </cell>
          <cell r="AV211" t="str">
            <v>4 NO SE HA ADICIONADO NI EN VALOR y EN TIEMPO</v>
          </cell>
          <cell r="BB211">
            <v>45338</v>
          </cell>
          <cell r="BC211">
            <v>45338</v>
          </cell>
          <cell r="BD211">
            <v>45338</v>
          </cell>
          <cell r="BE211">
            <v>45504</v>
          </cell>
          <cell r="BO211" t="str">
            <v>2024420501000203E</v>
          </cell>
          <cell r="BP211">
            <v>61693818</v>
          </cell>
          <cell r="BQ211" t="str">
            <v>EDNA ROCIO CASTRO</v>
          </cell>
          <cell r="BR211" t="str">
            <v>https://www.secop.gov.co/CO1BusinessLine/Tendering/BuyerWorkArea/Index?docUniqueIdentifier=CO1.BDOS.5665827</v>
          </cell>
          <cell r="BS211" t="str">
            <v>TERMINADO ANTICIPADAMENTE</v>
          </cell>
          <cell r="BU211" t="str">
            <v>https://community.secop.gov.co/Public/Tendering/OpportunityDetail/Index?noticeUID=CO1.NTC.5675794&amp;isFromPublicArea=True&amp;isModal=False</v>
          </cell>
          <cell r="BV211" t="str">
            <v>gestionjuridica.heco</v>
          </cell>
          <cell r="BW211" t="str">
            <v>@parquesnacionales.gov.co</v>
          </cell>
          <cell r="BX211" t="str">
            <v>gestionjuridica.heco@parquesnacionales.gov.co</v>
          </cell>
          <cell r="BY211" t="str">
            <v>ABOGADO</v>
          </cell>
          <cell r="BZ211" t="str">
            <v>BBVA</v>
          </cell>
          <cell r="CA211" t="str">
            <v>AHORROS</v>
          </cell>
          <cell r="CB211" t="str">
            <v>581204716</v>
          </cell>
          <cell r="CC211" t="str">
            <v>14/08/1988</v>
          </cell>
          <cell r="CD211" t="str">
            <v>NO</v>
          </cell>
        </row>
        <row r="212">
          <cell r="A212" t="str">
            <v>CD-NC-203-2024</v>
          </cell>
          <cell r="B212" t="str">
            <v>2 NACION</v>
          </cell>
          <cell r="C212" t="str">
            <v>NC-CPS-204-2024</v>
          </cell>
          <cell r="D212" t="str">
            <v>CESAR ANDRES OYUELA MARTINEZ</v>
          </cell>
          <cell r="E212">
            <v>45505</v>
          </cell>
          <cell r="F212" t="str">
            <v>NC20-P3202008-006 Prestación de servicios profesionales con plena autonomía técnica y administrativa a la Subdirección de Gestión y Manejo de Áreas Protegidas para brindar acompañamiento jurídico en la estructuración y revisión de los actos administrativos y demás documentos que se requieran, en especial las definidas para la implementación del programa herencia Colombia en el marco del proyecto de inversión conservación de la diversidad biológica de las áreas protegidas del SINAP nacional.</v>
          </cell>
          <cell r="G212" t="str">
            <v>PROFESIONAL</v>
          </cell>
          <cell r="H212" t="str">
            <v>2 CONTRATACIÓN DIRECTA</v>
          </cell>
          <cell r="I212" t="str">
            <v>14 PRESTACIÓN DE SERVICIOS</v>
          </cell>
          <cell r="J212" t="str">
            <v>N/A</v>
          </cell>
          <cell r="K212">
            <v>80111600</v>
          </cell>
          <cell r="L212">
            <v>22424</v>
          </cell>
          <cell r="N212">
            <v>29824</v>
          </cell>
          <cell r="O212">
            <v>45338</v>
          </cell>
          <cell r="Q212">
            <v>8855572</v>
          </cell>
          <cell r="R212">
            <v>12988172</v>
          </cell>
          <cell r="S212" t="str">
            <v>doce millones novecientos ochenta y ocho mil ciento setenta y dos pesos</v>
          </cell>
          <cell r="T212" t="str">
            <v>1 PERSONA NATURAL</v>
          </cell>
          <cell r="U212" t="str">
            <v>3 CÉDULA DE CIUDADANÍA</v>
          </cell>
          <cell r="V212">
            <v>80184592</v>
          </cell>
          <cell r="W212">
            <v>9</v>
          </cell>
          <cell r="X212" t="str">
            <v>N-A</v>
          </cell>
          <cell r="Y212" t="str">
            <v>11 NO SE DILIGENCIA INFORMACIÓN PARA ESTE FORMULARIO EN ESTE PERÍODO DE REPORTE</v>
          </cell>
          <cell r="Z212" t="str">
            <v>MASCULINO</v>
          </cell>
          <cell r="AA212" t="str">
            <v>CUNDINAMARCA</v>
          </cell>
          <cell r="AB212" t="str">
            <v>BOGOTÁ</v>
          </cell>
          <cell r="AC212" t="str">
            <v>CESAR</v>
          </cell>
          <cell r="AD212" t="str">
            <v>ANDRES</v>
          </cell>
          <cell r="AE212" t="str">
            <v>OYUELA</v>
          </cell>
          <cell r="AF212" t="str">
            <v>MARTINEZ</v>
          </cell>
          <cell r="AG212" t="str">
            <v>SI</v>
          </cell>
          <cell r="AH212" t="str">
            <v>1 PÓLIZA</v>
          </cell>
          <cell r="AI212" t="str">
            <v>8 MUNDIAL SEGUROS</v>
          </cell>
          <cell r="AJ212" t="str">
            <v>2 CUMPLIMIENTO</v>
          </cell>
          <cell r="AK212">
            <v>45505</v>
          </cell>
          <cell r="AL212" t="str">
            <v>NB-100336535</v>
          </cell>
          <cell r="AM212" t="str">
            <v>SGMAP-SUBDIRECCION DE GESTION Y MANEJO DE AREAS PROTEGIDAS</v>
          </cell>
          <cell r="AN212" t="str">
            <v>GRUPO DE CONTRATOS</v>
          </cell>
          <cell r="AO212" t="str">
            <v>SUBDIRECCIÓN DE GESTIÓN Y MANEJO Y ÁREAS PROTEGIDAS</v>
          </cell>
          <cell r="AP212" t="str">
            <v>2 SUPERVISOR</v>
          </cell>
          <cell r="AQ212" t="str">
            <v>3 CÉDULA DE CIUDADANÍA</v>
          </cell>
          <cell r="AR212">
            <v>79690000</v>
          </cell>
          <cell r="AS212" t="str">
            <v>GUILLERMO ALBERTO SANTOS CEBALLOS</v>
          </cell>
          <cell r="AT212">
            <v>44</v>
          </cell>
          <cell r="AU212" t="str">
            <v>3 NO PACTADOS</v>
          </cell>
          <cell r="AV212" t="str">
            <v>3 ADICIÓN EN VALOR y EN TIEMPO</v>
          </cell>
          <cell r="AW212">
            <v>1</v>
          </cell>
          <cell r="AX212">
            <v>30699316</v>
          </cell>
          <cell r="AY212">
            <v>45548</v>
          </cell>
          <cell r="AZ212">
            <v>104</v>
          </cell>
          <cell r="BA212">
            <v>45548</v>
          </cell>
          <cell r="BB212">
            <v>45505</v>
          </cell>
          <cell r="BC212">
            <v>45505</v>
          </cell>
          <cell r="BD212">
            <v>45505</v>
          </cell>
          <cell r="BE212">
            <v>45654</v>
          </cell>
          <cell r="BO212" t="str">
            <v>2024420501000203E</v>
          </cell>
          <cell r="BP212">
            <v>43687488</v>
          </cell>
          <cell r="BQ212" t="str">
            <v>EDNA ROCIO CASTRO</v>
          </cell>
          <cell r="BR212" t="str">
            <v>https://www.secop.gov.co/CO1ContractsManagement/Tendering/ProcurementContractEdit/View?docUniqueIdentifier=CO1.PCCNTR.5961746&amp;awardUniqueIdentifier=&amp;buyerDossierUniqueIdentifier=CO1.BDOS.5665827&amp;id=3352436&amp;prevCtxUrl=https%3a%2f%2fwww.secop.gov.co%2fCO1BusinessLine%2fTendering%2fBuyerDossierWorkspace%2fIndex%3fallWords2Search%3dCD-NC-203-2024%26sortingState%3dLastModifiedDESC%26showAdvancedSearch%3dTrue%26showAdvancedSearchFields%3dFalse%26selectedDossier%3dCO1.BDOS.5665827%26selectedRequest%3dCO1.REQ.5782609%26&amp;prevCtxLbl=Procesos+de+la+Entidad+Estatal</v>
          </cell>
          <cell r="BS212" t="str">
            <v>TERMINADO NORMALMENTE</v>
          </cell>
          <cell r="BU212" t="str">
            <v>https://community.secop.gov.co/Public/Tendering/OpportunityDetail/Index?noticeUID=CO1.NTC.5675794&amp;isFromPublicArea=True&amp;isModal=False</v>
          </cell>
          <cell r="BV212" t="str">
            <v>gestionjuridica.heco</v>
          </cell>
          <cell r="BZ212" t="str">
            <v>DAVIVIENDA</v>
          </cell>
          <cell r="CA212" t="str">
            <v>AHORROS</v>
          </cell>
          <cell r="CB212" t="str">
            <v>0550488440163597</v>
          </cell>
          <cell r="CD212" t="str">
            <v>N-A</v>
          </cell>
        </row>
        <row r="213">
          <cell r="A213" t="str">
            <v>CD-NC-204-2024</v>
          </cell>
          <cell r="B213" t="str">
            <v>2 NACION</v>
          </cell>
          <cell r="C213" t="str">
            <v>NC-CPS-205-2024</v>
          </cell>
          <cell r="D213" t="str">
            <v>DIEGO MAURICIO RUEDA FERREIRA</v>
          </cell>
          <cell r="E213">
            <v>45338</v>
          </cell>
          <cell r="F213" t="str">
            <v>NC01-P3299060-011 Prestación de servicios profesionales con plena autonomía técnica y administrativa al Grupo de Comunicaciones y Educación Ambiental, para ilustrar y diseñar productos que apoyen el posicionamiento de la estrategia de comunicación interna, externa y de educación ambiental, en el marco del proyecto de Fortalecimiento de la capacidad institucional de Parques Nacionales Naturales a Nivel Nacional.</v>
          </cell>
          <cell r="G213" t="str">
            <v>PROFESIONAL</v>
          </cell>
          <cell r="H213" t="str">
            <v>2 CONTRATACIÓN DIRECTA</v>
          </cell>
          <cell r="I213" t="str">
            <v>14 PRESTACIÓN DE SERVICIOS</v>
          </cell>
          <cell r="J213" t="str">
            <v>N/A</v>
          </cell>
          <cell r="K213">
            <v>80111600</v>
          </cell>
          <cell r="L213">
            <v>15424</v>
          </cell>
          <cell r="N213">
            <v>29924</v>
          </cell>
          <cell r="O213">
            <v>45341</v>
          </cell>
          <cell r="Q213">
            <v>6347913</v>
          </cell>
          <cell r="R213">
            <v>66653087</v>
          </cell>
          <cell r="S213" t="str">
            <v>Sesenta y seis millones seiscientos cincuenta y tres mil ochenta y siete pesos</v>
          </cell>
          <cell r="T213" t="str">
            <v>1 PERSONA NATURAL</v>
          </cell>
          <cell r="U213" t="str">
            <v>3 CÉDULA DE CIUDADANÍA</v>
          </cell>
          <cell r="V213">
            <v>80199415</v>
          </cell>
          <cell r="X213" t="str">
            <v>N-A</v>
          </cell>
          <cell r="Y213" t="str">
            <v>11 NO SE DILIGENCIA INFORMACIÓN PARA ESTE FORMULARIO EN ESTE PERÍODO DE REPORTE</v>
          </cell>
          <cell r="Z213" t="str">
            <v>MASCULINO</v>
          </cell>
          <cell r="AA213" t="str">
            <v>CUNDINAMARCA</v>
          </cell>
          <cell r="AB213" t="str">
            <v>BOGOTÁ</v>
          </cell>
          <cell r="AC213" t="str">
            <v>DIEGO</v>
          </cell>
          <cell r="AD213" t="str">
            <v>MAURICIO</v>
          </cell>
          <cell r="AE213" t="str">
            <v>RUEDA</v>
          </cell>
          <cell r="AF213" t="str">
            <v>FERREIRA</v>
          </cell>
          <cell r="AG213" t="str">
            <v>SI</v>
          </cell>
          <cell r="AH213" t="str">
            <v>1 PÓLIZA</v>
          </cell>
          <cell r="AI213" t="str">
            <v>12 SEGUROS DEL ESTADO</v>
          </cell>
          <cell r="AJ213" t="str">
            <v>2 CUMPLIMIENTO</v>
          </cell>
          <cell r="AK213">
            <v>45341</v>
          </cell>
          <cell r="AL213" t="str">
            <v>21-46-101086204</v>
          </cell>
          <cell r="AM213" t="str">
            <v>SAF-SUBDIRECCION ADMINISTRATIVA Y FINANCIERA</v>
          </cell>
          <cell r="AN213" t="str">
            <v>GRUPO DE CONTRATOS</v>
          </cell>
          <cell r="AO213" t="str">
            <v>GRUPO DE COMUNICACIONES</v>
          </cell>
          <cell r="AP213" t="str">
            <v>2 SUPERVISOR</v>
          </cell>
          <cell r="AQ213" t="str">
            <v>3 CÉDULA DE CIUDADANÍA</v>
          </cell>
          <cell r="AR213">
            <v>79624413</v>
          </cell>
          <cell r="AS213" t="str">
            <v>JORGE ENRIQUE PATIÑO OSPINA</v>
          </cell>
          <cell r="AT213">
            <v>315</v>
          </cell>
          <cell r="AU213" t="str">
            <v>3 NO PACTADOS</v>
          </cell>
          <cell r="AV213" t="str">
            <v>4 NO SE HA ADICIONADO NI EN VALOR y EN TIEMPO</v>
          </cell>
          <cell r="BB213">
            <v>45341</v>
          </cell>
          <cell r="BC213">
            <v>45339</v>
          </cell>
          <cell r="BD213">
            <v>45341</v>
          </cell>
          <cell r="BE213">
            <v>45656</v>
          </cell>
          <cell r="BO213" t="str">
            <v>2024420501000204E</v>
          </cell>
          <cell r="BP213">
            <v>66653087</v>
          </cell>
          <cell r="BQ213" t="str">
            <v>HECTOR ALFONSO CUESTA</v>
          </cell>
          <cell r="BR213" t="str">
            <v>https://www.secop.gov.co/CO1BusinessLine/Tendering/BuyerWorkArea/Index?docUniqueIdentifier=CO1.BDOS.5666714</v>
          </cell>
          <cell r="BS213" t="str">
            <v>VIGENTE</v>
          </cell>
          <cell r="BU213" t="str">
            <v>https://community.secop.gov.co/Public/Tendering/OpportunityDetail/Index?noticeUID=CO1.NTC.5678136&amp;isFromPublicArea=True&amp;isModal=False</v>
          </cell>
          <cell r="BV213" t="str">
            <v>diego.rueda</v>
          </cell>
          <cell r="BW213" t="str">
            <v>@parquesnacionales.gov.co</v>
          </cell>
          <cell r="BX213" t="str">
            <v>diego.rueda@parquesnacionales.gov.co</v>
          </cell>
          <cell r="BY213" t="str">
            <v>MAESTRO EN ARTES PLASTICAS</v>
          </cell>
          <cell r="CC213" t="str">
            <v>16/03/1984</v>
          </cell>
          <cell r="CD213" t="str">
            <v>NO</v>
          </cell>
        </row>
        <row r="214">
          <cell r="A214" t="str">
            <v>CD-NC-205-2024</v>
          </cell>
          <cell r="B214" t="str">
            <v>2 NACION</v>
          </cell>
          <cell r="C214" t="str">
            <v>NC-CPS-206C-2024</v>
          </cell>
          <cell r="D214" t="str">
            <v>CLAUDIA QUINTERO FRANKLIN</v>
          </cell>
          <cell r="E214">
            <v>45338</v>
          </cell>
          <cell r="F214" t="str">
            <v>NC02-P3299060-003 Prestar servicios profesionales especializados con plena autonomía técnica y administrativa al Grupo de Control Interno para dar cumplimiento al Plan Anual de Auditorías de la vigencia 2024, a través de las auditorías, los seguimientos e informes de ley, fomentando la cultura del Autocontrol, con enfoque financiero de PNNC, en los tres niveles de decisión.</v>
          </cell>
          <cell r="G214" t="str">
            <v>PROFESIONAL</v>
          </cell>
          <cell r="H214" t="str">
            <v>2 CONTRATACIÓN DIRECTA</v>
          </cell>
          <cell r="I214" t="str">
            <v>14 PRESTACIÓN DE SERVICIOS</v>
          </cell>
          <cell r="J214" t="str">
            <v>N/A</v>
          </cell>
          <cell r="K214">
            <v>80111600</v>
          </cell>
          <cell r="L214">
            <v>24424</v>
          </cell>
          <cell r="N214">
            <v>30024</v>
          </cell>
          <cell r="O214">
            <v>45341</v>
          </cell>
          <cell r="Q214" t="str">
            <v>$7.435.309</v>
          </cell>
          <cell r="R214">
            <v>59482472</v>
          </cell>
          <cell r="S214" t="str">
            <v>Cincuenta y nueve millones cuatrocientos ochenta y dos mil cuatrocientos setenta y dos pesos</v>
          </cell>
          <cell r="T214" t="str">
            <v>1 PERSONA NATURAL</v>
          </cell>
          <cell r="U214" t="str">
            <v>3 CÉDULA DE CIUDADANÍA</v>
          </cell>
          <cell r="V214">
            <v>52083505</v>
          </cell>
          <cell r="X214" t="str">
            <v>N-A</v>
          </cell>
          <cell r="Y214" t="str">
            <v>11 NO SE DILIGENCIA INFORMACIÓN PARA ESTE FORMULARIO EN ESTE PERÍODO DE REPORTE</v>
          </cell>
          <cell r="Z214" t="str">
            <v>FEMENINO</v>
          </cell>
          <cell r="AA214" t="str">
            <v>CUNDINAMARCA</v>
          </cell>
          <cell r="AB214" t="str">
            <v>BOGOTÁ</v>
          </cell>
          <cell r="AC214" t="str">
            <v>CLAUDIA</v>
          </cell>
          <cell r="AD214" t="str">
            <v>QUINTERO</v>
          </cell>
          <cell r="AE214" t="str">
            <v>FRANKLIN</v>
          </cell>
          <cell r="AG214" t="str">
            <v>SI</v>
          </cell>
          <cell r="AH214" t="str">
            <v>1 PÓLIZA</v>
          </cell>
          <cell r="AI214" t="str">
            <v>12 SEGUROS DEL ESTADO</v>
          </cell>
          <cell r="AJ214" t="str">
            <v>2 CUMPLIMIENTO</v>
          </cell>
          <cell r="AK214">
            <v>45341</v>
          </cell>
          <cell r="AL214" t="str">
            <v>21-46101086212</v>
          </cell>
          <cell r="AM214" t="str">
            <v>SAF-SUBDIRECCION ADMINISTRATIVA Y FINANCIERA</v>
          </cell>
          <cell r="AN214" t="str">
            <v>GRUPO DE CONTRATOS</v>
          </cell>
          <cell r="AO214" t="str">
            <v>GRUPO DE CONTROL INTERNO</v>
          </cell>
          <cell r="AP214" t="str">
            <v>2 SUPERVISOR</v>
          </cell>
          <cell r="AQ214" t="str">
            <v>3 CÉDULA DE CIUDADANÍA</v>
          </cell>
          <cell r="AR214">
            <v>51819216</v>
          </cell>
          <cell r="AS214" t="str">
            <v>GLADYS ESPITIA PEÑA</v>
          </cell>
          <cell r="AT214">
            <v>240</v>
          </cell>
          <cell r="AU214" t="str">
            <v>3 NO PACTADOS</v>
          </cell>
          <cell r="AV214" t="str">
            <v>4 NO SE HA ADICIONADO NI EN VALOR y EN TIEMPO</v>
          </cell>
          <cell r="AW214">
            <v>1</v>
          </cell>
          <cell r="AX214">
            <v>17844742</v>
          </cell>
          <cell r="AY214">
            <v>45584</v>
          </cell>
          <cell r="AZ214">
            <v>72</v>
          </cell>
          <cell r="BA214">
            <v>45584</v>
          </cell>
          <cell r="BB214">
            <v>45341</v>
          </cell>
          <cell r="BC214">
            <v>45339</v>
          </cell>
          <cell r="BD214">
            <v>45341</v>
          </cell>
          <cell r="BE214">
            <v>45583</v>
          </cell>
          <cell r="BO214" t="str">
            <v>2024420501000205E</v>
          </cell>
          <cell r="BP214">
            <v>77327214</v>
          </cell>
          <cell r="BQ214" t="str">
            <v>HECTOR ALFONSO CUESTA</v>
          </cell>
          <cell r="BR214" t="str">
            <v>https://www.secop.gov.co/CO1BusinessLine/Tendering/BuyerWorkArea/Index?docUniqueIdentifier=CO1.BDOS.5666391</v>
          </cell>
          <cell r="BS214" t="str">
            <v>TERMINADO ANTICIPADAMENTE</v>
          </cell>
          <cell r="BU214" t="str">
            <v>https://community.secop.gov.co/Public/Tendering/OpportunityDetail/Index?noticeUID=CO1.NTC.5678438&amp;isFromPublicArea=True&amp;isModal=False</v>
          </cell>
          <cell r="BV214" t="str">
            <v>claudia.quintero</v>
          </cell>
          <cell r="BW214" t="str">
            <v>@parquesnacionales.gov.co</v>
          </cell>
          <cell r="BX214" t="str">
            <v>claudia.quintero@parquesnacionales.gov.co</v>
          </cell>
          <cell r="BY214" t="str">
            <v>CONTADOR PUBLICO</v>
          </cell>
          <cell r="BZ214" t="str">
            <v>CAJA SOCIAL</v>
          </cell>
          <cell r="CA214" t="str">
            <v>AHORROS</v>
          </cell>
          <cell r="CB214" t="str">
            <v>24032556931</v>
          </cell>
          <cell r="CC214" t="str">
            <v>31/12/1971</v>
          </cell>
          <cell r="CD214" t="str">
            <v>NO</v>
          </cell>
        </row>
        <row r="215">
          <cell r="A215" t="str">
            <v>CD-NC-205-2024</v>
          </cell>
          <cell r="B215" t="str">
            <v>2 NACION</v>
          </cell>
          <cell r="C215" t="str">
            <v>NC-CPS-206-2024</v>
          </cell>
          <cell r="D215" t="str">
            <v>BIBIANA STELLA TIJARO SANCHEZ</v>
          </cell>
          <cell r="E215">
            <v>45590</v>
          </cell>
          <cell r="F215" t="str">
            <v>NC02-P3299060-003 Prestar servicios profesionales especializados con plena autonomía técnica y administrativa al Grupo de Control Interno para dar cumplimiento al Plan Anual de Auditorías de la vigencia 2024, a través de las auditorías, los seguimientos e informes de ley, fomentando la cultura del Autocontrol, con enfoque financiero de PNNC, en los tres niveles de decisión.</v>
          </cell>
          <cell r="G215" t="str">
            <v>PROFESIONAL</v>
          </cell>
          <cell r="H215" t="str">
            <v>2 CONTRATACIÓN DIRECTA</v>
          </cell>
          <cell r="I215" t="str">
            <v>14 PRESTACIÓN DE SERVICIOS</v>
          </cell>
          <cell r="J215" t="str">
            <v>N/A</v>
          </cell>
          <cell r="K215">
            <v>80111600</v>
          </cell>
          <cell r="L215">
            <v>24424</v>
          </cell>
          <cell r="N215">
            <v>30024</v>
          </cell>
          <cell r="O215">
            <v>45341</v>
          </cell>
          <cell r="Q215" t="str">
            <v>$7.435.309</v>
          </cell>
          <cell r="R215">
            <v>16357680</v>
          </cell>
          <cell r="S215" t="str">
            <v>DIECISEIS MILLONES TRESCIENTOS CINCUENTA Y SIETE MIL SEISCIENTOS OCHENTA PESOS</v>
          </cell>
          <cell r="T215" t="str">
            <v>1 PERSONA NATURAL</v>
          </cell>
          <cell r="U215" t="str">
            <v>3 CÉDULA DE CIUDADANÍA</v>
          </cell>
          <cell r="V215">
            <v>52321470</v>
          </cell>
          <cell r="W215">
            <v>5</v>
          </cell>
          <cell r="X215" t="str">
            <v>N-A</v>
          </cell>
          <cell r="Y215" t="str">
            <v>11 NO SE DILIGENCIA INFORMACIÓN PARA ESTE FORMULARIO EN ESTE PERÍODO DE REPORTE</v>
          </cell>
          <cell r="Z215" t="str">
            <v>FEMENINO</v>
          </cell>
          <cell r="AA215" t="str">
            <v>CUNDINAMARCA</v>
          </cell>
          <cell r="AB215" t="str">
            <v>BOGOTÁ</v>
          </cell>
          <cell r="AC215" t="str">
            <v xml:space="preserve">BIBIANA </v>
          </cell>
          <cell r="AD215" t="str">
            <v>STELLA</v>
          </cell>
          <cell r="AE215" t="str">
            <v>TIJARO</v>
          </cell>
          <cell r="AF215" t="str">
            <v>SANCHEZ</v>
          </cell>
          <cell r="AG215" t="str">
            <v>SI</v>
          </cell>
          <cell r="AH215" t="str">
            <v>1 PÓLIZA</v>
          </cell>
          <cell r="AI215" t="str">
            <v>14 ASEGURADORA SOLIDARIA</v>
          </cell>
          <cell r="AJ215" t="str">
            <v>2 CUMPLIMIENTO</v>
          </cell>
          <cell r="AK215">
            <v>45593</v>
          </cell>
          <cell r="AL215" t="str">
            <v>360 47 994000034818</v>
          </cell>
          <cell r="AM215" t="str">
            <v>SAF-SUBDIRECCION ADMINISTRATIVA Y FINANCIERA</v>
          </cell>
          <cell r="AN215" t="str">
            <v>GRUPO DE CONTRATOS</v>
          </cell>
          <cell r="AO215" t="str">
            <v>GRUPO DE CONTROL INTERNO</v>
          </cell>
          <cell r="AP215" t="str">
            <v>2 SUPERVISOR</v>
          </cell>
          <cell r="AQ215" t="str">
            <v>3 CÉDULA DE CIUDADANÍA</v>
          </cell>
          <cell r="AR215">
            <v>51819216</v>
          </cell>
          <cell r="AS215" t="str">
            <v>GLADYS ESPITIA PEÑA</v>
          </cell>
          <cell r="AT215">
            <v>66</v>
          </cell>
          <cell r="AU215" t="str">
            <v>3 NO PACTADOS</v>
          </cell>
          <cell r="AV215" t="str">
            <v>4 NO SE HA ADICIONADO NI EN VALOR y EN TIEMPO</v>
          </cell>
          <cell r="BB215">
            <v>45593</v>
          </cell>
          <cell r="BC215">
            <v>45590</v>
          </cell>
          <cell r="BD215">
            <v>45593</v>
          </cell>
          <cell r="BE215">
            <v>45656</v>
          </cell>
          <cell r="BO215" t="str">
            <v>2024420501000205E</v>
          </cell>
          <cell r="BP215">
            <v>16357680</v>
          </cell>
          <cell r="BQ215" t="str">
            <v>HILDA MARCELA GARCIA NUÑEZ</v>
          </cell>
          <cell r="BR215" t="str">
            <v>https://www.secop.gov.co/CO1BusinessLine/Tendering/BuyerWorkArea/Index?docUniqueIdentifier=CO1.BDOS.5666391&amp;prevCtxUrl=https%3a%2f%2fwww.secop.gov.co%3a443%2fCO1BusinessLine%2fTendering%2fBuyerDossierWorkspace%2fIndex%3fallWords2Search%3dCD-NC-205-2024%26createDateFrom%3d28%2f04%2f2024+20%3a30%3a01%26createDateTo%3d28%2f10%2f2024+20%3a30%3a01%26filteringState%3d1%26sortingState%3dLastModifiedDESC%26showAdvancedSearch%3dTrue%26showAdvancedSearchFields%3dFalse%26folderCode%3dALL%26selectedDossier%3dCO1.BDOS.5666391%26selectedRequest%3dCO1.REQ.5783151%26&amp;prevCtxLbl=Procesos+de+la+Entidad+Estatal</v>
          </cell>
          <cell r="BS215" t="str">
            <v>VIGENTE</v>
          </cell>
          <cell r="BU215" t="str">
            <v>https://community.secop.gov.co/Public/Tendering/OpportunityDetail/Index?noticeUID=CO1.NTC.5678438&amp;isFromPublicArea=True&amp;isModal=False</v>
          </cell>
          <cell r="BW215" t="str">
            <v>@parquesnacionales.gov.co</v>
          </cell>
          <cell r="BY215" t="str">
            <v>CONTADOR PUBLICO</v>
          </cell>
          <cell r="BZ215" t="str">
            <v>BANCOLOMBIA</v>
          </cell>
          <cell r="CA215" t="str">
            <v>AHORROS</v>
          </cell>
          <cell r="CB215" t="str">
            <v>20455790191</v>
          </cell>
          <cell r="CC215" t="str">
            <v>21/10/1975</v>
          </cell>
          <cell r="CD215" t="str">
            <v>NO</v>
          </cell>
        </row>
        <row r="216">
          <cell r="A216" t="str">
            <v>CD-NC-207-2024</v>
          </cell>
          <cell r="B216" t="str">
            <v>2 NACION</v>
          </cell>
          <cell r="C216" t="str">
            <v>NC-CPS-207-2024</v>
          </cell>
          <cell r="D216" t="str">
            <v>CARLOS ANDRES VARGAS PUERTO</v>
          </cell>
          <cell r="E216">
            <v>45338</v>
          </cell>
          <cell r="F216" t="str">
            <v>NC02-P3299060-005 Prestar servicios profesionales especializados con plena autonomía técnica y administrativa al Grupo de Control Interno para dar cumplimiento al Plan Anual de Auditorías de la vigencia 2024, a través de las auditorías, los seguimientos e informes de ley, fomentando la cultura del Autocontrol, con enfoque misional -ambiental de PNNC, en los tres niveles de decisión.</v>
          </cell>
          <cell r="G216" t="str">
            <v>PROFESIONAL</v>
          </cell>
          <cell r="H216" t="str">
            <v>2 CONTRATACIÓN DIRECTA</v>
          </cell>
          <cell r="I216" t="str">
            <v>14 PRESTACIÓN DE SERVICIOS</v>
          </cell>
          <cell r="J216" t="str">
            <v>N/A</v>
          </cell>
          <cell r="K216">
            <v>80111600</v>
          </cell>
          <cell r="L216">
            <v>24324</v>
          </cell>
          <cell r="N216">
            <v>30124</v>
          </cell>
          <cell r="O216">
            <v>45341</v>
          </cell>
          <cell r="Q216">
            <v>7014443</v>
          </cell>
          <cell r="R216">
            <v>56115544</v>
          </cell>
          <cell r="S216" t="str">
            <v>Cincuenta y seis millones ciento quince mil quinientos cuarenta y cuatro</v>
          </cell>
          <cell r="T216" t="str">
            <v>1 PERSONA NATURAL</v>
          </cell>
          <cell r="U216" t="str">
            <v>3 CÉDULA DE CIUDADANÍA</v>
          </cell>
          <cell r="V216">
            <v>74183718</v>
          </cell>
          <cell r="X216" t="str">
            <v>N-A</v>
          </cell>
          <cell r="Y216" t="str">
            <v>11 NO SE DILIGENCIA INFORMACIÓN PARA ESTE FORMULARIO EN ESTE PERÍODO DE REPORTE</v>
          </cell>
          <cell r="Z216" t="str">
            <v>FEMENINO</v>
          </cell>
          <cell r="AA216" t="str">
            <v>BOYACA</v>
          </cell>
          <cell r="AC216" t="str">
            <v>CARLOS</v>
          </cell>
          <cell r="AD216" t="str">
            <v>ANDRES</v>
          </cell>
          <cell r="AE216" t="str">
            <v>VARGAS</v>
          </cell>
          <cell r="AF216" t="str">
            <v>PUERTO</v>
          </cell>
          <cell r="AG216" t="str">
            <v>NO</v>
          </cell>
          <cell r="AH216" t="str">
            <v>6 NO CONSTITUYÓ GARANTÍAS</v>
          </cell>
          <cell r="AI216" t="str">
            <v>N-A</v>
          </cell>
          <cell r="AJ216" t="str">
            <v>N-A</v>
          </cell>
          <cell r="AK216" t="str">
            <v>N-A</v>
          </cell>
          <cell r="AL216" t="str">
            <v>N-A</v>
          </cell>
          <cell r="AM216" t="str">
            <v>SAF-SUBDIRECCION ADMINISTRATIVA Y FINANCIERA</v>
          </cell>
          <cell r="AN216" t="str">
            <v>GRUPO DE CONTRATOS</v>
          </cell>
          <cell r="AO216" t="str">
            <v>GRUPO DE CONTROL INTERNO</v>
          </cell>
          <cell r="AP216" t="str">
            <v>2 SUPERVISOR</v>
          </cell>
          <cell r="AQ216" t="str">
            <v>3 CÉDULA DE CIUDADANÍA</v>
          </cell>
          <cell r="AR216">
            <v>51819216</v>
          </cell>
          <cell r="AS216" t="str">
            <v>GLADYS ESPITIA PEÑA</v>
          </cell>
          <cell r="AT216">
            <v>240</v>
          </cell>
          <cell r="AU216" t="str">
            <v>3 NO PACTADOS</v>
          </cell>
          <cell r="AV216" t="str">
            <v>4 NO SE HA ADICIONADO NI EN VALOR y EN TIEMPO</v>
          </cell>
          <cell r="AW216">
            <v>1</v>
          </cell>
          <cell r="AX216">
            <v>16834663</v>
          </cell>
          <cell r="AY216">
            <v>45584</v>
          </cell>
          <cell r="AZ216">
            <v>72</v>
          </cell>
          <cell r="BA216">
            <v>45584</v>
          </cell>
          <cell r="BB216" t="str">
            <v>N/A</v>
          </cell>
          <cell r="BC216">
            <v>45339</v>
          </cell>
          <cell r="BD216">
            <v>45341</v>
          </cell>
          <cell r="BE216">
            <v>45596</v>
          </cell>
          <cell r="BF216">
            <v>45596</v>
          </cell>
          <cell r="BO216" t="str">
            <v>2024420501000206E</v>
          </cell>
          <cell r="BP216">
            <v>72950207</v>
          </cell>
          <cell r="BQ216" t="str">
            <v>HECTOR ALFONSO CUESTA</v>
          </cell>
          <cell r="BR216" t="str">
            <v>https://www.secop.gov.co/CO1BusinessLine/Tendering/BuyerWorkArea/Index?docUniqueIdentifier=CO1.BDOS.5666579</v>
          </cell>
          <cell r="BS216" t="str">
            <v>TERMINADO ANTICIPADAMENTE</v>
          </cell>
          <cell r="BU216" t="str">
            <v>https://community.secop.gov.co/Public/Tendering/OpportunityDetail/Index?noticeUID=CO1.NTC.5678607&amp;isFromPublicArea=True&amp;isModal=False</v>
          </cell>
          <cell r="BV216" t="str">
            <v>carlos.vargas</v>
          </cell>
          <cell r="BW216" t="str">
            <v>@parquesnacionales.gov.co</v>
          </cell>
          <cell r="BX216" t="str">
            <v>carlos.vargas@parquesnacionales.gov.co</v>
          </cell>
          <cell r="BY216" t="str">
            <v>INGENIERO INDUSTRIAL</v>
          </cell>
          <cell r="BZ216" t="str">
            <v>DAVIVIENDA</v>
          </cell>
          <cell r="CA216" t="str">
            <v>AHORROS</v>
          </cell>
          <cell r="CB216" t="str">
            <v>001400109003</v>
          </cell>
          <cell r="CC216" t="str">
            <v>02/02/1978</v>
          </cell>
          <cell r="CD216" t="str">
            <v>NO</v>
          </cell>
        </row>
        <row r="217">
          <cell r="A217" t="str">
            <v>CD-NC-206-2024</v>
          </cell>
          <cell r="B217" t="str">
            <v>2 NACION</v>
          </cell>
          <cell r="C217" t="str">
            <v>NC-CPS-208-2024</v>
          </cell>
          <cell r="D217" t="str">
            <v>CATALINA SANCHEZ HIDROBO</v>
          </cell>
          <cell r="E217">
            <v>45341</v>
          </cell>
          <cell r="F217" t="str">
            <v>NC24-P3202008-023. Prestación de servicios profesionales con plena autonomía técnica y administrativa para corroborar la información jurídica de los expedientes de las nuevas solicitudes de trámite para el registro, así como para el seguimiento de reservas naturales de la sociedad civil al Grupo de Trámites y Evaluación Ambiental, en el marco del proyecto de inversión Conservación de la diversidad biológica de las áreas protegidas del SINAP Nacional</v>
          </cell>
          <cell r="G217" t="str">
            <v>PROFESIONAL</v>
          </cell>
          <cell r="H217" t="str">
            <v>2 CONTRATACIÓN DIRECTA</v>
          </cell>
          <cell r="I217" t="str">
            <v>14 PRESTACIÓN DE SERVICIOS</v>
          </cell>
          <cell r="J217" t="str">
            <v>N/A</v>
          </cell>
          <cell r="K217">
            <v>80111600</v>
          </cell>
          <cell r="L217">
            <v>34724</v>
          </cell>
          <cell r="N217">
            <v>30224</v>
          </cell>
          <cell r="O217">
            <v>45341</v>
          </cell>
          <cell r="Q217">
            <v>4200744</v>
          </cell>
          <cell r="R217">
            <v>43687738</v>
          </cell>
          <cell r="S217" t="str">
            <v>Cuarenta y tres millones seiscientos ochenta y siete setescientos trenta y ocho pesos</v>
          </cell>
          <cell r="T217" t="str">
            <v>1 PERSONA NATURAL</v>
          </cell>
          <cell r="U217" t="str">
            <v>3 CÉDULA DE CIUDADANÍA</v>
          </cell>
          <cell r="V217">
            <v>52835632</v>
          </cell>
          <cell r="X217" t="str">
            <v>N-A</v>
          </cell>
          <cell r="Y217" t="str">
            <v>11 NO SE DILIGENCIA INFORMACIÓN PARA ESTE FORMULARIO EN ESTE PERÍODO DE REPORTE</v>
          </cell>
          <cell r="Z217" t="str">
            <v>MASCULINO</v>
          </cell>
          <cell r="AA217" t="str">
            <v>VALLE DEL CAUCA</v>
          </cell>
          <cell r="AB217" t="str">
            <v>TULUA</v>
          </cell>
          <cell r="AC217" t="str">
            <v>CATALINA</v>
          </cell>
          <cell r="AD217" t="str">
            <v>SANCHEZ</v>
          </cell>
          <cell r="AE217" t="str">
            <v>HIDROBO</v>
          </cell>
          <cell r="AG217" t="str">
            <v>NO</v>
          </cell>
          <cell r="AH217" t="str">
            <v>6 NO CONSTITUYÓ GARANTÍAS</v>
          </cell>
          <cell r="AI217" t="str">
            <v>N-A</v>
          </cell>
          <cell r="AJ217" t="str">
            <v>N-A</v>
          </cell>
          <cell r="AK217" t="str">
            <v>N-A</v>
          </cell>
          <cell r="AL217" t="str">
            <v>N-A</v>
          </cell>
          <cell r="AM217" t="str">
            <v>SGMAP-SUBDIRECCION DE GESTION Y MANEJO DE AREAS PROTEGIDAS</v>
          </cell>
          <cell r="AN217" t="str">
            <v>GRUPO DE CONTRATOS</v>
          </cell>
          <cell r="AO217" t="str">
            <v>GRUPO DE TRÁMITES Y EVALUACIÓN AMBIENTAL</v>
          </cell>
          <cell r="AP217" t="str">
            <v>2 SUPERVISOR</v>
          </cell>
          <cell r="AQ217" t="str">
            <v>3 CÉDULA DE CIUDADANÍA</v>
          </cell>
          <cell r="AR217">
            <v>52854468</v>
          </cell>
          <cell r="AS217" t="str">
            <v>ADRIANA MARGARITA ROZO MELO</v>
          </cell>
          <cell r="AT217">
            <v>312</v>
          </cell>
          <cell r="AU217" t="str">
            <v>3 NO PACTADOS</v>
          </cell>
          <cell r="AV217" t="str">
            <v>4 NO SE HA ADICIONADO NI EN VALOR y EN TIEMPO</v>
          </cell>
          <cell r="BB217" t="str">
            <v>N/A</v>
          </cell>
          <cell r="BC217">
            <v>45339</v>
          </cell>
          <cell r="BD217">
            <v>45341</v>
          </cell>
          <cell r="BE217">
            <v>45656</v>
          </cell>
          <cell r="BO217" t="str">
            <v>2024420501000207E</v>
          </cell>
          <cell r="BP217">
            <v>43687738</v>
          </cell>
          <cell r="BQ217" t="str">
            <v>YULY ANDREA LEON BUSTOS</v>
          </cell>
          <cell r="BR217" t="str">
            <v>https://www.secop.gov.co/CO1BusinessLine/Tendering/BuyerWorkArea/Index?docUniqueIdentifier=CO1.BDOS.5668962</v>
          </cell>
          <cell r="BS217" t="str">
            <v>VIGENTE</v>
          </cell>
          <cell r="BU217" t="str">
            <v>https://community.secop.gov.co/Public/Tendering/OpportunityDetail/Index?noticeUID=CO1.NTC.5689559&amp;isFromPublicArea=True&amp;isModal=False</v>
          </cell>
          <cell r="BW217" t="str">
            <v>@parquesnacionales.gov.co</v>
          </cell>
          <cell r="BX217" t="str">
            <v>@parquesnacionales.gov.co</v>
          </cell>
          <cell r="BY217" t="str">
            <v>ABOGADA</v>
          </cell>
          <cell r="CC217" t="str">
            <v>26/01/1981</v>
          </cell>
          <cell r="CD217" t="str">
            <v>NO</v>
          </cell>
        </row>
        <row r="218">
          <cell r="A218" t="str">
            <v>CD-NC-209-2024</v>
          </cell>
          <cell r="B218" t="str">
            <v>2 NACION</v>
          </cell>
          <cell r="C218" t="str">
            <v>NC-CPS-209-2024</v>
          </cell>
          <cell r="D218" t="str">
            <v>JAIRO ANTONIO GONZÁLEZ VÁSQUEZ.</v>
          </cell>
          <cell r="E218">
            <v>45341</v>
          </cell>
          <cell r="F218" t="str">
            <v>NC22-P3299060-002 Prestación de servicios profesionales con plena autonomía técnica y administrativa para apoyar el proceso de certificación de la operación estadística de las áreas protegidas del SINAP inscritas en el RUNAP y acompañar temas de calidad de responsabilidad del Grupo de Gestión e Integración del SINAP en el marco del proyecto de inversión Fortalecimiento de la capacidad institucional de Parques Nacionales Naturales a nivel nacional.</v>
          </cell>
          <cell r="G218" t="str">
            <v>PROFESIONAL</v>
          </cell>
          <cell r="H218" t="str">
            <v>2 CONTRATACIÓN DIRECTA</v>
          </cell>
          <cell r="I218" t="str">
            <v>14 PRESTACIÓN DE SERVICIOS</v>
          </cell>
          <cell r="J218" t="str">
            <v>N/A</v>
          </cell>
          <cell r="K218">
            <v>80111600</v>
          </cell>
          <cell r="L218">
            <v>33724</v>
          </cell>
          <cell r="N218">
            <v>30424</v>
          </cell>
          <cell r="O218">
            <v>45341</v>
          </cell>
          <cell r="Q218">
            <v>6347912</v>
          </cell>
          <cell r="R218">
            <v>61997941</v>
          </cell>
          <cell r="S218" t="str">
            <v>Sesenta y un millones novecientos noventa y siete mil novecientos cuarenta y un pesos</v>
          </cell>
          <cell r="T218" t="str">
            <v>1 PERSONA NATURAL</v>
          </cell>
          <cell r="U218" t="str">
            <v>3 CÉDULA DE CIUDADANÍA</v>
          </cell>
          <cell r="V218">
            <v>11449309</v>
          </cell>
          <cell r="X218" t="str">
            <v>N-A</v>
          </cell>
          <cell r="Y218" t="str">
            <v>11 NO SE DILIGENCIA INFORMACIÓN PARA ESTE FORMULARIO EN ESTE PERÍODO DE REPORTE</v>
          </cell>
          <cell r="Z218" t="str">
            <v>MASCULINO</v>
          </cell>
          <cell r="AA218" t="str">
            <v>VALLE DEL CAUCA</v>
          </cell>
          <cell r="AB218" t="str">
            <v>TULUA</v>
          </cell>
          <cell r="AC218" t="str">
            <v>JAIRO</v>
          </cell>
          <cell r="AD218" t="str">
            <v>ANTONIO</v>
          </cell>
          <cell r="AE218" t="str">
            <v>GONZALEZ</v>
          </cell>
          <cell r="AF218" t="str">
            <v>VASQUEZ</v>
          </cell>
          <cell r="AG218" t="str">
            <v>SI</v>
          </cell>
          <cell r="AH218" t="str">
            <v>1 PÓLIZA</v>
          </cell>
          <cell r="AI218" t="str">
            <v>12 SEGUROS DEL ESTADO</v>
          </cell>
          <cell r="AJ218" t="str">
            <v>2 CUMPLIMIENTO</v>
          </cell>
          <cell r="AK218">
            <v>45341</v>
          </cell>
          <cell r="AL218" t="str">
            <v>21-46-101086279</v>
          </cell>
          <cell r="AM218" t="str">
            <v>SGMAP-SUBDIRECCION DE GESTION Y MANEJO DE AREAS PROTEGIDAS</v>
          </cell>
          <cell r="AN218" t="str">
            <v>GRUPO DE CONTRATOS</v>
          </cell>
          <cell r="AO218" t="str">
            <v>GRUPO DE GESTIÓN E INTEGRACIÓN DEL SINAP</v>
          </cell>
          <cell r="AP218" t="str">
            <v>2 SUPERVISOR</v>
          </cell>
          <cell r="AQ218" t="str">
            <v>3 CÉDULA DE CIUDADANÍA</v>
          </cell>
          <cell r="AR218">
            <v>5947992</v>
          </cell>
          <cell r="AS218" t="str">
            <v>LUIS ALBERTO CRUZ COLORADO</v>
          </cell>
          <cell r="AT218">
            <v>293</v>
          </cell>
          <cell r="AU218" t="str">
            <v>3 NO PACTADOS</v>
          </cell>
          <cell r="AV218" t="str">
            <v>4 NO SE HA ADICIONADO NI EN VALOR y EN TIEMPO</v>
          </cell>
          <cell r="AW218">
            <v>1</v>
          </cell>
          <cell r="AX218">
            <v>4020344</v>
          </cell>
          <cell r="AY218">
            <v>45636</v>
          </cell>
          <cell r="AZ218">
            <v>14</v>
          </cell>
          <cell r="BA218">
            <v>45636</v>
          </cell>
          <cell r="BB218">
            <v>45341</v>
          </cell>
          <cell r="BC218">
            <v>45338</v>
          </cell>
          <cell r="BD218">
            <v>45341</v>
          </cell>
          <cell r="BE218">
            <v>45656</v>
          </cell>
          <cell r="BO218" t="str">
            <v>2024420501000208E</v>
          </cell>
          <cell r="BP218">
            <v>66018285</v>
          </cell>
          <cell r="BQ218" t="str">
            <v>YURY CAMILA BARRANTES</v>
          </cell>
          <cell r="BR218" t="str">
            <v>https://www.secop.gov.co/CO1BusinessLine/Tendering/BuyerWorkArea/Index?docUniqueIdentifier=CO1.BDOS.5667904</v>
          </cell>
          <cell r="BS218" t="str">
            <v>VIGENTE</v>
          </cell>
          <cell r="BU218" t="str">
            <v>https://community.secop.gov.co/Public/Tendering/OpportunityDetail/Index?noticeUID=CO1.NTC.5690127&amp;isFromPublicArea=True&amp;isModal=False</v>
          </cell>
          <cell r="BV218" t="str">
            <v>sinap.central</v>
          </cell>
          <cell r="BW218" t="str">
            <v>@parquesnacionales.gov.co</v>
          </cell>
          <cell r="BX218" t="str">
            <v>sinap.central@parquesnacionales.gov.co</v>
          </cell>
          <cell r="BY218" t="str">
            <v>INGENIERO AMBIENTAL Y SANITARIO</v>
          </cell>
          <cell r="BZ218" t="str">
            <v>BANCOLOMBIA</v>
          </cell>
          <cell r="CA218" t="str">
            <v>AHORROS</v>
          </cell>
          <cell r="CB218" t="str">
            <v>372-46021068</v>
          </cell>
          <cell r="CC218" t="str">
            <v>26/01/1981</v>
          </cell>
          <cell r="CD218" t="str">
            <v>NO</v>
          </cell>
        </row>
        <row r="219">
          <cell r="A219" t="str">
            <v>CD-NC-210-2024</v>
          </cell>
          <cell r="B219" t="str">
            <v>2 NACION</v>
          </cell>
          <cell r="C219" t="str">
            <v>NC-CPS-210-2024</v>
          </cell>
          <cell r="D219" t="str">
            <v>JUAN DAVID SÁNCHEZ ÁLVAREZ</v>
          </cell>
          <cell r="E219">
            <v>45341</v>
          </cell>
          <cell r="F219" t="str">
            <v>NC24-P3202032-008 Prestación de servicios profesionales con plena autonomía técnica y administrativa para el seguimiento técnico de las diferentes sentencias en las que está vinculada la Entidad y donde la Subdirección de Gestión y Manejo de Areas Protegidas es participe al Grupo de Trámites y Evaluación Ambiental en el marco del proyecto de inversión Conservación de la diversidad biológica de las áreas protegidas del SINAP Nacional.</v>
          </cell>
          <cell r="G219" t="str">
            <v>PROFESIONAL</v>
          </cell>
          <cell r="H219" t="str">
            <v>2 CONTRATACIÓN DIRECTA</v>
          </cell>
          <cell r="I219" t="str">
            <v>14 PRESTACIÓN DE SERVICIOS</v>
          </cell>
          <cell r="J219" t="str">
            <v>N/A</v>
          </cell>
          <cell r="K219">
            <v>80111600</v>
          </cell>
          <cell r="L219">
            <v>33424</v>
          </cell>
          <cell r="N219">
            <v>30324</v>
          </cell>
          <cell r="O219">
            <v>45341</v>
          </cell>
          <cell r="Q219" t="str">
            <v>$4.620.818</v>
          </cell>
          <cell r="R219">
            <v>48056507</v>
          </cell>
          <cell r="S219" t="str">
            <v>Cuarenta y ocho millones cincuenta y seis mil quinientos siete pesos</v>
          </cell>
          <cell r="T219" t="str">
            <v>1 PERSONA NATURAL</v>
          </cell>
          <cell r="U219" t="str">
            <v>3 CÉDULA DE CIUDADANÍA</v>
          </cell>
          <cell r="V219">
            <v>1012397612</v>
          </cell>
          <cell r="X219" t="str">
            <v>N-A</v>
          </cell>
          <cell r="Y219" t="str">
            <v>11 NO SE DILIGENCIA INFORMACIÓN PARA ESTE FORMULARIO EN ESTE PERÍODO DE REPORTE</v>
          </cell>
          <cell r="Z219" t="str">
            <v>MASCULINO</v>
          </cell>
          <cell r="AA219" t="str">
            <v>CUNDINAMARCA</v>
          </cell>
          <cell r="AB219" t="str">
            <v>BOGOTÁ</v>
          </cell>
          <cell r="AC219" t="str">
            <v>JUAN</v>
          </cell>
          <cell r="AD219" t="str">
            <v>DAVID</v>
          </cell>
          <cell r="AE219" t="str">
            <v>SANCHEZ</v>
          </cell>
          <cell r="AF219" t="str">
            <v>ALVAREZ</v>
          </cell>
          <cell r="AG219" t="str">
            <v>NO</v>
          </cell>
          <cell r="AH219" t="str">
            <v>6 NO CONSTITUYÓ GARANTÍAS</v>
          </cell>
          <cell r="AI219" t="str">
            <v>N-A</v>
          </cell>
          <cell r="AJ219" t="str">
            <v>N-A</v>
          </cell>
          <cell r="AK219" t="str">
            <v>N-A</v>
          </cell>
          <cell r="AL219" t="str">
            <v>N-A</v>
          </cell>
          <cell r="AM219" t="str">
            <v>SGMAP-SUBDIRECCION DE GESTION Y MANEJO DE AREAS PROTEGIDAS</v>
          </cell>
          <cell r="AN219" t="str">
            <v>GRUPO DE CONTRATOS</v>
          </cell>
          <cell r="AO219" t="str">
            <v>GRUPO DE TRÁMITES Y EVALUACIÓN AMBIENTAL</v>
          </cell>
          <cell r="AP219" t="str">
            <v>2 SUPERVISOR</v>
          </cell>
          <cell r="AQ219" t="str">
            <v>3 CÉDULA DE CIUDADANÍA</v>
          </cell>
          <cell r="AR219">
            <v>52854468</v>
          </cell>
          <cell r="AS219" t="str">
            <v>ADRIANA MARGARITA ROZO MELO</v>
          </cell>
          <cell r="AT219">
            <v>312</v>
          </cell>
          <cell r="AU219" t="str">
            <v>3 NO PACTADOS</v>
          </cell>
          <cell r="AV219" t="str">
            <v>4 NO SE HA ADICIONADO NI EN VALOR y EN TIEMPO</v>
          </cell>
          <cell r="BB219" t="str">
            <v>N/A</v>
          </cell>
          <cell r="BC219">
            <v>45339</v>
          </cell>
          <cell r="BD219">
            <v>45341</v>
          </cell>
          <cell r="BE219">
            <v>45656</v>
          </cell>
          <cell r="BO219" t="str">
            <v>2024420501000209E</v>
          </cell>
          <cell r="BP219">
            <v>48056507</v>
          </cell>
          <cell r="BQ219" t="str">
            <v>YULY ANDREA LEON BUSTOS</v>
          </cell>
          <cell r="BR219" t="str">
            <v>https://www.secop.gov.co/CO1BusinessLine/Tendering/BuyerWorkArea/Index?docUniqueIdentifier=CO1.BDOS.5668578</v>
          </cell>
          <cell r="BS219" t="str">
            <v>VIGENTE</v>
          </cell>
          <cell r="BU219" t="str">
            <v>https://community.secop.gov.co/Public/Tendering/OpportunityDetail/Index?noticeUID=CO1.NTC.5690129&amp;isFromPublicArea=True&amp;isModal=False</v>
          </cell>
          <cell r="BW219" t="str">
            <v>@parquesnacionales.gov.co</v>
          </cell>
          <cell r="BX219" t="str">
            <v>@parquesnacionales.gov.co</v>
          </cell>
          <cell r="BY219" t="str">
            <v>LICENCIATURA EN BIOLOGIA</v>
          </cell>
          <cell r="CC219" t="str">
            <v>21/02/1993</v>
          </cell>
          <cell r="CD219" t="str">
            <v>NO</v>
          </cell>
        </row>
        <row r="220">
          <cell r="A220" t="str">
            <v>CD-NC-211-2024</v>
          </cell>
          <cell r="B220" t="str">
            <v>2 NACION</v>
          </cell>
          <cell r="C220" t="str">
            <v>NC-CPS-211-2024</v>
          </cell>
          <cell r="D220" t="str">
            <v>SANDRA MILENA AYA ROJAS</v>
          </cell>
          <cell r="E220">
            <v>45341</v>
          </cell>
          <cell r="F220" t="str">
            <v>NC23-P3202060-005 Prestación de servicios profesionales con plena autonomía técnica y administrativa al Grupo de Planeación y Manejo de Áreas Protegida para orientar técnicamente la implementación del lineamiento de sistemas sostenibles para la conservación y los acuerdos de restauración ecológica en el marco del proyecto de Conservación de la diversidad biológica de las áreas protegidas del SINAP nacional.</v>
          </cell>
          <cell r="G220" t="str">
            <v>PROFESIONAL</v>
          </cell>
          <cell r="H220" t="str">
            <v>2 CONTRATACIÓN DIRECTA</v>
          </cell>
          <cell r="I220" t="str">
            <v>14 PRESTACIÓN DE SERVICIOS</v>
          </cell>
          <cell r="J220" t="str">
            <v>N/A</v>
          </cell>
          <cell r="K220">
            <v>80111600</v>
          </cell>
          <cell r="L220">
            <v>26524</v>
          </cell>
          <cell r="N220">
            <v>30524</v>
          </cell>
          <cell r="O220">
            <v>45341</v>
          </cell>
          <cell r="Q220" t="str">
            <v>$8.354.314</v>
          </cell>
          <cell r="R220">
            <v>86884866</v>
          </cell>
          <cell r="S220" t="str">
            <v>Ochenta y seis millones ochoscientos ochenta y cuatro mil ochoscientos sesenta y seis pesos</v>
          </cell>
          <cell r="T220" t="str">
            <v>1 PERSONA NATURAL</v>
          </cell>
          <cell r="U220" t="str">
            <v>3 CÉDULA DE CIUDADANÍA</v>
          </cell>
          <cell r="V220">
            <v>53931586</v>
          </cell>
          <cell r="X220" t="str">
            <v>N-A</v>
          </cell>
          <cell r="Y220" t="str">
            <v>11 NO SE DILIGENCIA INFORMACIÓN PARA ESTE FORMULARIO EN ESTE PERÍODO DE REPORTE</v>
          </cell>
          <cell r="Z220" t="str">
            <v>FEMENINO</v>
          </cell>
          <cell r="AA220" t="str">
            <v>CUNDINAMARCA</v>
          </cell>
          <cell r="AB220" t="str">
            <v>FUSAGASUGA</v>
          </cell>
          <cell r="AC220" t="str">
            <v>SANDRA</v>
          </cell>
          <cell r="AD220" t="str">
            <v>MILENA</v>
          </cell>
          <cell r="AE220" t="str">
            <v>AYA</v>
          </cell>
          <cell r="AF220" t="str">
            <v>ROJAS</v>
          </cell>
          <cell r="AG220" t="str">
            <v>SI</v>
          </cell>
          <cell r="AH220" t="str">
            <v>1 PÓLIZA</v>
          </cell>
          <cell r="AI220" t="str">
            <v>12 SEGUROS DEL ESTADO</v>
          </cell>
          <cell r="AJ220" t="str">
            <v>2 CUMPLIMIENTO</v>
          </cell>
          <cell r="AK220">
            <v>45341</v>
          </cell>
          <cell r="AL220" t="str">
            <v>21-46-101086277</v>
          </cell>
          <cell r="AM220" t="str">
            <v>SGMAP-SUBDIRECCION DE GESTION Y MANEJO DE AREAS PROTEGIDAS</v>
          </cell>
          <cell r="AN220" t="str">
            <v>GRUPO DE CONTRATOS</v>
          </cell>
          <cell r="AO220" t="str">
            <v>GRUPO DE PLANEACIÓN Y MANEJO</v>
          </cell>
          <cell r="AP220" t="str">
            <v>2 SUPERVISOR</v>
          </cell>
          <cell r="AQ220" t="str">
            <v>3 CÉDULA DE CIUDADANÍA</v>
          </cell>
          <cell r="AR220">
            <v>80875190</v>
          </cell>
          <cell r="AS220" t="str">
            <v>CÉSAR ANDRÉS DELGADO HERNÁNDEZ</v>
          </cell>
          <cell r="AT220">
            <v>312</v>
          </cell>
          <cell r="AU220" t="str">
            <v>3 NO PACTADOS</v>
          </cell>
          <cell r="AV220" t="str">
            <v>4 NO SE HA ADICIONADO NI EN VALOR y EN TIEMPO</v>
          </cell>
          <cell r="BB220">
            <v>45341</v>
          </cell>
          <cell r="BC220">
            <v>45342</v>
          </cell>
          <cell r="BD220">
            <v>45342</v>
          </cell>
          <cell r="BE220">
            <v>45656</v>
          </cell>
          <cell r="BO220" t="str">
            <v>2024420501000210E</v>
          </cell>
          <cell r="BP220">
            <v>86884866</v>
          </cell>
          <cell r="BQ220" t="str">
            <v>HECTOR ALFONSO CUESTA</v>
          </cell>
          <cell r="BR220" t="str">
            <v>https://www.secop.gov.co/CO1BusinessLine/Tendering/BuyerWorkArea/Index?docUniqueIdentifier=CO1.BDOS.5681074</v>
          </cell>
          <cell r="BS220" t="str">
            <v>VIGENTE</v>
          </cell>
          <cell r="BU220" t="str">
            <v>https://community.secop.gov.co/Public/Tendering/OpportunityDetail/Index?noticeUID=CO1.NTC.5690243&amp;isFromPublicArea=True&amp;isModal=False</v>
          </cell>
          <cell r="BV220" t="str">
            <v>sandra.aya</v>
          </cell>
          <cell r="BW220" t="str">
            <v>@parquesnacionales.gov.co</v>
          </cell>
          <cell r="BX220" t="str">
            <v>sandra.aya@parquesnacionales.gov.co</v>
          </cell>
          <cell r="BY220" t="str">
            <v>INGENIERA AGRONOMA</v>
          </cell>
          <cell r="BZ220" t="str">
            <v>COLPATRIA</v>
          </cell>
          <cell r="CA220" t="str">
            <v>AHORROS</v>
          </cell>
          <cell r="CB220" t="str">
            <v>4722027660</v>
          </cell>
          <cell r="CC220" t="str">
            <v>30/12/1984</v>
          </cell>
          <cell r="CD220" t="str">
            <v>NO</v>
          </cell>
        </row>
        <row r="221">
          <cell r="A221" t="str">
            <v>CD-NC-212-2024</v>
          </cell>
          <cell r="B221" t="str">
            <v>2 NACION</v>
          </cell>
          <cell r="C221" t="str">
            <v>NC-CPS-212-2024</v>
          </cell>
          <cell r="D221" t="str">
            <v>LUZ AYDA CASTRO TRIANA</v>
          </cell>
          <cell r="E221">
            <v>45341</v>
          </cell>
          <cell r="F221" t="str">
            <v>NC23-P3202008-006 Prestación de servicios profesionales con plena autonomía técnica y administrativa para la orientación técnica a las áreas protegidas administradas por Parques Nacionales Naturales de Colombia para la formulación actualización o implementación de Planes de Ordenamiento Ecoturístico de acuerdo con las funciones del Grupo de Planeación y Manejo en el marco del proyecto de Conservación de la diversidad biológica de las áreas protegidas del SINAP nacional.</v>
          </cell>
          <cell r="G221" t="str">
            <v>PROFESIONAL</v>
          </cell>
          <cell r="H221" t="str">
            <v>2 CONTRATACIÓN DIRECTA</v>
          </cell>
          <cell r="I221" t="str">
            <v>14 PRESTACIÓN DE SERVICIOS</v>
          </cell>
          <cell r="J221" t="str">
            <v>N/A</v>
          </cell>
          <cell r="K221">
            <v>80111600</v>
          </cell>
          <cell r="L221">
            <v>29324</v>
          </cell>
          <cell r="N221">
            <v>30624</v>
          </cell>
          <cell r="O221">
            <v>45341</v>
          </cell>
          <cell r="Q221">
            <v>7014443</v>
          </cell>
          <cell r="R221">
            <v>72950207</v>
          </cell>
          <cell r="S221" t="str">
            <v>Setenta y dos millones novecientos cincuenta mil doscientos siete pesos</v>
          </cell>
          <cell r="T221" t="str">
            <v>1 PERSONA NATURAL</v>
          </cell>
          <cell r="U221" t="str">
            <v>3 CÉDULA DE CIUDADANÍA</v>
          </cell>
          <cell r="V221">
            <v>52867613</v>
          </cell>
          <cell r="X221" t="str">
            <v>N-A</v>
          </cell>
          <cell r="Y221" t="str">
            <v>11 NO SE DILIGENCIA INFORMACIÓN PARA ESTE FORMULARIO EN ESTE PERÍODO DE REPORTE</v>
          </cell>
          <cell r="Z221" t="str">
            <v>FEMENINO</v>
          </cell>
          <cell r="AA221" t="str">
            <v>BOLIVAR</v>
          </cell>
          <cell r="AB221" t="str">
            <v>CARTAGENA DE INDIAS</v>
          </cell>
          <cell r="AC221" t="str">
            <v xml:space="preserve">LUZ </v>
          </cell>
          <cell r="AD221" t="str">
            <v>AYDA</v>
          </cell>
          <cell r="AE221" t="str">
            <v>CASTRO</v>
          </cell>
          <cell r="AF221" t="str">
            <v>TRIANA</v>
          </cell>
          <cell r="AG221" t="str">
            <v>SI</v>
          </cell>
          <cell r="AH221" t="str">
            <v>1 PÓLIZA</v>
          </cell>
          <cell r="AI221" t="str">
            <v>12 SEGUROS DEL ESTADO</v>
          </cell>
          <cell r="AJ221" t="str">
            <v>2 CUMPLIMIENTO</v>
          </cell>
          <cell r="AK221">
            <v>45341</v>
          </cell>
          <cell r="AL221" t="str">
            <v>21-46-101086274</v>
          </cell>
          <cell r="AM221" t="str">
            <v>SGMAP-SUBDIRECCION DE GESTION Y MANEJO DE AREAS PROTEGIDAS</v>
          </cell>
          <cell r="AN221" t="str">
            <v>GRUPO DE CONTRATOS</v>
          </cell>
          <cell r="AO221" t="str">
            <v>GRUPO DE PLANEACIÓN Y MANEJO</v>
          </cell>
          <cell r="AP221" t="str">
            <v>2 SUPERVISOR</v>
          </cell>
          <cell r="AQ221" t="str">
            <v>3 CÉDULA DE CIUDADANÍA</v>
          </cell>
          <cell r="AR221">
            <v>80875190</v>
          </cell>
          <cell r="AS221" t="str">
            <v>CÉSAR ANDRÉS DELGADO HERNÁNDEZ</v>
          </cell>
          <cell r="AT221">
            <v>312</v>
          </cell>
          <cell r="AU221" t="str">
            <v>3 NO PACTADOS</v>
          </cell>
          <cell r="AV221" t="str">
            <v>4 NO SE HA ADICIONADO NI EN VALOR y EN TIEMPO</v>
          </cell>
          <cell r="BB221">
            <v>45341</v>
          </cell>
          <cell r="BC221">
            <v>45342</v>
          </cell>
          <cell r="BD221">
            <v>45342</v>
          </cell>
          <cell r="BE221">
            <v>45656</v>
          </cell>
          <cell r="BO221" t="str">
            <v>2024420501000211E</v>
          </cell>
          <cell r="BP221">
            <v>72950207</v>
          </cell>
          <cell r="BQ221" t="str">
            <v>HECTOR ALFONSO CUESTA</v>
          </cell>
          <cell r="BR221" t="str">
            <v>https://www.secop.gov.co/CO1BusinessLine/Tendering/BuyerWorkArea/Index?docUniqueIdentifier=CO1.BDOS.5681389</v>
          </cell>
          <cell r="BS221" t="str">
            <v>VIGENTE</v>
          </cell>
          <cell r="BU221" t="str">
            <v>https://community.secop.gov.co/Public/Tendering/OpportunityDetail/Index?noticeUID=CO1.NTC.5690435&amp;isFromPublicArea=True&amp;isModal=False</v>
          </cell>
          <cell r="BV221" t="str">
            <v>turismonaturaleza</v>
          </cell>
          <cell r="BW221" t="str">
            <v>@parquesnacionales.gov.co</v>
          </cell>
          <cell r="BX221" t="str">
            <v>turismonaturaleza@parquesnacionales.gov.co</v>
          </cell>
          <cell r="BY221" t="str">
            <v>ECOLOGA</v>
          </cell>
          <cell r="BZ221" t="str">
            <v>DAVIVIENDA</v>
          </cell>
          <cell r="CA221" t="str">
            <v>AHORROS</v>
          </cell>
          <cell r="CB221" t="str">
            <v>086170175953</v>
          </cell>
          <cell r="CC221" t="str">
            <v>26/07/1982</v>
          </cell>
          <cell r="CD221" t="str">
            <v>NO</v>
          </cell>
        </row>
        <row r="222">
          <cell r="A222" t="str">
            <v>CD-NC-213-2024</v>
          </cell>
          <cell r="B222" t="str">
            <v>2 NACION</v>
          </cell>
          <cell r="C222" t="str">
            <v>NC-CPS-213-2024</v>
          </cell>
          <cell r="D222" t="str">
            <v>DENISSE CASTRO ROA</v>
          </cell>
          <cell r="E222">
            <v>45341</v>
          </cell>
          <cell r="F222" t="str">
            <v>NC23-P3202052-008 Prestación de servicios profesionales con plena autonomía técnica y administrativa para la formulación, actualización e implementación de los programas de monitoreo y portafolios de investigación, así como el apoyo en el análisis de información generada por las áreas protegidas administradas por Parques Nacionales Naturales de Colombia de acuerdo con las funciones del Grupo de Planeación y Manejo en el marco del proyecto de Conservación de la diversidad biológica de las áreas protegidas del SINAP nacional.</v>
          </cell>
          <cell r="G222" t="str">
            <v>PROFESIONAL</v>
          </cell>
          <cell r="H222" t="str">
            <v>2 CONTRATACIÓN DIRECTA</v>
          </cell>
          <cell r="I222" t="str">
            <v>14 PRESTACIÓN DE SERVICIOS</v>
          </cell>
          <cell r="J222" t="str">
            <v>N/A</v>
          </cell>
          <cell r="K222">
            <v>80111600</v>
          </cell>
          <cell r="L222">
            <v>26624</v>
          </cell>
          <cell r="N222">
            <v>30924</v>
          </cell>
          <cell r="O222">
            <v>45342</v>
          </cell>
          <cell r="Q222">
            <v>7014443</v>
          </cell>
          <cell r="R222">
            <v>72716393</v>
          </cell>
          <cell r="S222" t="str">
            <v>Setenta y dos millones setescientos dieciseis mil trescientos noventa y tres pesos.</v>
          </cell>
          <cell r="T222" t="str">
            <v>1 PERSONA NATURAL</v>
          </cell>
          <cell r="U222" t="str">
            <v>3 CÉDULA DE CIUDADANÍA</v>
          </cell>
          <cell r="V222">
            <v>53050037</v>
          </cell>
          <cell r="X222" t="str">
            <v>N-A</v>
          </cell>
          <cell r="Y222" t="str">
            <v>11 NO SE DILIGENCIA INFORMACIÓN PARA ESTE FORMULARIO EN ESTE PERÍODO DE REPORTE</v>
          </cell>
          <cell r="Z222" t="str">
            <v>FEMENINO</v>
          </cell>
          <cell r="AA222" t="str">
            <v>CUNDINAMARCA</v>
          </cell>
          <cell r="AB222" t="str">
            <v>BOGOTÁ</v>
          </cell>
          <cell r="AC222" t="str">
            <v>DENISSE</v>
          </cell>
          <cell r="AD222" t="str">
            <v>CASTRO</v>
          </cell>
          <cell r="AE222" t="str">
            <v>ROA</v>
          </cell>
          <cell r="AG222" t="str">
            <v>SI</v>
          </cell>
          <cell r="AH222" t="str">
            <v>1 PÓLIZA</v>
          </cell>
          <cell r="AI222" t="str">
            <v>12 SEGUROS DEL ESTADO</v>
          </cell>
          <cell r="AJ222" t="str">
            <v>2 CUMPLIMIENTO</v>
          </cell>
          <cell r="AK222">
            <v>45342</v>
          </cell>
          <cell r="AL222" t="str">
            <v>21-46-101086316</v>
          </cell>
          <cell r="AM222" t="str">
            <v>SGMAP-SUBDIRECCION DE GESTION Y MANEJO DE AREAS PROTEGIDAS</v>
          </cell>
          <cell r="AN222" t="str">
            <v>GRUPO DE CONTRATOS</v>
          </cell>
          <cell r="AO222" t="str">
            <v>GRUPO DE PLANEACIÓN Y MANEJO</v>
          </cell>
          <cell r="AP222" t="str">
            <v>2 SUPERVISOR</v>
          </cell>
          <cell r="AQ222" t="str">
            <v>3 CÉDULA DE CIUDADANÍA</v>
          </cell>
          <cell r="AR222">
            <v>80875190</v>
          </cell>
          <cell r="AS222" t="str">
            <v>CÉSAR ANDRÉS DELGADO HERNÁNDEZ</v>
          </cell>
          <cell r="AT222">
            <v>311</v>
          </cell>
          <cell r="AU222" t="str">
            <v>3 NO PACTADOS</v>
          </cell>
          <cell r="AV222" t="str">
            <v>4 NO SE HA ADICIONADO NI EN VALOR y EN TIEMPO</v>
          </cell>
          <cell r="BB222">
            <v>45342</v>
          </cell>
          <cell r="BC222">
            <v>45342</v>
          </cell>
          <cell r="BD222">
            <v>45342</v>
          </cell>
          <cell r="BE222">
            <v>45656</v>
          </cell>
          <cell r="BO222" t="str">
            <v>2024420501000212E</v>
          </cell>
          <cell r="BP222">
            <v>72716393</v>
          </cell>
          <cell r="BQ222" t="str">
            <v>YURY CAMILA BARRANTES</v>
          </cell>
          <cell r="BR222" t="str">
            <v>https://www.secop.gov.co/CO1BusinessLine/Tendering/BuyerWorkArea/Index?docUniqueIdentifier=CO1.BDOS.5678042</v>
          </cell>
          <cell r="BS222" t="str">
            <v>VIGENTE</v>
          </cell>
          <cell r="BU222" t="str">
            <v>https://community.secop.gov.co/Public/Tendering/OpportunityDetail/Index?noticeUID=CO1.NTC.5690667&amp;isFromPublicArea=True&amp;isModal=False</v>
          </cell>
          <cell r="BW222" t="str">
            <v>@parquesnacionales.gov.co</v>
          </cell>
          <cell r="BX222" t="str">
            <v>@parquesnacionales.gov.co</v>
          </cell>
          <cell r="BY222" t="str">
            <v>BIOLOGA</v>
          </cell>
          <cell r="BZ222" t="str">
            <v>BANCOLOMBIA</v>
          </cell>
          <cell r="CA222" t="str">
            <v>AHORROS</v>
          </cell>
          <cell r="CB222" t="str">
            <v>80715796089</v>
          </cell>
          <cell r="CC222" t="str">
            <v>04/03/1983</v>
          </cell>
          <cell r="CD222" t="str">
            <v>NO</v>
          </cell>
        </row>
        <row r="223">
          <cell r="A223" t="str">
            <v>CD-NC-214-2024</v>
          </cell>
          <cell r="B223" t="str">
            <v>2 NACION</v>
          </cell>
          <cell r="C223" t="str">
            <v>NC-CPS-214-2024</v>
          </cell>
          <cell r="D223" t="str">
            <v>MAGALY ELIZABETH ARDILA REYES</v>
          </cell>
          <cell r="E223">
            <v>45341</v>
          </cell>
          <cell r="F223" t="str">
            <v>NC24-P3202008-005 Prestación de servicios profesionales con plena autonomía técnica y administrativa para generar insumos técnicos de las nuevas solicitudes y de las reservas naturales de la sociedad civil en seguimiento al Grupo de Trámites y Evaluación Ambiental en el marco del proyecto de inversión Conservación de la diversidad biológica de las áreas protegidas del SINAP Nacional.</v>
          </cell>
          <cell r="G223" t="str">
            <v>PROFESIONAL</v>
          </cell>
          <cell r="H223" t="str">
            <v>2 CONTRATACIÓN DIRECTA</v>
          </cell>
          <cell r="I223" t="str">
            <v>14 PRESTACIÓN DE SERVICIOS</v>
          </cell>
          <cell r="J223" t="str">
            <v>N/A</v>
          </cell>
          <cell r="K223">
            <v>80111600</v>
          </cell>
          <cell r="L223">
            <v>33124</v>
          </cell>
          <cell r="N223">
            <v>31024</v>
          </cell>
          <cell r="O223">
            <v>45342</v>
          </cell>
          <cell r="Q223">
            <v>4620818</v>
          </cell>
          <cell r="R223">
            <v>47902480</v>
          </cell>
          <cell r="S223" t="str">
            <v>Cuarenta y siete millones novecientos dos mil cuatroscientos ochenta pesos</v>
          </cell>
          <cell r="T223" t="str">
            <v>1 PERSONA NATURAL</v>
          </cell>
          <cell r="U223" t="str">
            <v>3 CÉDULA DE CIUDADANÍA</v>
          </cell>
          <cell r="V223">
            <v>52047402</v>
          </cell>
          <cell r="X223" t="str">
            <v>N-A</v>
          </cell>
          <cell r="Y223" t="str">
            <v>11 NO SE DILIGENCIA INFORMACIÓN PARA ESTE FORMULARIO EN ESTE PERÍODO DE REPORTE</v>
          </cell>
          <cell r="Z223" t="str">
            <v>FEMENINO</v>
          </cell>
          <cell r="AA223" t="str">
            <v>CUNDINAMARCA</v>
          </cell>
          <cell r="AB223" t="str">
            <v>BOGOTÁ</v>
          </cell>
          <cell r="AC223" t="str">
            <v>MAGALY</v>
          </cell>
          <cell r="AD223" t="str">
            <v>ELIZABETH</v>
          </cell>
          <cell r="AE223" t="str">
            <v>ARDILA</v>
          </cell>
          <cell r="AF223" t="str">
            <v>REYES</v>
          </cell>
          <cell r="AG223" t="str">
            <v>NO</v>
          </cell>
          <cell r="AH223" t="str">
            <v>6 NO CONSTITUYÓ GARANTÍAS</v>
          </cell>
          <cell r="AI223" t="str">
            <v>N-A</v>
          </cell>
          <cell r="AJ223" t="str">
            <v>N-A</v>
          </cell>
          <cell r="AK223" t="str">
            <v>N-A</v>
          </cell>
          <cell r="AL223" t="str">
            <v>N-A</v>
          </cell>
          <cell r="AM223" t="str">
            <v>SGMAP-SUBDIRECCION DE GESTION Y MANEJO DE AREAS PROTEGIDAS</v>
          </cell>
          <cell r="AN223" t="str">
            <v>GRUPO DE CONTRATOS</v>
          </cell>
          <cell r="AO223" t="str">
            <v>GRUPO DE TRÁMITES Y EVALUACIÓN AMBIENTAL</v>
          </cell>
          <cell r="AP223" t="str">
            <v>2 SUPERVISOR</v>
          </cell>
          <cell r="AQ223" t="str">
            <v>3 CÉDULA DE CIUDADANÍA</v>
          </cell>
          <cell r="AR223">
            <v>52854468</v>
          </cell>
          <cell r="AS223" t="str">
            <v>ADRIANA MARGARITA ROZO MELO</v>
          </cell>
          <cell r="AT223">
            <v>311</v>
          </cell>
          <cell r="AU223" t="str">
            <v>3 NO PACTADOS</v>
          </cell>
          <cell r="AV223" t="str">
            <v>4 NO SE HA ADICIONADO NI EN VALOR y EN TIEMPO</v>
          </cell>
          <cell r="BB223" t="str">
            <v>N/A</v>
          </cell>
          <cell r="BC223">
            <v>45342</v>
          </cell>
          <cell r="BD223">
            <v>45342</v>
          </cell>
          <cell r="BE223">
            <v>45656</v>
          </cell>
          <cell r="BO223" t="str">
            <v>2024420501000213E</v>
          </cell>
          <cell r="BP223">
            <v>47902480</v>
          </cell>
          <cell r="BQ223" t="str">
            <v>YURY CAMILA BARRANTES</v>
          </cell>
          <cell r="BR223" t="str">
            <v>https://www.secop.gov.co/CO1BusinessLine/Tendering/BuyerWorkArea/Index?docUniqueIdentifier=CO1.BDOS.5677879</v>
          </cell>
          <cell r="BS223" t="str">
            <v>VIGENTE</v>
          </cell>
          <cell r="BU223" t="str">
            <v>https://community.secop.gov.co/Public/Tendering/OpportunityDetail/Index?noticeUID=CO1.NTC.5690605&amp;isFromPublicArea=True&amp;isModal=False</v>
          </cell>
          <cell r="BW223" t="str">
            <v>@parquesnacionales.gov.co</v>
          </cell>
          <cell r="BX223" t="str">
            <v>@parquesnacionales.gov.co</v>
          </cell>
          <cell r="BY223" t="str">
            <v>BIOLOGA</v>
          </cell>
          <cell r="BZ223" t="str">
            <v>CAJA SOCIAL</v>
          </cell>
          <cell r="CA223" t="str">
            <v>AHORROS</v>
          </cell>
          <cell r="CB223" t="str">
            <v>24120341966</v>
          </cell>
          <cell r="CC223" t="str">
            <v>16/12/1971</v>
          </cell>
          <cell r="CD223" t="str">
            <v>NO</v>
          </cell>
        </row>
        <row r="224">
          <cell r="A224" t="str">
            <v>CD-NC-218-2024</v>
          </cell>
          <cell r="B224" t="str">
            <v>2 NACION</v>
          </cell>
          <cell r="C224" t="str">
            <v>NC-CPS-215-2024</v>
          </cell>
          <cell r="D224" t="str">
            <v>JOSÉ AGUSTÍN LÓPEZ CHAPARRO</v>
          </cell>
          <cell r="E224">
            <v>45342</v>
          </cell>
          <cell r="F224" t="str">
            <v>NC24-P3202032-003 Prestación de servicios profesionales con plena autonomía técnica y administrativa al Grupo de Trámites y Evaluación Ambiental para tramitar y verificar el cumplimiento de lo establecido en los trámites ambientales en el marco del proyecto de inversión Conservación de la diversidad biológica de las áreas protegidas del SINAP Nacional.</v>
          </cell>
          <cell r="G224" t="str">
            <v>PROFESIONAL</v>
          </cell>
          <cell r="H224" t="str">
            <v>2 CONTRATACIÓN DIRECTA</v>
          </cell>
          <cell r="I224" t="str">
            <v>14 PRESTACIÓN DE SERVICIOS</v>
          </cell>
          <cell r="J224" t="str">
            <v>N/A</v>
          </cell>
          <cell r="K224">
            <v>80111600</v>
          </cell>
          <cell r="L224">
            <v>35924</v>
          </cell>
          <cell r="N224">
            <v>31224</v>
          </cell>
          <cell r="O224">
            <v>45342</v>
          </cell>
          <cell r="Q224" t="str">
            <v>$4.620.818</v>
          </cell>
          <cell r="R224">
            <v>47902480</v>
          </cell>
          <cell r="S224" t="str">
            <v>Cuarenta y siete millones novecientos dos mil cuatroscientos ochenta pesos</v>
          </cell>
          <cell r="T224" t="str">
            <v>1 PERSONA NATURAL</v>
          </cell>
          <cell r="U224" t="str">
            <v>3 CÉDULA DE CIUDADANÍA</v>
          </cell>
          <cell r="V224">
            <v>1019016083</v>
          </cell>
          <cell r="X224" t="str">
            <v>N-A</v>
          </cell>
          <cell r="Y224" t="str">
            <v>11 NO SE DILIGENCIA INFORMACIÓN PARA ESTE FORMULARIO EN ESTE PERÍODO DE REPORTE</v>
          </cell>
          <cell r="Z224" t="str">
            <v>MASCULINO</v>
          </cell>
          <cell r="AA224" t="str">
            <v>CUNDINAMARCA</v>
          </cell>
          <cell r="AB224" t="str">
            <v>BOGOTÁ</v>
          </cell>
          <cell r="AC224" t="str">
            <v xml:space="preserve">JOSE </v>
          </cell>
          <cell r="AD224" t="str">
            <v>AGUSTIN</v>
          </cell>
          <cell r="AE224" t="str">
            <v>LOPEZ</v>
          </cell>
          <cell r="AF224" t="str">
            <v>CHAPARRO</v>
          </cell>
          <cell r="AG224" t="str">
            <v>NO</v>
          </cell>
          <cell r="AH224" t="str">
            <v>6 NO CONSTITUYÓ GARANTÍAS</v>
          </cell>
          <cell r="AI224" t="str">
            <v>N-A</v>
          </cell>
          <cell r="AJ224" t="str">
            <v>N-A</v>
          </cell>
          <cell r="AK224" t="str">
            <v>N-A</v>
          </cell>
          <cell r="AL224" t="str">
            <v>N-A</v>
          </cell>
          <cell r="AM224" t="str">
            <v>SGMAP-SUBDIRECCION DE GESTION Y MANEJO DE AREAS PROTEGIDAS</v>
          </cell>
          <cell r="AN224" t="str">
            <v>GRUPO DE CONTRATOS</v>
          </cell>
          <cell r="AO224" t="str">
            <v>GRUPO DE TRÁMITES Y EVALUACIÓN AMBIENTAL</v>
          </cell>
          <cell r="AP224" t="str">
            <v>2 SUPERVISOR</v>
          </cell>
          <cell r="AQ224" t="str">
            <v>3 CÉDULA DE CIUDADANÍA</v>
          </cell>
          <cell r="AR224">
            <v>52854468</v>
          </cell>
          <cell r="AS224" t="str">
            <v>ADRIANA MARGARITA ROZO MELO</v>
          </cell>
          <cell r="AT224">
            <v>311</v>
          </cell>
          <cell r="AU224" t="str">
            <v>3 NO PACTADOS</v>
          </cell>
          <cell r="AV224" t="str">
            <v>4 NO SE HA ADICIONADO NI EN VALOR y EN TIEMPO</v>
          </cell>
          <cell r="BB224" t="str">
            <v>N/A</v>
          </cell>
          <cell r="BC224">
            <v>45342</v>
          </cell>
          <cell r="BD224">
            <v>45342</v>
          </cell>
          <cell r="BE224">
            <v>45656</v>
          </cell>
          <cell r="BO224" t="str">
            <v>2024420501000214E</v>
          </cell>
          <cell r="BP224">
            <v>47902480</v>
          </cell>
          <cell r="BQ224" t="str">
            <v>EDNA ROCIO CASTRO</v>
          </cell>
          <cell r="BR224" t="str">
            <v>https://www.secop.gov.co/CO1BusinessLine/Tendering/BuyerWorkArea/Index?docUniqueIdentifier=CO1.BDOS.5676624&amp;prevCtxUrl=https%3a%2f%2fwww.secop.gov.co%2fCO1BusinessLine%2fTendering%2fBuyerDossierWorkspace%2fIndex%3fallWords2Search%3d218-%26createDateFrom%3d27%2f08%2f2023+16%3a36%3a54%26createDateTo%3d27%2f02%2f2024+16%3a36%3a54%26filteringState%3d0%26sortingState%3dLastModifiedDESC%26showAdvancedSearch%3dFalse%26showAdvancedSearchFields%3dFalse%26folderCode%3dALL%26selectedDossier%3dCO1.BDOS.5676624%26selectedRequest%3dCO1.REQ.5793245%26&amp;prevCtxLbl=Procesos+de+la+Entidad+Estatal</v>
          </cell>
          <cell r="BS224" t="str">
            <v>VIGENTE</v>
          </cell>
          <cell r="BU224" t="str">
            <v>https://community.secop.gov.co/Public/Tendering/OpportunityDetail/Index?noticeUID=CO1.NTC.5693990&amp;isFromPublicArea=True&amp;isModal=False</v>
          </cell>
          <cell r="BV224" t="str">
            <v>seguimiento.gtea</v>
          </cell>
          <cell r="BW224" t="str">
            <v>@parquesnacionales.gov.co</v>
          </cell>
          <cell r="BX224" t="str">
            <v>seguimiento.gtea@parquesnacionales.gov.co</v>
          </cell>
          <cell r="BY224" t="str">
            <v>BIOLOGO</v>
          </cell>
          <cell r="BZ224" t="str">
            <v>BANCO DE BOGOTA</v>
          </cell>
          <cell r="CA224" t="str">
            <v>AHORROS</v>
          </cell>
          <cell r="CB224" t="str">
            <v>024360588</v>
          </cell>
          <cell r="CC224" t="str">
            <v>02/06/1987</v>
          </cell>
          <cell r="CD224" t="str">
            <v>NO</v>
          </cell>
        </row>
        <row r="225">
          <cell r="A225" t="str">
            <v>CD-NC-219-2024</v>
          </cell>
          <cell r="B225" t="str">
            <v>2 NACION</v>
          </cell>
          <cell r="C225" t="str">
            <v>NC-CPS-216-2024</v>
          </cell>
          <cell r="D225" t="str">
            <v>KAREN JULIETH PEREZ SALAMANCA</v>
          </cell>
          <cell r="E225">
            <v>45342</v>
          </cell>
          <cell r="F225" t="str">
            <v>NC24-P3202008-008 Prestación de servicios profesionales con plena autonomía técnica y administrativa para validar la información técnica asociada a las nuevas solicitudes para el registro de las reservas naturales de la sociedad civil y las ya registradas al Grupo de Trámites y Evaluación Ambiental en el marco del proyecto de inversión Conservación de la diversidad biológica de las áreas protegidas del SINAP Nacional.</v>
          </cell>
          <cell r="G225" t="str">
            <v>PROFESIONAL</v>
          </cell>
          <cell r="H225" t="str">
            <v>2 CONTRATACIÓN DIRECTA</v>
          </cell>
          <cell r="I225" t="str">
            <v>14 PRESTACIÓN DE SERVICIOS</v>
          </cell>
          <cell r="J225" t="str">
            <v>N/A</v>
          </cell>
          <cell r="K225">
            <v>80111600</v>
          </cell>
          <cell r="L225">
            <v>33324</v>
          </cell>
          <cell r="N225">
            <v>31324</v>
          </cell>
          <cell r="O225">
            <v>45342</v>
          </cell>
          <cell r="Q225">
            <v>3670921</v>
          </cell>
          <cell r="R225">
            <v>38544670</v>
          </cell>
          <cell r="S225" t="str">
            <v>Trenta y ocho millones quinientos cuarenta y cuatro mil seiscientos setenta</v>
          </cell>
          <cell r="T225" t="str">
            <v>1 PERSONA NATURAL</v>
          </cell>
          <cell r="U225" t="str">
            <v>3 CÉDULA DE CIUDADANÍA</v>
          </cell>
          <cell r="V225">
            <v>1055315781</v>
          </cell>
          <cell r="X225" t="str">
            <v>N-A</v>
          </cell>
          <cell r="Y225" t="str">
            <v>11 NO SE DILIGENCIA INFORMACIÓN PARA ESTE FORMULARIO EN ESTE PERÍODO DE REPORTE</v>
          </cell>
          <cell r="Z225" t="str">
            <v>FEMENINO</v>
          </cell>
          <cell r="AA225" t="str">
            <v>BOYACA</v>
          </cell>
          <cell r="AB225" t="str">
            <v>DUITAMA</v>
          </cell>
          <cell r="AC225" t="str">
            <v>KAREN</v>
          </cell>
          <cell r="AD225" t="str">
            <v>JULIETH</v>
          </cell>
          <cell r="AE225" t="str">
            <v>PEREZ</v>
          </cell>
          <cell r="AF225" t="str">
            <v>SALAMANCA</v>
          </cell>
          <cell r="AG225" t="str">
            <v>NO</v>
          </cell>
          <cell r="AH225" t="str">
            <v>6 NO CONSTITUYÓ GARANTÍAS</v>
          </cell>
          <cell r="AI225" t="str">
            <v>N-A</v>
          </cell>
          <cell r="AJ225" t="str">
            <v>N-A</v>
          </cell>
          <cell r="AK225" t="str">
            <v>N-A</v>
          </cell>
          <cell r="AL225" t="str">
            <v>N-A</v>
          </cell>
          <cell r="AM225" t="str">
            <v>SGMAP-SUBDIRECCION DE GESTION Y MANEJO DE AREAS PROTEGIDAS</v>
          </cell>
          <cell r="AN225" t="str">
            <v>GRUPO DE CONTRATOS</v>
          </cell>
          <cell r="AO225" t="str">
            <v>GRUPO DE TRÁMITES Y EVALUACIÓN AMBIENTAL</v>
          </cell>
          <cell r="AP225" t="str">
            <v>2 SUPERVISOR</v>
          </cell>
          <cell r="AQ225" t="str">
            <v>3 CÉDULA DE CIUDADANÍA</v>
          </cell>
          <cell r="AR225">
            <v>52854468</v>
          </cell>
          <cell r="AS225" t="str">
            <v>ADRIANA MARGARITA ROZO MELO</v>
          </cell>
          <cell r="AT225">
            <v>312</v>
          </cell>
          <cell r="AU225" t="str">
            <v>3 NO PACTADOS</v>
          </cell>
          <cell r="AV225" t="str">
            <v>4 NO SE HA ADICIONADO NI EN VALOR y EN TIEMPO</v>
          </cell>
          <cell r="BB225" t="str">
            <v>N/A</v>
          </cell>
          <cell r="BC225">
            <v>45339</v>
          </cell>
          <cell r="BD225">
            <v>45342</v>
          </cell>
          <cell r="BE225">
            <v>45656</v>
          </cell>
          <cell r="BO225" t="str">
            <v>2024420501000215E</v>
          </cell>
          <cell r="BP225">
            <v>38544670</v>
          </cell>
          <cell r="BQ225" t="str">
            <v>HILDA MARCELA GARCIA NUÑEZ</v>
          </cell>
          <cell r="BR225" t="str">
            <v>https://www.secop.gov.co/CO1BusinessLine/Tendering/BuyerWorkArea/Index?docUniqueIdentifier=CO1.BDOS.5676200</v>
          </cell>
          <cell r="BS225" t="str">
            <v>VIGENTE</v>
          </cell>
          <cell r="BU225" t="str">
            <v xml:space="preserve">https://community.secop.gov.co/Public/Tendering/OpportunityDetail/Index?noticeUID=CO1.NTC.5694074&amp;isFromPublicArea=True&amp;isModal=False
</v>
          </cell>
          <cell r="BW225" t="str">
            <v>@parquesnacionales.gov.co</v>
          </cell>
          <cell r="BX225" t="str">
            <v>@parquesnacionales.gov.co</v>
          </cell>
          <cell r="BY225" t="str">
            <v>INGENIERA AMBIENTAL</v>
          </cell>
          <cell r="BZ225" t="str">
            <v>BANCOLOMBIA</v>
          </cell>
          <cell r="CA225" t="str">
            <v>AHORROS</v>
          </cell>
          <cell r="CB225" t="str">
            <v>55100006233</v>
          </cell>
          <cell r="CC225" t="str">
            <v>13/04/1999</v>
          </cell>
          <cell r="CD225" t="str">
            <v>NO</v>
          </cell>
        </row>
        <row r="226">
          <cell r="A226" t="str">
            <v>CD-NC-216-2024</v>
          </cell>
          <cell r="B226" t="str">
            <v>2 NACION</v>
          </cell>
          <cell r="C226" t="str">
            <v>NC-CPS-217-2024</v>
          </cell>
          <cell r="D226" t="str">
            <v>LEE ANN DIAZ CAICEDO</v>
          </cell>
          <cell r="E226">
            <v>45342</v>
          </cell>
          <cell r="F226" t="str">
            <v>NC24-P3202008-026 Prestación de servicios de apoyo operativo con plena autonomía técnica y administrativa para realizar el seguimiento a las solicitudes a los entes territoriales y autoridades ambientales en lo que corresponde al registro de reservas de la sociedad civil al Grupo de Trámites y Evaluación Ambiental en el marco del proyecto de inversión Conservación de la diversidad biológica de las áreas protegidas del SINAP Nacional.</v>
          </cell>
          <cell r="G226" t="str">
            <v>APOYO A LA GESTIÓN</v>
          </cell>
          <cell r="H226" t="str">
            <v>2 CONTRATACIÓN DIRECTA</v>
          </cell>
          <cell r="I226" t="str">
            <v>14 PRESTACIÓN DE SERVICIOS</v>
          </cell>
          <cell r="J226" t="str">
            <v>N/A</v>
          </cell>
          <cell r="K226">
            <v>80111600</v>
          </cell>
          <cell r="L226">
            <v>33924</v>
          </cell>
          <cell r="N226">
            <v>31424</v>
          </cell>
          <cell r="O226">
            <v>45342</v>
          </cell>
          <cell r="Q226">
            <v>2365487</v>
          </cell>
          <cell r="R226">
            <v>24601065</v>
          </cell>
          <cell r="S226" t="str">
            <v>Venticuatro millones seiscienos un mil sesenta y cinco pesos</v>
          </cell>
          <cell r="T226" t="str">
            <v>1 PERSONA NATURAL</v>
          </cell>
          <cell r="U226" t="str">
            <v>3 CÉDULA DE CIUDADANÍA</v>
          </cell>
          <cell r="V226">
            <v>1001289365</v>
          </cell>
          <cell r="X226" t="str">
            <v>N-A</v>
          </cell>
          <cell r="Y226" t="str">
            <v>11 NO SE DILIGENCIA INFORMACIÓN PARA ESTE FORMULARIO EN ESTE PERÍODO DE REPORTE</v>
          </cell>
          <cell r="Z226" t="str">
            <v>FEMENINO</v>
          </cell>
          <cell r="AA226" t="str">
            <v>CUNDINAMARCA</v>
          </cell>
          <cell r="AB226" t="str">
            <v>BOGOTÁ</v>
          </cell>
          <cell r="AC226" t="str">
            <v>LEE</v>
          </cell>
          <cell r="AD226" t="str">
            <v>ANN</v>
          </cell>
          <cell r="AE226" t="str">
            <v>DIAZ</v>
          </cell>
          <cell r="AF226" t="str">
            <v>CAICEDP</v>
          </cell>
          <cell r="AG226" t="str">
            <v>NO</v>
          </cell>
          <cell r="AH226" t="str">
            <v>6 NO CONSTITUYÓ GARANTÍAS</v>
          </cell>
          <cell r="AI226" t="str">
            <v>N-A</v>
          </cell>
          <cell r="AJ226" t="str">
            <v>N-A</v>
          </cell>
          <cell r="AK226" t="str">
            <v>N-A</v>
          </cell>
          <cell r="AL226" t="str">
            <v>N-A</v>
          </cell>
          <cell r="AM226" t="str">
            <v>SGMAP-SUBDIRECCION DE GESTION Y MANEJO DE AREAS PROTEGIDAS</v>
          </cell>
          <cell r="AN226" t="str">
            <v>GRUPO DE CONTRATOS</v>
          </cell>
          <cell r="AO226" t="str">
            <v>GRUPO DE TRÁMITES Y EVALUACIÓN AMBIENTAL</v>
          </cell>
          <cell r="AP226" t="str">
            <v>2 SUPERVISOR</v>
          </cell>
          <cell r="AQ226" t="str">
            <v>3 CÉDULA DE CIUDADANÍA</v>
          </cell>
          <cell r="AR226">
            <v>52854468</v>
          </cell>
          <cell r="AS226" t="str">
            <v>ADRIANA MARGARITA ROZO MELO</v>
          </cell>
          <cell r="AT226">
            <v>312</v>
          </cell>
          <cell r="AU226" t="str">
            <v>3 NO PACTADOS</v>
          </cell>
          <cell r="AV226" t="str">
            <v>4 NO SE HA ADICIONADO NI EN VALOR y EN TIEMPO</v>
          </cell>
          <cell r="BB226" t="str">
            <v>N/A</v>
          </cell>
          <cell r="BC226">
            <v>45339</v>
          </cell>
          <cell r="BD226">
            <v>45342</v>
          </cell>
          <cell r="BE226">
            <v>45656</v>
          </cell>
          <cell r="BO226" t="str">
            <v>2024420501000216E</v>
          </cell>
          <cell r="BP226">
            <v>24601065</v>
          </cell>
          <cell r="BQ226" t="str">
            <v>LUZ JANETH VILLALBA SUAREZ</v>
          </cell>
          <cell r="BR226" t="str">
            <v>https://www.secop.gov.co/CO1BusinessLine/Tendering/BuyerWorkArea/Index?docUniqueIdentifier=CO1.BDOS.5675279</v>
          </cell>
          <cell r="BS226" t="str">
            <v>VIGENTE</v>
          </cell>
          <cell r="BU226" t="str">
            <v>https://community.secop.gov.co/Public/Tendering/OpportunityDetail/Index?noticeUID=CO1.NTC.5694092&amp;isFromPublicArea=True&amp;isModal=False</v>
          </cell>
          <cell r="BW226" t="str">
            <v>@parquesnacionales.gov.co</v>
          </cell>
          <cell r="BX226" t="str">
            <v>@parquesnacionales.gov.co</v>
          </cell>
          <cell r="BY226" t="str">
            <v>BACHILLER ACADEMICO</v>
          </cell>
          <cell r="BZ226" t="str">
            <v>FALABELLA</v>
          </cell>
          <cell r="CA226" t="str">
            <v>AHORROS</v>
          </cell>
          <cell r="CB226" t="str">
            <v>111180468284</v>
          </cell>
          <cell r="CC226" t="str">
            <v>14/05/2002</v>
          </cell>
          <cell r="CD226" t="str">
            <v>NO</v>
          </cell>
        </row>
        <row r="227">
          <cell r="A227" t="str">
            <v>CD-NC-217-2024</v>
          </cell>
          <cell r="B227" t="str">
            <v>2 NACION</v>
          </cell>
          <cell r="C227" t="str">
            <v>NC-CPS-218-2024</v>
          </cell>
          <cell r="D227" t="str">
            <v>CAMILA ANDREA BELTRÁN BELTRÁN</v>
          </cell>
          <cell r="E227">
            <v>45342</v>
          </cell>
          <cell r="F227" t="str">
            <v>NC24-P3202008-004. Prestación de servicios profesionales con plena autonomía técnica y administrativa para revisar la información técnica de las reservas naturales de la sociedad civil registradas así como de los nuevos trámites al Grupo de Trámites y Evaluación Ambiental en el marco del proyecto de inversión Conservación de la diversidad biológica de las áreas protegidas del SINAP Nacional.</v>
          </cell>
          <cell r="G227" t="str">
            <v>PROFESIONAL</v>
          </cell>
          <cell r="H227" t="str">
            <v>2 CONTRATACIÓN DIRECTA</v>
          </cell>
          <cell r="I227" t="str">
            <v>14 PRESTACIÓN DE SERVICIOS</v>
          </cell>
          <cell r="J227" t="str">
            <v>N/A</v>
          </cell>
          <cell r="K227">
            <v>80111600</v>
          </cell>
          <cell r="L227">
            <v>35024</v>
          </cell>
          <cell r="N227">
            <v>31524</v>
          </cell>
          <cell r="O227">
            <v>45342</v>
          </cell>
          <cell r="Q227">
            <v>4620818</v>
          </cell>
          <cell r="R227">
            <v>48056507</v>
          </cell>
          <cell r="S227" t="str">
            <v>Cuarenta y ocho millones cincuenta y seis mil quinientos siete pesos</v>
          </cell>
          <cell r="T227" t="str">
            <v>1 PERSONA NATURAL</v>
          </cell>
          <cell r="U227" t="str">
            <v>3 CÉDULA DE CIUDADANÍA</v>
          </cell>
          <cell r="V227">
            <v>53118460</v>
          </cell>
          <cell r="X227" t="str">
            <v>N-A</v>
          </cell>
          <cell r="Y227" t="str">
            <v>11 NO SE DILIGENCIA INFORMACIÓN PARA ESTE FORMULARIO EN ESTE PERÍODO DE REPORTE</v>
          </cell>
          <cell r="Z227" t="str">
            <v>FEMENINO</v>
          </cell>
          <cell r="AA227" t="str">
            <v>CUNDINAMARCA</v>
          </cell>
          <cell r="AB227" t="str">
            <v>BOGOTÁ</v>
          </cell>
          <cell r="AC227" t="str">
            <v>CAMILA</v>
          </cell>
          <cell r="AD227" t="str">
            <v>ANDREA</v>
          </cell>
          <cell r="AE227" t="str">
            <v>BELTRAN</v>
          </cell>
          <cell r="AF227" t="str">
            <v>BELTRAN</v>
          </cell>
          <cell r="AG227" t="str">
            <v>NO</v>
          </cell>
          <cell r="AH227" t="str">
            <v>6 NO CONSTITUYÓ GARANTÍAS</v>
          </cell>
          <cell r="AI227" t="str">
            <v>N-A</v>
          </cell>
          <cell r="AJ227" t="str">
            <v>N-A</v>
          </cell>
          <cell r="AK227" t="str">
            <v>N-A</v>
          </cell>
          <cell r="AL227" t="str">
            <v>N-A</v>
          </cell>
          <cell r="AM227" t="str">
            <v>SGMAP-SUBDIRECCION DE GESTION Y MANEJO DE AREAS PROTEGIDAS</v>
          </cell>
          <cell r="AN227" t="str">
            <v>GRUPO DE CONTRATOS</v>
          </cell>
          <cell r="AO227" t="str">
            <v>GRUPO DE TRÁMITES Y EVALUACIÓN AMBIENTAL</v>
          </cell>
          <cell r="AP227" t="str">
            <v>2 SUPERVISOR</v>
          </cell>
          <cell r="AQ227" t="str">
            <v>3 CÉDULA DE CIUDADANÍA</v>
          </cell>
          <cell r="AR227">
            <v>52854468</v>
          </cell>
          <cell r="AS227" t="str">
            <v>ADRIANA MARGARITA ROZO MELO</v>
          </cell>
          <cell r="AT227">
            <v>312</v>
          </cell>
          <cell r="AU227" t="str">
            <v>3 NO PACTADOS</v>
          </cell>
          <cell r="AV227" t="str">
            <v>4 NO SE HA ADICIONADO NI EN VALOR y EN TIEMPO</v>
          </cell>
          <cell r="BB227" t="str">
            <v>N/A</v>
          </cell>
          <cell r="BC227">
            <v>45342</v>
          </cell>
          <cell r="BD227">
            <v>45342</v>
          </cell>
          <cell r="BE227">
            <v>45656</v>
          </cell>
          <cell r="BO227" t="str">
            <v>2024420501000217E</v>
          </cell>
          <cell r="BP227">
            <v>48056507</v>
          </cell>
          <cell r="BQ227" t="str">
            <v>LUZ JANETH VILLALBA SUAREZ</v>
          </cell>
          <cell r="BR227" t="str">
            <v>https://www.secop.gov.co/CO1BusinessLine/Tendering/BuyerWorkArea/Index?docUniqueIdentifier=CO1.BDOS.5675300</v>
          </cell>
          <cell r="BS227" t="str">
            <v>VIGENTE</v>
          </cell>
          <cell r="BU227" t="str">
            <v>https://community.secop.gov.co/Public/Tendering/OpportunityDetail/Index?noticeUID=CO1.NTC.5694548&amp;isFromPublicArea=True&amp;isModal=False</v>
          </cell>
          <cell r="BW227" t="str">
            <v>@parquesnacionales.gov.co</v>
          </cell>
          <cell r="BX227" t="str">
            <v>@parquesnacionales.gov.co</v>
          </cell>
          <cell r="BY227" t="str">
            <v>BIOLOGA</v>
          </cell>
          <cell r="CC227" t="str">
            <v>02/10/1985</v>
          </cell>
          <cell r="CD227" t="str">
            <v>NO</v>
          </cell>
        </row>
        <row r="228">
          <cell r="A228" t="str">
            <v>CD-NC-220-2024</v>
          </cell>
          <cell r="B228" t="str">
            <v>2 NACION</v>
          </cell>
          <cell r="C228" t="str">
            <v>NC-CPS-219-2024</v>
          </cell>
          <cell r="D228" t="str">
            <v>NOHORA ELIZABETH PÉREZ CASTILLO</v>
          </cell>
          <cell r="E228">
            <v>45342</v>
          </cell>
          <cell r="F228" t="str">
            <v>NC22-P3202011-003 Prestación de servicios profesionales con plena autonomía técnica y administrativa para la revisión, validación y actualización de la información de las áreas protegidas del SINAP inscritas en el RUNAP, así como en la actualización de manuales y documentación del aplicativo RUNAP según las funciones de Parques Nacionales Naturales de Colombia - Grupo de Gestión e Integración del SINAP, en el marco del proyecto conservación de la diversidad biológica de las áreas protegidas del SINAP Nacional.</v>
          </cell>
          <cell r="G228" t="str">
            <v>PROFESIONAL</v>
          </cell>
          <cell r="H228" t="str">
            <v>2 CONTRATACIÓN DIRECTA</v>
          </cell>
          <cell r="I228" t="str">
            <v>14 PRESTACIÓN DE SERVICIOS</v>
          </cell>
          <cell r="J228" t="str">
            <v>N/A</v>
          </cell>
          <cell r="K228">
            <v>80111600</v>
          </cell>
          <cell r="L228">
            <v>23324</v>
          </cell>
          <cell r="N228">
            <v>31724</v>
          </cell>
          <cell r="O228">
            <v>45342</v>
          </cell>
          <cell r="Q228">
            <v>5693195</v>
          </cell>
          <cell r="R228">
            <v>59209228</v>
          </cell>
          <cell r="S228" t="str">
            <v>Cincuenta y nueve millones doscientos nueve mil doscientos ventiocho pesos</v>
          </cell>
          <cell r="T228" t="str">
            <v>1 PERSONA NATURAL</v>
          </cell>
          <cell r="U228" t="str">
            <v>3 CÉDULA DE CIUDADANÍA</v>
          </cell>
          <cell r="V228">
            <v>1049616325</v>
          </cell>
          <cell r="X228" t="str">
            <v>N-A</v>
          </cell>
          <cell r="Y228" t="str">
            <v>11 NO SE DILIGENCIA INFORMACIÓN PARA ESTE FORMULARIO EN ESTE PERÍODO DE REPORTE</v>
          </cell>
          <cell r="Z228" t="str">
            <v>FEMENINO</v>
          </cell>
          <cell r="AA228" t="str">
            <v>BOYACA</v>
          </cell>
          <cell r="AB228" t="str">
            <v>TUNJA</v>
          </cell>
          <cell r="AC228" t="str">
            <v>NOHORA</v>
          </cell>
          <cell r="AD228" t="str">
            <v>ELIZABETH</v>
          </cell>
          <cell r="AE228" t="str">
            <v>PEREZ</v>
          </cell>
          <cell r="AG228" t="str">
            <v>SI</v>
          </cell>
          <cell r="AH228" t="str">
            <v>1 PÓLIZA</v>
          </cell>
          <cell r="AI228" t="str">
            <v>12 SEGUROS DEL ESTADO</v>
          </cell>
          <cell r="AJ228" t="str">
            <v>2 CUMPLIMIENTO</v>
          </cell>
          <cell r="AK228">
            <v>45342</v>
          </cell>
          <cell r="AL228" t="str">
            <v>21-46-101086423</v>
          </cell>
          <cell r="AM228" t="str">
            <v>SGMAP-SUBDIRECCION DE GESTION Y MANEJO DE AREAS PROTEGIDAS</v>
          </cell>
          <cell r="AN228" t="str">
            <v>GRUPO DE CONTRATOS</v>
          </cell>
          <cell r="AO228" t="str">
            <v>GRUPO DE GESTIÓN E INTEGRACIÓN DEL SINAP</v>
          </cell>
          <cell r="AP228" t="str">
            <v>2 SUPERVISOR</v>
          </cell>
          <cell r="AQ228" t="str">
            <v>3 CÉDULA DE CIUDADANÍA</v>
          </cell>
          <cell r="AR228">
            <v>5947992</v>
          </cell>
          <cell r="AS228" t="str">
            <v>LUIS ALBERTO CRUZ COLORADO</v>
          </cell>
          <cell r="AT228">
            <v>311</v>
          </cell>
          <cell r="AU228" t="str">
            <v>3 NO PACTADOS</v>
          </cell>
          <cell r="AV228" t="str">
            <v>4 NO SE HA ADICIONADO NI EN VALOR y EN TIEMPO</v>
          </cell>
          <cell r="BB228">
            <v>45342</v>
          </cell>
          <cell r="BC228">
            <v>45338</v>
          </cell>
          <cell r="BD228">
            <v>45342</v>
          </cell>
          <cell r="BE228">
            <v>45656</v>
          </cell>
          <cell r="BO228" t="str">
            <v>2024420501000218E</v>
          </cell>
          <cell r="BP228">
            <v>59209228</v>
          </cell>
          <cell r="BQ228" t="str">
            <v>HILDA MARCELA GARCIA NUÑEZ</v>
          </cell>
          <cell r="BR228" t="str">
            <v>https://www.secop.gov.co/CO1BusinessLine/Tendering/BuyerWorkArea/Index?docUniqueIdentifier=CO1.BDOS.5676777</v>
          </cell>
          <cell r="BS228" t="str">
            <v>VIGENTE</v>
          </cell>
          <cell r="BU228" t="str">
            <v xml:space="preserve">https://community.secop.gov.co/Public/Tendering/OpportunityDetail/Index?noticeUID=CO1.NTC.5694272&amp;isFromPublicArea=True&amp;isModal=False
</v>
          </cell>
          <cell r="BW228" t="str">
            <v>@parquesnacionales.gov.co</v>
          </cell>
          <cell r="BX228" t="str">
            <v>@parquesnacionales.gov.co</v>
          </cell>
          <cell r="BY228" t="str">
            <v>BIOLOGA</v>
          </cell>
          <cell r="BZ228" t="str">
            <v>DAVIVIENDA</v>
          </cell>
          <cell r="CA228" t="str">
            <v>AHORROS</v>
          </cell>
          <cell r="CB228" t="str">
            <v>116100083405</v>
          </cell>
          <cell r="CC228" t="str">
            <v>21/03/1989</v>
          </cell>
          <cell r="CD228" t="str">
            <v>NO</v>
          </cell>
        </row>
        <row r="229">
          <cell r="A229" t="str">
            <v>CD-NC-221-2024</v>
          </cell>
          <cell r="B229" t="str">
            <v>2 NACION</v>
          </cell>
          <cell r="C229" t="str">
            <v>NC-CPS-220-2024</v>
          </cell>
          <cell r="D229" t="str">
            <v>ELKIN MAURICIO PEDRAZA SARMIENTO</v>
          </cell>
          <cell r="E229">
            <v>45342</v>
          </cell>
          <cell r="F229" t="str">
            <v>NC24-P3202032-005 Prestación de servicios profesionales con plena autonomía técnica y administrativa al Grupo de Trámites y Evaluación Ambiental para realizar las actuaciones técnicas y verificar el cumplimiento de los requisitos en las solicitudes de trámites de competencia en el marco del proyecto de inversión Conservación de la diversidad biológica de las áreas protegidas del SINAP Nacional.</v>
          </cell>
          <cell r="G229" t="str">
            <v>PROFESIONAL</v>
          </cell>
          <cell r="H229" t="str">
            <v>2 CONTRATACIÓN DIRECTA</v>
          </cell>
          <cell r="I229" t="str">
            <v>14 PRESTACIÓN DE SERVICIOS</v>
          </cell>
          <cell r="J229" t="str">
            <v>N/A</v>
          </cell>
          <cell r="K229">
            <v>80111600</v>
          </cell>
          <cell r="L229">
            <v>33024</v>
          </cell>
          <cell r="N229">
            <v>31624</v>
          </cell>
          <cell r="O229">
            <v>45342</v>
          </cell>
          <cell r="Q229">
            <v>3670921</v>
          </cell>
          <cell r="R229">
            <v>38177578</v>
          </cell>
          <cell r="S229" t="str">
            <v>Trenta y ocho millones ciento setenta y siete mil quinientos setenta y ocho pesos</v>
          </cell>
          <cell r="T229" t="str">
            <v>1 PERSONA NATURAL</v>
          </cell>
          <cell r="U229" t="str">
            <v>3 CÉDULA DE CIUDADANÍA</v>
          </cell>
          <cell r="V229">
            <v>1069302899</v>
          </cell>
          <cell r="X229" t="str">
            <v>N-A</v>
          </cell>
          <cell r="Y229" t="str">
            <v>11 NO SE DILIGENCIA INFORMACIÓN PARA ESTE FORMULARIO EN ESTE PERÍODO DE REPORTE</v>
          </cell>
          <cell r="Z229" t="str">
            <v>MASCULINO</v>
          </cell>
          <cell r="AA229" t="str">
            <v>CUNDINAMARCA</v>
          </cell>
          <cell r="AB229" t="str">
            <v>BOGOTÁ</v>
          </cell>
          <cell r="AC229" t="str">
            <v xml:space="preserve">ELKIN </v>
          </cell>
          <cell r="AD229" t="str">
            <v>MAURICIO</v>
          </cell>
          <cell r="AE229" t="str">
            <v>PEDRAZA</v>
          </cell>
          <cell r="AF229" t="str">
            <v>SARMIENO</v>
          </cell>
          <cell r="AG229" t="str">
            <v>NO</v>
          </cell>
          <cell r="AH229" t="str">
            <v>6 NO CONSTITUYÓ GARANTÍAS</v>
          </cell>
          <cell r="AI229" t="str">
            <v>N-A</v>
          </cell>
          <cell r="AJ229" t="str">
            <v>N-A</v>
          </cell>
          <cell r="AK229" t="str">
            <v>N-A</v>
          </cell>
          <cell r="AL229" t="str">
            <v>N-A</v>
          </cell>
          <cell r="AM229" t="str">
            <v>SGMAP-SUBDIRECCION DE GESTION Y MANEJO DE AREAS PROTEGIDAS</v>
          </cell>
          <cell r="AN229" t="str">
            <v>GRUPO DE CONTRATOS</v>
          </cell>
          <cell r="AO229" t="str">
            <v>GRUPO DE TRÁMITES Y EVALUACIÓN AMBIENTAL</v>
          </cell>
          <cell r="AP229" t="str">
            <v>2 SUPERVISOR</v>
          </cell>
          <cell r="AQ229" t="str">
            <v>3 CÉDULA DE CIUDADANÍA</v>
          </cell>
          <cell r="AR229">
            <v>52854468</v>
          </cell>
          <cell r="AS229" t="str">
            <v>ADRIANA MARGARITA ROZO MELO</v>
          </cell>
          <cell r="AT229">
            <v>312</v>
          </cell>
          <cell r="AU229" t="str">
            <v>3 NO PACTADOS</v>
          </cell>
          <cell r="AV229" t="str">
            <v>4 NO SE HA ADICIONADO NI EN VALOR y EN TIEMPO</v>
          </cell>
          <cell r="BB229" t="str">
            <v>N/A</v>
          </cell>
          <cell r="BC229">
            <v>45342</v>
          </cell>
          <cell r="BD229">
            <v>45342</v>
          </cell>
          <cell r="BE229">
            <v>45656</v>
          </cell>
          <cell r="BO229" t="str">
            <v>2024420501000219E</v>
          </cell>
          <cell r="BP229">
            <v>38177578</v>
          </cell>
          <cell r="BQ229" t="str">
            <v>LUZ JANETH VILLALBA SUAREZ</v>
          </cell>
          <cell r="BR229" t="str">
            <v>https://www.secop.gov.co/CO1BusinessLine/Tendering/BuyerWorkArea/Index?docUniqueIdentifier=CO1.BDOS.5676695</v>
          </cell>
          <cell r="BS229" t="str">
            <v>VIGENTE</v>
          </cell>
          <cell r="BU229" t="str">
            <v>https://community.secop.gov.co/Public/Tendering/OpportunityDetail/Index?noticeUID=CO1.NTC.5694385&amp;isFromPublicArea=True&amp;isModal=False</v>
          </cell>
          <cell r="BV229" t="str">
            <v>tecnico.tramites</v>
          </cell>
          <cell r="BW229" t="str">
            <v>@parquesnacionales.gov.co</v>
          </cell>
          <cell r="BX229" t="str">
            <v>tecnico.tramites@parquesnacionales.gov.co</v>
          </cell>
          <cell r="BY229" t="str">
            <v>ADMINISTRADOR AMBIENTAL Y DE RECURSOS AMBIENTALES</v>
          </cell>
          <cell r="BZ229" t="str">
            <v>BANCO DE BOGOTÁ</v>
          </cell>
          <cell r="CA229" t="str">
            <v>AHORROS</v>
          </cell>
          <cell r="CB229" t="str">
            <v>023041791</v>
          </cell>
          <cell r="CC229" t="str">
            <v>10/10/1988</v>
          </cell>
          <cell r="CD229" t="str">
            <v>NO</v>
          </cell>
        </row>
        <row r="230">
          <cell r="A230" t="str">
            <v>CD-NC-222-2024</v>
          </cell>
          <cell r="B230" t="str">
            <v>2 NACION</v>
          </cell>
          <cell r="C230" t="str">
            <v>NC-CPS-221-2024</v>
          </cell>
          <cell r="D230" t="str">
            <v>LUZ PATRICIA HERNANDEZ</v>
          </cell>
          <cell r="E230">
            <v>45342</v>
          </cell>
          <cell r="F230" t="str">
            <v>NC21-P3202060-003 Prestación de servicios profesionales con plena autonomía técnica y administrativa para el control de calidad a las coberturas naturales a escala 1.25.000 y el monitoreo de acuerdos de restauración para las áreas protegidas del SPNN, del Grupo de Gestión del Conocimiento y la innovación, en el marco del proyecto de inversión Conservación de la diversidad biológica de las áreas protegidas del SINAP Nacional.</v>
          </cell>
          <cell r="G230" t="str">
            <v>PROFESIONAL</v>
          </cell>
          <cell r="H230" t="str">
            <v>2 CONTRATACIÓN DIRECTA</v>
          </cell>
          <cell r="I230" t="str">
            <v>14 PRESTACIÓN DE SERVICIOS</v>
          </cell>
          <cell r="J230" t="str">
            <v>N/A</v>
          </cell>
          <cell r="K230">
            <v>80111600</v>
          </cell>
          <cell r="L230">
            <v>22924</v>
          </cell>
          <cell r="N230">
            <v>31824</v>
          </cell>
          <cell r="O230">
            <v>45342</v>
          </cell>
          <cell r="Q230">
            <v>6347913</v>
          </cell>
          <cell r="R230">
            <v>66018295</v>
          </cell>
          <cell r="S230" t="str">
            <v>Sesenta y seis millones dieciocho mil doscientos noventa y cinco pesos</v>
          </cell>
          <cell r="T230" t="str">
            <v>1 PERSONA NATURAL</v>
          </cell>
          <cell r="U230" t="str">
            <v>3 CÉDULA DE CIUDADANÍA</v>
          </cell>
          <cell r="V230">
            <v>52737477</v>
          </cell>
          <cell r="X230" t="str">
            <v>N-A</v>
          </cell>
          <cell r="Y230" t="str">
            <v>11 NO SE DILIGENCIA INFORMACIÓN PARA ESTE FORMULARIO EN ESTE PERÍODO DE REPORTE</v>
          </cell>
          <cell r="Z230" t="str">
            <v>FEMENINO</v>
          </cell>
          <cell r="AA230" t="str">
            <v>VALLE DEL CAUCA</v>
          </cell>
          <cell r="AB230" t="str">
            <v>SEVILLA</v>
          </cell>
          <cell r="AC230" t="str">
            <v>LUZ</v>
          </cell>
          <cell r="AD230" t="str">
            <v>PATRICIA</v>
          </cell>
          <cell r="AE230" t="str">
            <v>HERNANDEZ</v>
          </cell>
          <cell r="AG230" t="str">
            <v>SI</v>
          </cell>
          <cell r="AH230" t="str">
            <v>1 PÓLIZA</v>
          </cell>
          <cell r="AI230" t="str">
            <v>8 MUNDIAL SEGUROS</v>
          </cell>
          <cell r="AJ230" t="str">
            <v>2 CUMPLIMIENTO</v>
          </cell>
          <cell r="AK230">
            <v>45342</v>
          </cell>
          <cell r="AL230" t="str">
            <v>NB-100309826</v>
          </cell>
          <cell r="AM230" t="str">
            <v>SGMAP-SUBDIRECCION DE GESTION Y MANEJO DE AREAS PROTEGIDAS</v>
          </cell>
          <cell r="AN230" t="str">
            <v>GRUPO DE CONTRATOS</v>
          </cell>
          <cell r="AO230" t="str">
            <v>GRUPO DE GESTIÓN DEL CONOCIMIENTO E INNOVACIÓN</v>
          </cell>
          <cell r="AP230" t="str">
            <v>2 SUPERVISOR</v>
          </cell>
          <cell r="AQ230" t="str">
            <v>3 CÉDULA DE CIUDADANÍA</v>
          </cell>
          <cell r="AR230">
            <v>51723033</v>
          </cell>
          <cell r="AS230" t="str">
            <v>LUZ MILA SOTELO DELGADILLO</v>
          </cell>
          <cell r="AT230">
            <v>311</v>
          </cell>
          <cell r="AU230" t="str">
            <v>3 NO PACTADOS</v>
          </cell>
          <cell r="AV230" t="str">
            <v>4 NO SE HA ADICIONADO NI EN VALOR y EN TIEMPO</v>
          </cell>
          <cell r="BB230">
            <v>45342</v>
          </cell>
          <cell r="BC230">
            <v>45339</v>
          </cell>
          <cell r="BD230">
            <v>45342</v>
          </cell>
          <cell r="BE230">
            <v>45656</v>
          </cell>
          <cell r="BO230" t="str">
            <v>2024420501000220E</v>
          </cell>
          <cell r="BP230">
            <v>66018295</v>
          </cell>
          <cell r="BQ230" t="str">
            <v>HILDA MARCELA GARCIA NUÑEZ</v>
          </cell>
          <cell r="BR230" t="str">
            <v>https://www.secop.gov.co/CO1BusinessLine/Tendering/BuyerWorkArea/Index?docUniqueIdentifier=CO1.BDOS.5679066</v>
          </cell>
          <cell r="BS230" t="str">
            <v>VIGENTE</v>
          </cell>
          <cell r="BU230" t="str">
            <v xml:space="preserve">https://community.secop.gov.co/Public/Tendering/OpportunityDetail/Index?noticeUID=CO1.NTC.5695216&amp;isFromPublicArea=True&amp;isModal=False
</v>
          </cell>
          <cell r="BV230" t="str">
            <v>seguimientosigacuerdos.ggci</v>
          </cell>
          <cell r="BW230" t="str">
            <v>@parquesnacionales.gov.co</v>
          </cell>
          <cell r="BX230" t="str">
            <v>seguimientosigacuerdos.ggci@parquesnacionales.gov.co</v>
          </cell>
          <cell r="BY230" t="str">
            <v>INGENIERA FORESTAL</v>
          </cell>
          <cell r="BZ230" t="str">
            <v>BANCOLOMBIA</v>
          </cell>
          <cell r="CA230" t="str">
            <v>AHORROS</v>
          </cell>
          <cell r="CB230" t="str">
            <v>56738828351</v>
          </cell>
          <cell r="CC230" t="str">
            <v>21/12/1981</v>
          </cell>
          <cell r="CD230" t="str">
            <v>NO</v>
          </cell>
        </row>
        <row r="231">
          <cell r="A231" t="str">
            <v>CD-NC-215-2024</v>
          </cell>
          <cell r="B231" t="str">
            <v>2 NACION</v>
          </cell>
          <cell r="C231" t="str">
            <v>NC-CPS-222-2024</v>
          </cell>
          <cell r="D231" t="str">
            <v>CLAUDIA DEL PILAR ROJAS PÉREZ</v>
          </cell>
          <cell r="E231">
            <v>45342</v>
          </cell>
          <cell r="F231" t="str">
            <v>NC23-P3202053-003 Prestación de servicios profesionales con plena autonomía técnica y administrativa para la gestión y el fortalecimiento de los procesos comunitarios e institucionales orientados a la suscripción y seguimiento de acuerdos con la población campesina así como en el reporte y verificación de la información relacionada en los sistemas de información de Parques Nacionales Naturales de Colombia de acuerdo con las funciones del Grupo de Planeación y Manejo en el marco del proyecto de Conservación de la diversidad biológica de las áreas protegidas del SINAP nacional.</v>
          </cell>
          <cell r="G231" t="str">
            <v>PROFESIONAL</v>
          </cell>
          <cell r="H231" t="str">
            <v>2 CONTRATACIÓN DIRECTA</v>
          </cell>
          <cell r="I231" t="str">
            <v>14 PRESTACIÓN DE SERVICIOS</v>
          </cell>
          <cell r="J231" t="str">
            <v>N/A</v>
          </cell>
          <cell r="K231">
            <v>80111600</v>
          </cell>
          <cell r="L231">
            <v>26024</v>
          </cell>
          <cell r="N231">
            <v>31924</v>
          </cell>
          <cell r="O231">
            <v>45342</v>
          </cell>
          <cell r="Q231">
            <v>5693195</v>
          </cell>
          <cell r="R231">
            <v>59019455</v>
          </cell>
          <cell r="S231" t="str">
            <v>Cincuenta y nueve millones diecinueve mil cuatroscientos cincuenta y cinco</v>
          </cell>
          <cell r="T231" t="str">
            <v>1 PERSONA NATURAL</v>
          </cell>
          <cell r="U231" t="str">
            <v>3 CÉDULA DE CIUDADANÍA</v>
          </cell>
          <cell r="V231">
            <v>60445221</v>
          </cell>
          <cell r="X231" t="str">
            <v>N-A</v>
          </cell>
          <cell r="Y231" t="str">
            <v>11 NO SE DILIGENCIA INFORMACIÓN PARA ESTE FORMULARIO EN ESTE PERÍODO DE REPORTE</v>
          </cell>
          <cell r="Z231" t="str">
            <v>FEMENINO</v>
          </cell>
          <cell r="AA231" t="str">
            <v>NORTE DE SANTANDER</v>
          </cell>
          <cell r="AB231" t="str">
            <v xml:space="preserve">CUCUTA </v>
          </cell>
          <cell r="AC231" t="str">
            <v>CLAUDIA</v>
          </cell>
          <cell r="AD231" t="str">
            <v>DEL PILAR</v>
          </cell>
          <cell r="AE231" t="str">
            <v>ROJAS</v>
          </cell>
          <cell r="AF231" t="str">
            <v>PEREZ</v>
          </cell>
          <cell r="AG231" t="str">
            <v>SI</v>
          </cell>
          <cell r="AH231" t="str">
            <v>1 PÓLIZA</v>
          </cell>
          <cell r="AI231" t="str">
            <v>12 SEGUROS DEL ESTADO</v>
          </cell>
          <cell r="AJ231" t="str">
            <v>2 CUMPLIMIENTO</v>
          </cell>
          <cell r="AK231">
            <v>45342</v>
          </cell>
          <cell r="AL231" t="str">
            <v>21-46-101086425</v>
          </cell>
          <cell r="AM231" t="str">
            <v>SGMAP-SUBDIRECCION DE GESTION Y MANEJO DE AREAS PROTEGIDAS</v>
          </cell>
          <cell r="AN231" t="str">
            <v>GRUPO DE CONTRATOS</v>
          </cell>
          <cell r="AO231" t="str">
            <v>GRUPO DE PLANEACIÓN Y MANEJO</v>
          </cell>
          <cell r="AP231" t="str">
            <v>2 SUPERVISOR</v>
          </cell>
          <cell r="AQ231" t="str">
            <v>3 CÉDULA DE CIUDADANÍA</v>
          </cell>
          <cell r="AR231">
            <v>80875190</v>
          </cell>
          <cell r="AS231" t="str">
            <v>CÉSAR ANDRÉS DELGADO HERNÁNDEZ</v>
          </cell>
          <cell r="AT231">
            <v>311</v>
          </cell>
          <cell r="AU231" t="str">
            <v>3 NO PACTADOS</v>
          </cell>
          <cell r="AV231" t="str">
            <v>4 NO SE HA ADICIONADO NI EN VALOR y EN TIEMPO</v>
          </cell>
          <cell r="BB231">
            <v>45342</v>
          </cell>
          <cell r="BC231">
            <v>45342</v>
          </cell>
          <cell r="BD231">
            <v>45342</v>
          </cell>
          <cell r="BE231">
            <v>45656</v>
          </cell>
          <cell r="BO231" t="str">
            <v>2024420501000221E</v>
          </cell>
          <cell r="BP231">
            <v>59019455</v>
          </cell>
          <cell r="BQ231" t="str">
            <v>YURY CAMILA BARRANTES</v>
          </cell>
          <cell r="BR231" t="str">
            <v>https://www.secop.gov.co/CO1BusinessLine/Tendering/BuyerWorkArea/Index?docUniqueIdentifier=CO1.BDOS.5679260</v>
          </cell>
          <cell r="BS231" t="str">
            <v>VIGENTE</v>
          </cell>
          <cell r="BU231" t="str">
            <v xml:space="preserve">https://community.secop.gov.co/Public/Tendering/OpportunityDetail/Index?noticeUID=CO1.NTC.5694279&amp;isFromPublicArea=True&amp;isModal=False
</v>
          </cell>
          <cell r="BW231" t="str">
            <v>@parquesnacionales.gov.co</v>
          </cell>
          <cell r="BX231" t="str">
            <v>@parquesnacionales.gov.co</v>
          </cell>
          <cell r="BY231" t="str">
            <v>INGENIERA DE PRODUCCION AGRICOLA</v>
          </cell>
          <cell r="BZ231" t="str">
            <v>BANCOLOMBIA</v>
          </cell>
          <cell r="CA231" t="str">
            <v>AHORROS</v>
          </cell>
          <cell r="CB231" t="str">
            <v>82062469109</v>
          </cell>
          <cell r="CC231" t="str">
            <v>28/03/1984</v>
          </cell>
          <cell r="CD231" t="str">
            <v>NO</v>
          </cell>
        </row>
        <row r="232">
          <cell r="A232" t="str">
            <v>CD-NC-223-2024</v>
          </cell>
          <cell r="B232" t="str">
            <v>2 NACION</v>
          </cell>
          <cell r="C232" t="str">
            <v>NC-CPS-223-2024</v>
          </cell>
          <cell r="D232" t="str">
            <v>DIANA MARCELA DEL PILAR REYES TOLEDO</v>
          </cell>
          <cell r="E232">
            <v>45342</v>
          </cell>
          <cell r="F232" t="str">
            <v>NC04-P3299054-002 Prestación de servicios profesionales a la oficina asesora de planeación para apoyar a la entidad en la formulación, actualización y ajustes a proyectos de inversión requeridos para programar y ejecutar el presupuesto de la entidad, así como en los trámites y autorizaciones presupuestales y elaboración de documentos técnicos requeridos para el logro de políticas, objetivos y metas establecidos en los planes y demás instrumentos de planeación en el marco del fortalecimiento de l</v>
          </cell>
          <cell r="G232" t="str">
            <v>PROFESIONAL</v>
          </cell>
          <cell r="H232" t="str">
            <v>2 CONTRATACIÓN DIRECTA</v>
          </cell>
          <cell r="I232" t="str">
            <v>14 PRESTACIÓN DE SERVICIOS</v>
          </cell>
          <cell r="J232" t="str">
            <v>N/A</v>
          </cell>
          <cell r="K232">
            <v>80111600</v>
          </cell>
          <cell r="L232">
            <v>31124</v>
          </cell>
          <cell r="N232">
            <v>32024</v>
          </cell>
          <cell r="O232">
            <v>45342</v>
          </cell>
          <cell r="Q232">
            <v>9564018</v>
          </cell>
          <cell r="R232">
            <v>99465787</v>
          </cell>
          <cell r="S232" t="str">
            <v>Noventa y nueve millones cuatroscientos sesenta y cinco mil setescientos ochenta y siete pesos</v>
          </cell>
          <cell r="T232" t="str">
            <v>1 PERSONA NATURAL</v>
          </cell>
          <cell r="U232" t="str">
            <v>3 CÉDULA DE CIUDADANÍA</v>
          </cell>
          <cell r="V232">
            <v>46453566</v>
          </cell>
          <cell r="X232" t="str">
            <v>N-A</v>
          </cell>
          <cell r="Y232" t="str">
            <v>11 NO SE DILIGENCIA INFORMACIÓN PARA ESTE FORMULARIO EN ESTE PERÍODO DE REPORTE</v>
          </cell>
          <cell r="Z232" t="str">
            <v>FEMENINO</v>
          </cell>
          <cell r="AA232" t="str">
            <v>CUNDINAMARCA</v>
          </cell>
          <cell r="AB232" t="str">
            <v>BOGOTÁ</v>
          </cell>
          <cell r="AC232" t="str">
            <v>DIANA MARCELA</v>
          </cell>
          <cell r="AD232" t="str">
            <v>DEL PILAR</v>
          </cell>
          <cell r="AE232" t="str">
            <v>REYES</v>
          </cell>
          <cell r="AF232" t="str">
            <v>TOLEDO</v>
          </cell>
          <cell r="AG232" t="str">
            <v>SI</v>
          </cell>
          <cell r="AH232" t="str">
            <v>1 PÓLIZA</v>
          </cell>
          <cell r="AI232" t="str">
            <v>12 SEGUROS DEL ESTADO</v>
          </cell>
          <cell r="AJ232" t="str">
            <v>2 CUMPLIMIENTO</v>
          </cell>
          <cell r="AK232">
            <v>45342</v>
          </cell>
          <cell r="AL232" t="str">
            <v>21-46-101086431</v>
          </cell>
          <cell r="AM232" t="str">
            <v>SAF-SUBDIRECCION ADMINISTRATIVA Y FINANCIERA</v>
          </cell>
          <cell r="AN232" t="str">
            <v>GRUPO DE CONTRATOS</v>
          </cell>
          <cell r="AO232" t="str">
            <v xml:space="preserve">OFICINA ASESORA DE PLANEACIÓN </v>
          </cell>
          <cell r="AP232" t="str">
            <v>2 SUPERVISOR</v>
          </cell>
          <cell r="AQ232" t="str">
            <v>3 CÉDULA DE CIUDADANÍA</v>
          </cell>
          <cell r="AR232">
            <v>80076849</v>
          </cell>
          <cell r="AS232" t="str">
            <v>ANDRES MAURICIO LEON LOPEZ</v>
          </cell>
          <cell r="AT232">
            <v>311</v>
          </cell>
          <cell r="AU232" t="str">
            <v>3 NO PACTADOS</v>
          </cell>
          <cell r="AV232" t="str">
            <v>4 NO SE HA ADICIONADO NI EN VALOR y EN TIEMPO</v>
          </cell>
          <cell r="BB232">
            <v>45342</v>
          </cell>
          <cell r="BC232">
            <v>45342</v>
          </cell>
          <cell r="BD232">
            <v>45342</v>
          </cell>
          <cell r="BE232">
            <v>45656</v>
          </cell>
          <cell r="BO232" t="str">
            <v>2024420501000222E</v>
          </cell>
          <cell r="BP232">
            <v>99465787</v>
          </cell>
          <cell r="BQ232" t="str">
            <v>LEIDY MARCELA GARAVITO ROMERO</v>
          </cell>
          <cell r="BR232" t="str">
            <v>https://www.secop.gov.co/CO1BusinessLine/Tendering/BuyerWorkArea/Index?docUniqueIdentifier=CO1.BDOS.5684894</v>
          </cell>
          <cell r="BS232" t="str">
            <v>VIGENTE</v>
          </cell>
          <cell r="BU232" t="str">
            <v xml:space="preserve">https://community.secop.gov.co/Public/Tendering/OpportunityDetail/Index?noticeUID=CO1.NTC.5699227&amp;isFromPublicArea=True&amp;isModal=False
</v>
          </cell>
          <cell r="BV232" t="str">
            <v>diana.reyes</v>
          </cell>
          <cell r="BW232" t="str">
            <v>@parquesnacionales.gov.co</v>
          </cell>
          <cell r="BX232" t="str">
            <v>diana.reyes@parquesnacionales.gov.co</v>
          </cell>
          <cell r="BY232" t="str">
            <v>ECONOMISTA</v>
          </cell>
          <cell r="BZ232" t="str">
            <v>DAVIVIENDA</v>
          </cell>
          <cell r="CA232" t="str">
            <v>AHORROS</v>
          </cell>
          <cell r="CB232" t="str">
            <v>007700662757</v>
          </cell>
          <cell r="CC232" t="str">
            <v>01/07/1981</v>
          </cell>
          <cell r="CD232" t="str">
            <v>NO</v>
          </cell>
        </row>
        <row r="233">
          <cell r="A233" t="str">
            <v>CD-NC-227-2024</v>
          </cell>
          <cell r="B233" t="str">
            <v>2 NACION</v>
          </cell>
          <cell r="C233" t="str">
            <v>NC-CPS-224-2024</v>
          </cell>
          <cell r="D233" t="str">
            <v>IVAN DARIO PINTO SARMIENTO</v>
          </cell>
          <cell r="E233">
            <v>45342</v>
          </cell>
          <cell r="F233" t="str">
            <v>NC23-P3202008-010 Prestación de servicios profesionales con plena autonomía técnica y administrativa para orientar el manejo de especies exóticas e invasoras interacciones con vida silvestre y reintroducción y repoblamiento en las áreas administradas por Parques Nacionales Naturales de Colombia de acuerdo con las funciones del Grupo de Planeación y Manejo en el marco del proyecto de Conservación de la diversidad biológica de las áreas protegidas del SINAP nacional.</v>
          </cell>
          <cell r="G233" t="str">
            <v>PROFESIONAL</v>
          </cell>
          <cell r="H233" t="str">
            <v>2 CONTRATACIÓN DIRECTA</v>
          </cell>
          <cell r="I233" t="str">
            <v>14 PRESTACIÓN DE SERVICIOS</v>
          </cell>
          <cell r="J233" t="str">
            <v>N/A</v>
          </cell>
          <cell r="K233">
            <v>80111600</v>
          </cell>
          <cell r="L233">
            <v>28224</v>
          </cell>
          <cell r="N233">
            <v>32124</v>
          </cell>
          <cell r="O233">
            <v>45342</v>
          </cell>
          <cell r="Q233">
            <v>7014443</v>
          </cell>
          <cell r="R233">
            <v>72482578</v>
          </cell>
          <cell r="S233" t="str">
            <v>Setenta y dos millones cuatroscientos ochenta y dos mil quinientos setenta y ocho pesos</v>
          </cell>
          <cell r="T233" t="str">
            <v>1 PERSONA NATURAL</v>
          </cell>
          <cell r="U233" t="str">
            <v>3 CÉDULA DE CIUDADANÍA</v>
          </cell>
          <cell r="V233">
            <v>1010184555</v>
          </cell>
          <cell r="X233" t="str">
            <v>N-A</v>
          </cell>
          <cell r="Y233" t="str">
            <v>11 NO SE DILIGENCIA INFORMACIÓN PARA ESTE FORMULARIO EN ESTE PERÍODO DE REPORTE</v>
          </cell>
          <cell r="Z233" t="str">
            <v>MASCULINO</v>
          </cell>
          <cell r="AA233" t="str">
            <v>CUNDINAMARCA</v>
          </cell>
          <cell r="AB233" t="str">
            <v>BOGOTÁ</v>
          </cell>
          <cell r="AC233" t="str">
            <v>IVAN</v>
          </cell>
          <cell r="AD233" t="str">
            <v>DARIO</v>
          </cell>
          <cell r="AE233" t="str">
            <v>PINTO</v>
          </cell>
          <cell r="AF233" t="str">
            <v>SARMIENTO</v>
          </cell>
          <cell r="AG233" t="str">
            <v>SI</v>
          </cell>
          <cell r="AH233" t="str">
            <v>1 PÓLIZA</v>
          </cell>
          <cell r="AI233" t="str">
            <v>12 SEGUROS DEL ESTADO</v>
          </cell>
          <cell r="AJ233" t="str">
            <v>2 CUMPLIMIENTO</v>
          </cell>
          <cell r="AK233">
            <v>45343</v>
          </cell>
          <cell r="AL233" t="str">
            <v>14-44-101204225</v>
          </cell>
          <cell r="AM233" t="str">
            <v>SGMAP-SUBDIRECCION DE GESTION Y MANEJO DE AREAS PROTEGIDAS</v>
          </cell>
          <cell r="AN233" t="str">
            <v>GRUPO DE CONTRATOS</v>
          </cell>
          <cell r="AO233" t="str">
            <v>GRUPO DE PLANEACIÓN Y MANEJO</v>
          </cell>
          <cell r="AP233" t="str">
            <v>2 SUPERVISOR</v>
          </cell>
          <cell r="AQ233" t="str">
            <v>3 CÉDULA DE CIUDADANÍA</v>
          </cell>
          <cell r="AR233">
            <v>80875190</v>
          </cell>
          <cell r="AS233" t="str">
            <v>CÉSAR ANDRÉS DELGADO HERNÁNDEZ</v>
          </cell>
          <cell r="AT233">
            <v>310</v>
          </cell>
          <cell r="AU233" t="str">
            <v>3 NO PACTADOS</v>
          </cell>
          <cell r="AV233" t="str">
            <v>4 NO SE HA ADICIONADO NI EN VALOR y EN TIEMPO</v>
          </cell>
          <cell r="BB233">
            <v>45342</v>
          </cell>
          <cell r="BC233">
            <v>45337</v>
          </cell>
          <cell r="BD233">
            <v>45343</v>
          </cell>
          <cell r="BE233">
            <v>45656</v>
          </cell>
          <cell r="BO233" t="str">
            <v>2024420501000223E</v>
          </cell>
          <cell r="BP233">
            <v>72482578</v>
          </cell>
          <cell r="BQ233" t="str">
            <v>YURY CAMILA BARRANTES</v>
          </cell>
          <cell r="BR233" t="str">
            <v>https://www.secop.gov.co/CO1BusinessLine/Tendering/BuyerWorkArea/Index?docUniqueIdentifier=CO1.BDOS.5686093</v>
          </cell>
          <cell r="BS233" t="str">
            <v>VIGENTE</v>
          </cell>
          <cell r="BU233" t="str">
            <v>https://community.secop.gov.co/Public/Tendering/OpportunityDetail/Index?noticeUID=CO1.NTC.5698988&amp;isFromPublicArea=True&amp;isModal=False</v>
          </cell>
          <cell r="BV233" t="str">
            <v>ivan.pinto</v>
          </cell>
          <cell r="BW233" t="str">
            <v>@parquesnacionales.gov.co</v>
          </cell>
          <cell r="BX233" t="str">
            <v>ivan.pinto@parquesnacionales.gov.co</v>
          </cell>
          <cell r="BY233" t="str">
            <v>BIOLOGO</v>
          </cell>
          <cell r="BZ233" t="str">
            <v>BANCOLOMBIA</v>
          </cell>
          <cell r="CA233" t="str">
            <v>AHORROS</v>
          </cell>
          <cell r="CB233" t="str">
            <v>54784412353</v>
          </cell>
          <cell r="CC233" t="str">
            <v>26/08/1989</v>
          </cell>
          <cell r="CD233" t="str">
            <v>NO</v>
          </cell>
        </row>
        <row r="234">
          <cell r="A234" t="str">
            <v>CD-NC-224-2024</v>
          </cell>
          <cell r="B234" t="str">
            <v>2 NACION</v>
          </cell>
          <cell r="C234" t="str">
            <v>NC-CPS-225-2024</v>
          </cell>
          <cell r="D234" t="str">
            <v>ANDREA JOHANNA TORRES SUAREZ</v>
          </cell>
          <cell r="E234">
            <v>45343</v>
          </cell>
          <cell r="F234" t="str">
            <v>NC24-P3202008-018 Prestación de servicios profesionales con plena autonomía técnica y administrativa para apoyar jurídicamente el trámite de registro y seguimiento de reservas naturales de la sociedad civil al Grupo de Trámites y Evaluación Ambiental en el marco del proyecto de inversión Conservación de la diversidad biológica de las áreas protegidas del SINAP Nacional.</v>
          </cell>
          <cell r="G234" t="str">
            <v>PROFESIONAL</v>
          </cell>
          <cell r="H234" t="str">
            <v>2 CONTRATACIÓN DIRECTA</v>
          </cell>
          <cell r="I234" t="str">
            <v>14 PRESTACIÓN DE SERVICIOS</v>
          </cell>
          <cell r="J234" t="str">
            <v>N/A</v>
          </cell>
          <cell r="K234">
            <v>80111600</v>
          </cell>
          <cell r="L234">
            <v>25024</v>
          </cell>
          <cell r="N234">
            <v>32624</v>
          </cell>
          <cell r="O234">
            <v>45343</v>
          </cell>
          <cell r="Q234">
            <v>7014443</v>
          </cell>
          <cell r="R234">
            <v>72482578</v>
          </cell>
          <cell r="S234" t="str">
            <v>Setenta y dos millones cuatroscientos ochenta y dos mil quinientos setenta y ocho pesos</v>
          </cell>
          <cell r="T234" t="str">
            <v>1 PERSONA NATURAL</v>
          </cell>
          <cell r="U234" t="str">
            <v>3 CÉDULA DE CIUDADANÍA</v>
          </cell>
          <cell r="V234">
            <v>53070993</v>
          </cell>
          <cell r="X234" t="str">
            <v>N-A</v>
          </cell>
          <cell r="Y234" t="str">
            <v>11 NO SE DILIGENCIA INFORMACIÓN PARA ESTE FORMULARIO EN ESTE PERÍODO DE REPORTE</v>
          </cell>
          <cell r="Z234" t="str">
            <v>FEMENINO</v>
          </cell>
          <cell r="AA234" t="str">
            <v>CUNDINAMARCA</v>
          </cell>
          <cell r="AB234" t="str">
            <v>BOGOTÁ</v>
          </cell>
          <cell r="AC234" t="str">
            <v>ANDREA</v>
          </cell>
          <cell r="AD234" t="str">
            <v>JOHANNA</v>
          </cell>
          <cell r="AE234" t="str">
            <v>TORRES</v>
          </cell>
          <cell r="AF234" t="str">
            <v>SUAREZ</v>
          </cell>
          <cell r="AG234" t="str">
            <v>SI</v>
          </cell>
          <cell r="AH234" t="str">
            <v>1 PÓLIZA</v>
          </cell>
          <cell r="AI234" t="str">
            <v>12 SEGUROS DEL ESTADO</v>
          </cell>
          <cell r="AJ234" t="str">
            <v>2 CUMPLIMIENTO</v>
          </cell>
          <cell r="AK234">
            <v>45343</v>
          </cell>
          <cell r="AL234" t="str">
            <v>21-46-101086604</v>
          </cell>
          <cell r="AM234" t="str">
            <v>SGMAP-SUBDIRECCION DE GESTION Y MANEJO DE AREAS PROTEGIDAS</v>
          </cell>
          <cell r="AN234" t="str">
            <v>GRUPO DE CONTRATOS</v>
          </cell>
          <cell r="AO234" t="str">
            <v>GRUPO DE TRÁMITES Y EVALUACIÓN AMBIENTAL</v>
          </cell>
          <cell r="AP234" t="str">
            <v>2 SUPERVISOR</v>
          </cell>
          <cell r="AQ234" t="str">
            <v>3 CÉDULA DE CIUDADANÍA</v>
          </cell>
          <cell r="AR234">
            <v>52854468</v>
          </cell>
          <cell r="AS234" t="str">
            <v>ADRIANA MARGARITA ROZO MELO</v>
          </cell>
          <cell r="AT234">
            <v>310</v>
          </cell>
          <cell r="AU234" t="str">
            <v>3 NO PACTADOS</v>
          </cell>
          <cell r="AV234" t="str">
            <v>4 NO SE HA ADICIONADO NI EN VALOR y EN TIEMPO</v>
          </cell>
          <cell r="BB234">
            <v>45343</v>
          </cell>
          <cell r="BC234">
            <v>45336</v>
          </cell>
          <cell r="BD234">
            <v>45343</v>
          </cell>
          <cell r="BE234">
            <v>45656</v>
          </cell>
          <cell r="BO234" t="str">
            <v>2024420501000224E</v>
          </cell>
          <cell r="BP234">
            <v>72482578</v>
          </cell>
          <cell r="BQ234" t="str">
            <v>HECTOR ALFONSO CUESTA</v>
          </cell>
          <cell r="BR234" t="str">
            <v>https://www.secop.gov.co/CO1BusinessLine/Tendering/BuyerWorkArea/Index?docUniqueIdentifier=CO1.BDOS.5685603</v>
          </cell>
          <cell r="BS234" t="str">
            <v>VIGENTE</v>
          </cell>
          <cell r="BU234" t="str">
            <v>https://community.secop.gov.co/Public/Tendering/OpportunityDetail/Index?noticeUID=CO1.NTC.5707338&amp;isFromPublicArea=True&amp;isModal=False</v>
          </cell>
          <cell r="BV234" t="str">
            <v>reservas.naturales</v>
          </cell>
          <cell r="BW234" t="str">
            <v>@parquesnacionales.gov.co</v>
          </cell>
          <cell r="BX234" t="str">
            <v>reservas.naturales@parquesnacionales.gov.co</v>
          </cell>
          <cell r="BY234" t="str">
            <v>ABOGADA</v>
          </cell>
          <cell r="BZ234" t="str">
            <v>DAVIVIENDA</v>
          </cell>
          <cell r="CA234" t="str">
            <v>AHORROS</v>
          </cell>
          <cell r="CB234" t="str">
            <v>008900723308</v>
          </cell>
          <cell r="CC234" t="str">
            <v>31/12/1985</v>
          </cell>
          <cell r="CD234" t="str">
            <v>NO</v>
          </cell>
        </row>
        <row r="235">
          <cell r="A235" t="str">
            <v>CD-NC-225-2024</v>
          </cell>
          <cell r="B235" t="str">
            <v>2 NACION</v>
          </cell>
          <cell r="C235" t="str">
            <v>NC-CPS-226-2024</v>
          </cell>
          <cell r="D235" t="str">
            <v>SANTIAGO CÓRDOBA ARANGO</v>
          </cell>
          <cell r="E235">
            <v>45343</v>
          </cell>
          <cell r="F235" t="str">
            <v>NC22-P3202018-015 Prestación de servicios profesionales con plena autonomía técnica y administrativa al Grupo de Gestión e Integración del SINAP para procesar, analizar y reportar la información geográfica requerida para los procesos de declaración o ampliación de áreas protegidas, en el marco del proyecto conservación de la diversidad biológica de las áreas protegidas del SINAP Nacional.</v>
          </cell>
          <cell r="G235" t="str">
            <v>PROFESIONAL</v>
          </cell>
          <cell r="H235" t="str">
            <v>2 CONTRATACIÓN DIRECTA</v>
          </cell>
          <cell r="I235" t="str">
            <v>14 PRESTACIÓN DE SERVICIOS</v>
          </cell>
          <cell r="J235" t="str">
            <v>N/A</v>
          </cell>
          <cell r="K235">
            <v>80111600</v>
          </cell>
          <cell r="L235">
            <v>23924</v>
          </cell>
          <cell r="N235">
            <v>32824</v>
          </cell>
          <cell r="O235">
            <v>45343</v>
          </cell>
          <cell r="Q235">
            <v>5693195</v>
          </cell>
          <cell r="R235">
            <v>58829682</v>
          </cell>
          <cell r="S235" t="str">
            <v>Cincuenta y ocho millones ochoscientos ventinueve mil seiscientos ochenta y dos pesos</v>
          </cell>
          <cell r="T235" t="str">
            <v>1 PERSONA NATURAL</v>
          </cell>
          <cell r="U235" t="str">
            <v>3 CÉDULA DE CIUDADANÍA</v>
          </cell>
          <cell r="V235">
            <v>1053818489</v>
          </cell>
          <cell r="X235" t="str">
            <v>N-A</v>
          </cell>
          <cell r="Y235" t="str">
            <v>11 NO SE DILIGENCIA INFORMACIÓN PARA ESTE FORMULARIO EN ESTE PERÍODO DE REPORTE</v>
          </cell>
          <cell r="Z235" t="str">
            <v>MASCULINO</v>
          </cell>
          <cell r="AA235" t="str">
            <v>CALDAS</v>
          </cell>
          <cell r="AB235" t="str">
            <v>MANIZALES</v>
          </cell>
          <cell r="AC235" t="str">
            <v>SANTIAGO</v>
          </cell>
          <cell r="AE235" t="str">
            <v>CORDOBA</v>
          </cell>
          <cell r="AF235" t="str">
            <v>ARANGO</v>
          </cell>
          <cell r="AG235" t="str">
            <v>NO</v>
          </cell>
          <cell r="AH235" t="str">
            <v>6 NO CONSTITUYÓ GARANTÍAS</v>
          </cell>
          <cell r="AI235" t="str">
            <v>N-A</v>
          </cell>
          <cell r="AJ235" t="str">
            <v>N-A</v>
          </cell>
          <cell r="AK235" t="str">
            <v>N-A</v>
          </cell>
          <cell r="AL235" t="str">
            <v>N-A</v>
          </cell>
          <cell r="AM235" t="str">
            <v>SGMAP-SUBDIRECCION DE GESTION Y MANEJO DE AREAS PROTEGIDAS</v>
          </cell>
          <cell r="AN235" t="str">
            <v>GRUPO DE CONTRATOS</v>
          </cell>
          <cell r="AO235" t="str">
            <v>GRUPO DE GESTIÓN E INTEGRACIÓN DEL SINAP</v>
          </cell>
          <cell r="AP235" t="str">
            <v>2 SUPERVISOR</v>
          </cell>
          <cell r="AQ235" t="str">
            <v>3 CÉDULA DE CIUDADANÍA</v>
          </cell>
          <cell r="AR235">
            <v>5947992</v>
          </cell>
          <cell r="AS235" t="str">
            <v>LUIS ALBERTO CRUZ COLORADO</v>
          </cell>
          <cell r="AT235">
            <v>310</v>
          </cell>
          <cell r="AU235" t="str">
            <v>3 NO PACTADOS</v>
          </cell>
          <cell r="AV235" t="str">
            <v>4 NO SE HA ADICIONADO NI EN VALOR y EN TIEMPO</v>
          </cell>
          <cell r="BB235">
            <v>45343</v>
          </cell>
          <cell r="BC235">
            <v>45343</v>
          </cell>
          <cell r="BD235">
            <v>45343</v>
          </cell>
          <cell r="BE235">
            <v>45656</v>
          </cell>
          <cell r="BO235" t="str">
            <v>2024420501000225E</v>
          </cell>
          <cell r="BP235">
            <v>58829682</v>
          </cell>
          <cell r="BQ235" t="str">
            <v>HECTOR ALFONSO CUESTA</v>
          </cell>
          <cell r="BR235" t="str">
            <v>https://www.secop.gov.co/CO1BusinessLine/Tendering/BuyerWorkArea/Index?docUniqueIdentifier=CO1.BDOS.5685603</v>
          </cell>
          <cell r="BS235" t="str">
            <v>VIGENTE</v>
          </cell>
          <cell r="BU235" t="str">
            <v>https://community.secop.gov.co/Public/Tendering/OpportunityDetail/Index?noticeUID=CO1.NTC.5707979&amp;isFromPublicArea=True&amp;isModal=False</v>
          </cell>
          <cell r="BW235" t="str">
            <v>@parquesnacionales.gov.co</v>
          </cell>
          <cell r="BX235" t="str">
            <v>@parquesnacionales.gov.co</v>
          </cell>
          <cell r="BY235" t="str">
            <v>INGENIERO AMBIENTAL</v>
          </cell>
          <cell r="BZ235" t="str">
            <v>BANCOLOMBIA</v>
          </cell>
          <cell r="CA235" t="str">
            <v>AHORROS</v>
          </cell>
          <cell r="CB235" t="str">
            <v>37353782887</v>
          </cell>
          <cell r="CC235" t="str">
            <v>17/05/1992</v>
          </cell>
          <cell r="CD235" t="str">
            <v>NO</v>
          </cell>
        </row>
        <row r="236">
          <cell r="A236" t="str">
            <v>CD-NC-226-2024</v>
          </cell>
          <cell r="B236" t="str">
            <v>2 NACION</v>
          </cell>
          <cell r="C236" t="str">
            <v>NC-CPS-227-2024</v>
          </cell>
          <cell r="D236" t="str">
            <v>JHONY SEBASTIÁN CASTILLO CARDENAS</v>
          </cell>
          <cell r="E236">
            <v>45343</v>
          </cell>
          <cell r="F236" t="str">
            <v>NC24-P3202008-007 Prestación de servicios profesionales con plena autonomía técnica y administrativa para revisar técnicamente los expedientes de reservas naturales de la sociedad civil de seguimiento y de trámite para el registro de reservas naturales de la sociedad civil al Grupo de Trámites y Evaluación Ambiental en el marco del proyecto de inversión Conservación de la diversidad biológica de las áreas protegidas del SINAP Nacional.</v>
          </cell>
          <cell r="G236" t="str">
            <v>PROFESIONAL</v>
          </cell>
          <cell r="H236" t="str">
            <v>2 CONTRATACIÓN DIRECTA</v>
          </cell>
          <cell r="I236" t="str">
            <v>14 PRESTACIÓN DE SERVICIOS</v>
          </cell>
          <cell r="J236" t="str">
            <v>N/A</v>
          </cell>
          <cell r="K236">
            <v>80111600</v>
          </cell>
          <cell r="L236">
            <v>33624</v>
          </cell>
          <cell r="N236">
            <v>32724</v>
          </cell>
          <cell r="O236">
            <v>45343</v>
          </cell>
          <cell r="Q236">
            <v>3670921</v>
          </cell>
          <cell r="R236">
            <v>38055214</v>
          </cell>
          <cell r="S236" t="str">
            <v>Trenta y ocho millones cincuenta y cinco mil doscientos catorce pesos</v>
          </cell>
          <cell r="T236" t="str">
            <v>1 PERSONA NATURAL</v>
          </cell>
          <cell r="U236" t="str">
            <v>3 CÉDULA DE CIUDADANÍA</v>
          </cell>
          <cell r="V236">
            <v>1233890974</v>
          </cell>
          <cell r="X236" t="str">
            <v>N-A</v>
          </cell>
          <cell r="Y236" t="str">
            <v>11 NO SE DILIGENCIA INFORMACIÓN PARA ESTE FORMULARIO EN ESTE PERÍODO DE REPORTE</v>
          </cell>
          <cell r="Z236" t="str">
            <v>MASCULINO</v>
          </cell>
          <cell r="AA236" t="str">
            <v>CUNDINAMARCA</v>
          </cell>
          <cell r="AB236" t="str">
            <v>BOGOTÁ</v>
          </cell>
          <cell r="AC236" t="str">
            <v>JHONY</v>
          </cell>
          <cell r="AD236" t="str">
            <v>SEBASTIÁN</v>
          </cell>
          <cell r="AE236" t="str">
            <v>CASTILLO</v>
          </cell>
          <cell r="AF236" t="str">
            <v>CARDENAS</v>
          </cell>
          <cell r="AG236" t="str">
            <v>NO</v>
          </cell>
          <cell r="AH236" t="str">
            <v>6 NO CONSTITUYÓ GARANTÍAS</v>
          </cell>
          <cell r="AI236" t="str">
            <v>N-A</v>
          </cell>
          <cell r="AJ236" t="str">
            <v>N-A</v>
          </cell>
          <cell r="AK236" t="str">
            <v>N-A</v>
          </cell>
          <cell r="AL236" t="str">
            <v>N-A</v>
          </cell>
          <cell r="AM236" t="str">
            <v>SGMAP-SUBDIRECCION DE GESTION Y MANEJO DE AREAS PROTEGIDAS</v>
          </cell>
          <cell r="AN236" t="str">
            <v>GRUPO DE CONTRATOS</v>
          </cell>
          <cell r="AO236" t="str">
            <v>GRUPO DE TRÁMITES Y EVALUACIÓN AMBIENTAL</v>
          </cell>
          <cell r="AP236" t="str">
            <v>2 SUPERVISOR</v>
          </cell>
          <cell r="AQ236" t="str">
            <v>3 CÉDULA DE CIUDADANÍA</v>
          </cell>
          <cell r="AR236">
            <v>52854468</v>
          </cell>
          <cell r="AS236" t="str">
            <v>ADRIANA MARGARITA ROZO MELO</v>
          </cell>
          <cell r="AT236">
            <v>311</v>
          </cell>
          <cell r="AU236" t="str">
            <v>3 NO PACTADOS</v>
          </cell>
          <cell r="AV236" t="str">
            <v>4 NO SE HA ADICIONADO NI EN VALOR y EN TIEMPO</v>
          </cell>
          <cell r="BB236" t="str">
            <v>N/A</v>
          </cell>
          <cell r="BC236">
            <v>45342</v>
          </cell>
          <cell r="BD236">
            <v>45343</v>
          </cell>
          <cell r="BE236">
            <v>45656</v>
          </cell>
          <cell r="BO236" t="str">
            <v>2024420501000226E</v>
          </cell>
          <cell r="BP236">
            <v>38055214</v>
          </cell>
          <cell r="BQ236" t="str">
            <v>LUZ JANETH VILLALBA SUAREZ</v>
          </cell>
          <cell r="BR236" t="str">
            <v>https://www.secop.gov.co/CO1BusinessLine/Tendering/BuyerWorkArea/Index?docUniqueIdentifier=CO1.BDOS.5686204</v>
          </cell>
          <cell r="BS236" t="str">
            <v>VIGENTE</v>
          </cell>
          <cell r="BU236" t="str">
            <v>https://community.secop.gov.co/Public/Tendering/OpportunityDetail/Index?noticeUID=CO1.NTC.5705591&amp;isFromPublicArea=True&amp;isModal=False</v>
          </cell>
          <cell r="BW236" t="str">
            <v>@parquesnacionales.gov.co</v>
          </cell>
          <cell r="BX236" t="str">
            <v>@parquesnacionales.gov.co</v>
          </cell>
          <cell r="BY236" t="str">
            <v>INGENIERO AMBIENTAL Y SANITARIO</v>
          </cell>
          <cell r="BZ236" t="str">
            <v>COLPATRIA</v>
          </cell>
          <cell r="CA236" t="str">
            <v>AHORROS</v>
          </cell>
          <cell r="CB236" t="str">
            <v>6342057443</v>
          </cell>
          <cell r="CC236" t="str">
            <v>10/05/1997</v>
          </cell>
          <cell r="CD236" t="str">
            <v>NO</v>
          </cell>
        </row>
        <row r="237">
          <cell r="A237" t="str">
            <v>CD-NC-229-2024</v>
          </cell>
          <cell r="B237" t="str">
            <v>2 NACION</v>
          </cell>
          <cell r="C237" t="str">
            <v>NC-CPS-228-2024</v>
          </cell>
          <cell r="D237" t="str">
            <v>XIMENA CAROLINA CUBILLOS VARGAS</v>
          </cell>
          <cell r="E237">
            <v>45343</v>
          </cell>
          <cell r="F237" t="str">
            <v>NC23-P3202008-016 Prestación de servicios profesionales con plena autonomía técnica y administrativa para formular proyectos requeridos desde el componente asociativo y empresarial con iniciativas comunitarias y brindar apoyo técnico en los procesos productivos al grupo de planeación y manejo de áreas protegidas en el marco del proyecto de inversión conservación de la diversidad biológica de las áreas protegidas del SINAP Nacional.</v>
          </cell>
          <cell r="G237" t="str">
            <v>PROFESIONAL</v>
          </cell>
          <cell r="H237" t="str">
            <v>2 CONTRATACIÓN DIRECTA</v>
          </cell>
          <cell r="I237" t="str">
            <v>14 PRESTACIÓN DE SERVICIOS</v>
          </cell>
          <cell r="J237" t="str">
            <v>N/A</v>
          </cell>
          <cell r="K237">
            <v>80111600</v>
          </cell>
          <cell r="L237">
            <v>25624</v>
          </cell>
          <cell r="N237">
            <v>32424</v>
          </cell>
          <cell r="O237">
            <v>45343</v>
          </cell>
          <cell r="Q237">
            <v>7435309</v>
          </cell>
          <cell r="R237">
            <v>76831526</v>
          </cell>
          <cell r="S237" t="str">
            <v>Setenta y seis millones ochoscientos trenta y un mil quinientos ventiseis pesos</v>
          </cell>
          <cell r="T237" t="str">
            <v>1 PERSONA NATURAL</v>
          </cell>
          <cell r="U237" t="str">
            <v>3 CÉDULA DE CIUDADANÍA</v>
          </cell>
          <cell r="V237">
            <v>1116781543</v>
          </cell>
          <cell r="X237" t="str">
            <v>N-A</v>
          </cell>
          <cell r="Y237" t="str">
            <v>11 NO SE DILIGENCIA INFORMACIÓN PARA ESTE FORMULARIO EN ESTE PERÍODO DE REPORTE</v>
          </cell>
          <cell r="Z237" t="str">
            <v>FEMENINO</v>
          </cell>
          <cell r="AA237" t="str">
            <v>ARAUCA</v>
          </cell>
          <cell r="AB237" t="str">
            <v>ARAUCA</v>
          </cell>
          <cell r="AC237" t="str">
            <v>XIMENA</v>
          </cell>
          <cell r="AD237" t="str">
            <v>CAROLINA</v>
          </cell>
          <cell r="AE237" t="str">
            <v>CUBILLOS</v>
          </cell>
          <cell r="AF237" t="str">
            <v>VARGAS</v>
          </cell>
          <cell r="AG237" t="str">
            <v>SI</v>
          </cell>
          <cell r="AH237" t="str">
            <v>1 PÓLIZA</v>
          </cell>
          <cell r="AI237" t="str">
            <v>12 SEGUROS DEL ESTADO</v>
          </cell>
          <cell r="AJ237" t="str">
            <v>2 CUMPLIMIENTO</v>
          </cell>
          <cell r="AK237">
            <v>45343</v>
          </cell>
          <cell r="AL237" t="str">
            <v>21-46-101086589</v>
          </cell>
          <cell r="AM237" t="str">
            <v>SGMAP-SUBDIRECCION DE GESTION Y MANEJO DE AREAS PROTEGIDAS</v>
          </cell>
          <cell r="AN237" t="str">
            <v>GRUPO DE CONTRATOS</v>
          </cell>
          <cell r="AO237" t="str">
            <v>GRUPO DE PLANEACIÓN Y MANEJO</v>
          </cell>
          <cell r="AP237" t="str">
            <v>2 SUPERVISOR</v>
          </cell>
          <cell r="AQ237" t="str">
            <v>3 CÉDULA DE CIUDADANÍA</v>
          </cell>
          <cell r="AR237">
            <v>80875190</v>
          </cell>
          <cell r="AS237" t="str">
            <v>CÉSAR ANDRÉS DELGADO HERNÁNDEZ</v>
          </cell>
          <cell r="AT237">
            <v>310</v>
          </cell>
          <cell r="AU237" t="str">
            <v>3 NO PACTADOS</v>
          </cell>
          <cell r="AV237" t="str">
            <v>4 NO SE HA ADICIONADO NI EN VALOR y EN TIEMPO</v>
          </cell>
          <cell r="BB237">
            <v>45343</v>
          </cell>
          <cell r="BC237">
            <v>45343</v>
          </cell>
          <cell r="BD237">
            <v>45343</v>
          </cell>
          <cell r="BE237">
            <v>45656</v>
          </cell>
          <cell r="BO237" t="str">
            <v>2024420501000227E</v>
          </cell>
          <cell r="BP237">
            <v>76831526</v>
          </cell>
          <cell r="BQ237" t="str">
            <v>EDNA ROCIO CASTRO</v>
          </cell>
          <cell r="BR237" t="str">
            <v>https://www.secop.gov.co/CO1BusinessLine/Tendering/BuyerWorkArea/Index?docUniqueIdentifier=CO1.BDOS.5689880</v>
          </cell>
          <cell r="BS237" t="str">
            <v>VIGENTE</v>
          </cell>
          <cell r="BU237" t="str">
            <v>https://community.secop.gov.co/Public/Tendering/OpportunityDetail/Index?noticeUID=CO1.NTC.5704452&amp;isFromPublicArea=True&amp;isModal=False</v>
          </cell>
          <cell r="BV237" t="str">
            <v>ximena.cubillos</v>
          </cell>
          <cell r="BW237" t="str">
            <v>@parquesnacionales.gov.co</v>
          </cell>
          <cell r="BX237" t="str">
            <v>ximena.cubillos@parquesnacionales.gov.co</v>
          </cell>
          <cell r="BY237" t="str">
            <v>ADMINISTRADORA DE EMPRESAS</v>
          </cell>
          <cell r="CC237" t="str">
            <v>17/09/1988</v>
          </cell>
          <cell r="CD237" t="str">
            <v>NO</v>
          </cell>
        </row>
        <row r="238">
          <cell r="A238" t="str">
            <v>CD-NC-230-2024</v>
          </cell>
          <cell r="B238" t="str">
            <v>2 NACION</v>
          </cell>
          <cell r="C238" t="str">
            <v>NC-CPS-229-2024</v>
          </cell>
          <cell r="D238" t="str">
            <v>CRISTHIAN ALFONSO PIMIENTO ORDOÑEZ.</v>
          </cell>
          <cell r="E238">
            <v>45343</v>
          </cell>
          <cell r="F238" t="str">
            <v>NC01-P3202056-004 Prestación de servicios profesionales con plena autonomía técnica y administrativa al Grupo de Comunicaciones y Educación Ambiental, para implementar la estrategia de Educación Ambiental y fortalecer los procesos educativos desde un enfoque diferencial - étnico en las áreas administradas por Parques Nacionales Naturales de Colombia, en el marco del proyecto de Conservación de la diversidad biológica de las áreas protegidas del SINAP Nacional.</v>
          </cell>
          <cell r="G238" t="str">
            <v>PROFESIONAL</v>
          </cell>
          <cell r="H238" t="str">
            <v>2 CONTRATACIÓN DIRECTA</v>
          </cell>
          <cell r="I238" t="str">
            <v>14 PRESTACIÓN DE SERVICIOS</v>
          </cell>
          <cell r="J238" t="str">
            <v>N/A</v>
          </cell>
          <cell r="K238">
            <v>80111600</v>
          </cell>
          <cell r="L238">
            <v>31624</v>
          </cell>
          <cell r="N238">
            <v>33124</v>
          </cell>
          <cell r="O238">
            <v>45343</v>
          </cell>
          <cell r="Q238">
            <v>6347913</v>
          </cell>
          <cell r="R238">
            <v>65595101</v>
          </cell>
          <cell r="S238" t="str">
            <v>Sesenta y cinco millones quinientos noventa y cinco mil ciento un pesos</v>
          </cell>
          <cell r="T238" t="str">
            <v>1 PERSONA NATURAL</v>
          </cell>
          <cell r="U238" t="str">
            <v>3 CÉDULA DE CIUDADANÍA</v>
          </cell>
          <cell r="V238">
            <v>1075287094</v>
          </cell>
          <cell r="X238" t="str">
            <v>N-A</v>
          </cell>
          <cell r="Y238" t="str">
            <v>11 NO SE DILIGENCIA INFORMACIÓN PARA ESTE FORMULARIO EN ESTE PERÍODO DE REPORTE</v>
          </cell>
          <cell r="Z238" t="str">
            <v>MASCULINO</v>
          </cell>
          <cell r="AA238" t="str">
            <v>CUNDINAMARCA</v>
          </cell>
          <cell r="AB238" t="str">
            <v>BOGOTÁ</v>
          </cell>
          <cell r="AC238" t="str">
            <v>CRISTHIAN</v>
          </cell>
          <cell r="AD238" t="str">
            <v>ALFONSO</v>
          </cell>
          <cell r="AE238" t="str">
            <v>PIMIENTO</v>
          </cell>
          <cell r="AF238" t="str">
            <v>ORDOÑEZ.</v>
          </cell>
          <cell r="AG238" t="str">
            <v>SI</v>
          </cell>
          <cell r="AH238" t="str">
            <v>1 PÓLIZA</v>
          </cell>
          <cell r="AI238" t="str">
            <v>12 SEGUROS DEL ESTADO</v>
          </cell>
          <cell r="AJ238" t="str">
            <v>2 CUMPLIMIENTO</v>
          </cell>
          <cell r="AK238">
            <v>45343</v>
          </cell>
          <cell r="AL238" t="str">
            <v>45-46-101023939</v>
          </cell>
          <cell r="AM238" t="str">
            <v>SAF-SUBDIRECCION ADMINISTRATIVA Y FINANCIERA</v>
          </cell>
          <cell r="AN238" t="str">
            <v>GRUPO DE CONTRATOS</v>
          </cell>
          <cell r="AO238" t="str">
            <v>GRUPO DE COMUNICACIONES</v>
          </cell>
          <cell r="AP238" t="str">
            <v>2 SUPERVISOR</v>
          </cell>
          <cell r="AQ238" t="str">
            <v>3 CÉDULA DE CIUDADANÍA</v>
          </cell>
          <cell r="AR238">
            <v>79624413</v>
          </cell>
          <cell r="AS238" t="str">
            <v>JORGE ENRIQUE PATIÑO OSPINA</v>
          </cell>
          <cell r="AT238">
            <v>310</v>
          </cell>
          <cell r="AU238" t="str">
            <v>3 NO PACTADOS</v>
          </cell>
          <cell r="AV238" t="str">
            <v>4 NO SE HA ADICIONADO NI EN VALOR y EN TIEMPO</v>
          </cell>
          <cell r="BB238">
            <v>45344</v>
          </cell>
          <cell r="BC238">
            <v>45329</v>
          </cell>
          <cell r="BD238">
            <v>45344</v>
          </cell>
          <cell r="BE238">
            <v>45656</v>
          </cell>
          <cell r="BO238" t="str">
            <v>2024420501000228E</v>
          </cell>
          <cell r="BP238">
            <v>65595101</v>
          </cell>
          <cell r="BQ238" t="str">
            <v>HECTOR ALFONSO CUESTA</v>
          </cell>
          <cell r="BR238" t="str">
            <v>https://www.secop.gov.co/CO1BusinessLine/Tendering/BuyerWorkArea/Index?docUniqueIdentifier=CO1.BDOS.5690914</v>
          </cell>
          <cell r="BS238" t="str">
            <v>VIGENTE</v>
          </cell>
          <cell r="BU238" t="str">
            <v>https://community.secop.gov.co/Public/Tendering/OpportunityDetail/Index?noticeUID=CO1.NTC.5708303&amp;isFromPublicArea=True&amp;isModal=False</v>
          </cell>
          <cell r="BV238" t="str">
            <v>cristhian.pimiento</v>
          </cell>
          <cell r="BW238" t="str">
            <v>@parquesnacionales.gov.co</v>
          </cell>
          <cell r="BX238" t="str">
            <v>cristhian.pimiento@parquesnacionales.gov.co</v>
          </cell>
          <cell r="BY238" t="str">
            <v>COMUNICADOR SOCIAL</v>
          </cell>
          <cell r="BZ238" t="str">
            <v>BANCOLOMBIA</v>
          </cell>
          <cell r="CA238" t="str">
            <v>AHORROS</v>
          </cell>
          <cell r="CB238" t="str">
            <v>45571748936</v>
          </cell>
          <cell r="CC238" t="str">
            <v>23/12/1994</v>
          </cell>
          <cell r="CD238" t="str">
            <v>NO</v>
          </cell>
        </row>
        <row r="239">
          <cell r="A239" t="str">
            <v>CD-NC-231-2024</v>
          </cell>
          <cell r="B239" t="str">
            <v>2 NACION</v>
          </cell>
          <cell r="C239" t="str">
            <v>NC-CPS-230-2024</v>
          </cell>
          <cell r="D239" t="str">
            <v>BETSY VIVIANA RODRIGUEZ CABEZA</v>
          </cell>
          <cell r="E239">
            <v>45343</v>
          </cell>
          <cell r="F239" t="str">
            <v>NC23-P3202052-001 Prestación de servicios profesionales con plena autonomía técnica y administrativa para orientar la estructuración de programas de monitoreo y portafolios de investigación así como el análisis y divulgación del conocimiento generado en las áreas protegidas administradas por Parques Nacionales Naturales de Colombia de acuerdo con las funciones del Grupo de Planeación y Manejo en el marco del proyecto de Conservación de la diversidad biológica de las áreas protegidas del SINAP nacional</v>
          </cell>
          <cell r="G239" t="str">
            <v>PROFESIONAL</v>
          </cell>
          <cell r="H239" t="str">
            <v>2 CONTRATACIÓN DIRECTA</v>
          </cell>
          <cell r="I239" t="str">
            <v>14 PRESTACIÓN DE SERVICIOS</v>
          </cell>
          <cell r="J239" t="str">
            <v>N/A</v>
          </cell>
          <cell r="K239">
            <v>80111600</v>
          </cell>
          <cell r="L239">
            <v>25924</v>
          </cell>
          <cell r="N239">
            <v>32924</v>
          </cell>
          <cell r="O239">
            <v>45343</v>
          </cell>
          <cell r="Q239">
            <v>7435309</v>
          </cell>
          <cell r="R239">
            <v>77079370</v>
          </cell>
          <cell r="S239" t="str">
            <v>Setenta y siete millones setenta y nueve mil trescientos setenta pesos</v>
          </cell>
          <cell r="T239" t="str">
            <v>1 PERSONA NATURAL</v>
          </cell>
          <cell r="U239" t="str">
            <v>3 CÉDULA DE CIUDADANÍA</v>
          </cell>
          <cell r="V239">
            <v>28049312</v>
          </cell>
          <cell r="X239" t="str">
            <v>N-A</v>
          </cell>
          <cell r="Y239" t="str">
            <v>11 NO SE DILIGENCIA INFORMACIÓN PARA ESTE FORMULARIO EN ESTE PERÍODO DE REPORTE</v>
          </cell>
          <cell r="Z239" t="str">
            <v>FEMENINO</v>
          </cell>
          <cell r="AA239" t="str">
            <v>SANTANDER</v>
          </cell>
          <cell r="AB239" t="str">
            <v>VETAS</v>
          </cell>
          <cell r="AC239" t="str">
            <v>BETSY</v>
          </cell>
          <cell r="AD239" t="str">
            <v>VIVIANA</v>
          </cell>
          <cell r="AE239" t="str">
            <v>RODRIGUEZ</v>
          </cell>
          <cell r="AF239" t="str">
            <v>CABEZA</v>
          </cell>
          <cell r="AG239" t="str">
            <v>SI</v>
          </cell>
          <cell r="AH239" t="str">
            <v>1 PÓLIZA</v>
          </cell>
          <cell r="AI239" t="str">
            <v>12 SEGUROS DEL ESTADO</v>
          </cell>
          <cell r="AJ239" t="str">
            <v>2 CUMPLIMIENTO</v>
          </cell>
          <cell r="AK239">
            <v>45343</v>
          </cell>
          <cell r="AL239" t="str">
            <v>21-46-101086621</v>
          </cell>
          <cell r="AM239" t="str">
            <v>SGMAP-SUBDIRECCION DE GESTION Y MANEJO DE AREAS PROTEGIDAS</v>
          </cell>
          <cell r="AN239" t="str">
            <v>GRUPO DE CONTRATOS</v>
          </cell>
          <cell r="AO239" t="str">
            <v>GRUPO DE PLANEACIÓN Y MANEJO</v>
          </cell>
          <cell r="AP239" t="str">
            <v>2 SUPERVISOR</v>
          </cell>
          <cell r="AQ239" t="str">
            <v>3 CÉDULA DE CIUDADANÍA</v>
          </cell>
          <cell r="AR239">
            <v>80875190</v>
          </cell>
          <cell r="AS239" t="str">
            <v>CÉSAR ANDRÉS DELGADO HERNÁNDEZ</v>
          </cell>
          <cell r="AT239">
            <v>310</v>
          </cell>
          <cell r="AU239" t="str">
            <v>3 NO PACTADOS</v>
          </cell>
          <cell r="AV239" t="str">
            <v>4 NO SE HA ADICIONADO NI EN VALOR y EN TIEMPO</v>
          </cell>
          <cell r="BB239">
            <v>45343</v>
          </cell>
          <cell r="BC239">
            <v>45343</v>
          </cell>
          <cell r="BD239">
            <v>45343</v>
          </cell>
          <cell r="BE239">
            <v>45656</v>
          </cell>
          <cell r="BO239" t="str">
            <v>2024420501000229E</v>
          </cell>
          <cell r="BP239">
            <v>77079370</v>
          </cell>
          <cell r="BQ239" t="str">
            <v>HILDA MARCELA GARCIA NUÑEZ</v>
          </cell>
          <cell r="BR239" t="str">
            <v>https://www.secop.gov.co/CO1BusinessLine/Tendering/BuyerWorkArea/Index?docUniqueIdentifier=CO1.BDOS.5694391</v>
          </cell>
          <cell r="BS239" t="str">
            <v>VIGENTE</v>
          </cell>
          <cell r="BU239" t="str">
            <v>https://community.secop.gov.co/Public/Tendering/OpportunityDetail/Index?noticeUID=CO1.NTC.5706216&amp;isFromPublicArea=True&amp;isModal=False</v>
          </cell>
          <cell r="BV239" t="str">
            <v>monitoreo.central</v>
          </cell>
          <cell r="BW239" t="str">
            <v>@parquesnacionales.gov.co</v>
          </cell>
          <cell r="BX239" t="str">
            <v>monitoreo.central@parquesnacionales.gov.co</v>
          </cell>
          <cell r="BY239" t="str">
            <v>BIOLOGA</v>
          </cell>
          <cell r="BZ239" t="str">
            <v>BOGOTA</v>
          </cell>
          <cell r="CA239" t="str">
            <v>AHORROS</v>
          </cell>
          <cell r="CB239" t="str">
            <v>184917086</v>
          </cell>
          <cell r="CC239" t="str">
            <v>13/01/1980</v>
          </cell>
          <cell r="CD239" t="str">
            <v>NO</v>
          </cell>
        </row>
        <row r="240">
          <cell r="A240" t="str">
            <v>CD-NC-232-2024</v>
          </cell>
          <cell r="B240" t="str">
            <v>2 NACION</v>
          </cell>
          <cell r="C240" t="str">
            <v>NC-CPS-231-2024</v>
          </cell>
          <cell r="D240" t="str">
            <v>JOHN MANUEL VARELA MORENO</v>
          </cell>
          <cell r="E240">
            <v>45343</v>
          </cell>
          <cell r="F240" t="str">
            <v>NC24-P3202032-007 Prestación de servicios profesionales con plena autonomía técnica y administrativa para realizar la evaluación y seguimiento de estudios diseños proyectos de infraestructura y demás relacionados con obras civiles al Grupo de Trámites y Evaluación Ambiental en el marco del proyecto de inversión Conservación de la diversidad biológica de las áreas protegidas del SINAP Nacional.</v>
          </cell>
          <cell r="G240" t="str">
            <v>PROFESIONAL</v>
          </cell>
          <cell r="H240" t="str">
            <v>2 CONTRATACIÓN DIRECTA</v>
          </cell>
          <cell r="I240" t="str">
            <v>14 PRESTACIÓN DE SERVICIOS</v>
          </cell>
          <cell r="J240" t="str">
            <v>N/A</v>
          </cell>
          <cell r="K240">
            <v>80111600</v>
          </cell>
          <cell r="L240">
            <v>32924</v>
          </cell>
          <cell r="N240">
            <v>33024</v>
          </cell>
          <cell r="O240">
            <v>45343</v>
          </cell>
          <cell r="Q240">
            <v>7014443</v>
          </cell>
          <cell r="R240">
            <v>70144430</v>
          </cell>
          <cell r="S240" t="str">
            <v>Setenta millones ciento cuarenta y cuatro cuatroscientos trenta pesos</v>
          </cell>
          <cell r="T240" t="str">
            <v>1 PERSONA NATURAL</v>
          </cell>
          <cell r="U240" t="str">
            <v>3 CÉDULA DE CIUDADANÍA</v>
          </cell>
          <cell r="V240">
            <v>16847184</v>
          </cell>
          <cell r="X240" t="str">
            <v>N-A</v>
          </cell>
          <cell r="Y240" t="str">
            <v>11 NO SE DILIGENCIA INFORMACIÓN PARA ESTE FORMULARIO EN ESTE PERÍODO DE REPORTE</v>
          </cell>
          <cell r="Z240" t="str">
            <v>MASCULINO</v>
          </cell>
          <cell r="AA240" t="str">
            <v>VALLE DEL CAUCA</v>
          </cell>
          <cell r="AB240" t="str">
            <v>TULUA</v>
          </cell>
          <cell r="AC240" t="str">
            <v>JOHN</v>
          </cell>
          <cell r="AD240" t="str">
            <v>MANUEL</v>
          </cell>
          <cell r="AE240" t="str">
            <v>VARELA</v>
          </cell>
          <cell r="AF240" t="str">
            <v>MORENO</v>
          </cell>
          <cell r="AG240" t="str">
            <v>SI</v>
          </cell>
          <cell r="AH240" t="str">
            <v>1 PÓLIZA</v>
          </cell>
          <cell r="AI240" t="str">
            <v>12 SEGUROS DEL ESTADO</v>
          </cell>
          <cell r="AJ240" t="str">
            <v>2 CUMPLIMIENTO</v>
          </cell>
          <cell r="AK240">
            <v>45343</v>
          </cell>
          <cell r="AL240" t="str">
            <v>21-46-101086600</v>
          </cell>
          <cell r="AM240" t="str">
            <v>SGMAP-SUBDIRECCION DE GESTION Y MANEJO DE AREAS PROTEGIDAS</v>
          </cell>
          <cell r="AN240" t="str">
            <v>GRUPO DE CONTRATOS</v>
          </cell>
          <cell r="AO240" t="str">
            <v>GRUPO DE TRÁMITES Y EVALUACIÓN AMBIENTAL</v>
          </cell>
          <cell r="AP240" t="str">
            <v>2 SUPERVISOR</v>
          </cell>
          <cell r="AQ240" t="str">
            <v>3 CÉDULA DE CIUDADANÍA</v>
          </cell>
          <cell r="AR240">
            <v>52854468</v>
          </cell>
          <cell r="AS240" t="str">
            <v>ADRIANA MARGARITA ROZO MELO</v>
          </cell>
          <cell r="AT240">
            <v>300</v>
          </cell>
          <cell r="AU240" t="str">
            <v>3 NO PACTADOS</v>
          </cell>
          <cell r="AV240" t="str">
            <v>4 NO SE HA ADICIONADO NI EN VALOR y EN TIEMPO</v>
          </cell>
          <cell r="BB240">
            <v>45343</v>
          </cell>
          <cell r="BC240">
            <v>45344</v>
          </cell>
          <cell r="BD240">
            <v>45344</v>
          </cell>
          <cell r="BE240">
            <v>45647</v>
          </cell>
          <cell r="BO240" t="str">
            <v>2024420501000230E</v>
          </cell>
          <cell r="BP240">
            <v>70144430</v>
          </cell>
          <cell r="BQ240" t="str">
            <v>YULY ANDREA LEON BUSTOS</v>
          </cell>
          <cell r="BR240" t="str">
            <v>https://www.secop.gov.co/CO1BusinessLine/Tendering/BuyerWorkArea/Index?docUniqueIdentifier=CO1.BDOS.5693781</v>
          </cell>
          <cell r="BS240" t="str">
            <v>TERMINADO NORMALMENTE</v>
          </cell>
          <cell r="BU240" t="str">
            <v>https://community.secop.gov.co/Public/Tendering/OpportunityDetail/Index?noticeUID=CO1.NTC.5706327&amp;isFromPublicArea=True&amp;isModal=False</v>
          </cell>
          <cell r="BV240" t="str">
            <v>ingeniero.gtea</v>
          </cell>
          <cell r="BW240" t="str">
            <v>@parquesnacionales.gov.co</v>
          </cell>
          <cell r="BX240" t="str">
            <v>ingeniero.gtea@parquesnacionales.gov.co</v>
          </cell>
          <cell r="BY240" t="str">
            <v>INGENIERO AMBIENTAL</v>
          </cell>
          <cell r="BZ240" t="str">
            <v>BANCO DE BOGOTA</v>
          </cell>
          <cell r="CA240" t="str">
            <v>AHORROS</v>
          </cell>
          <cell r="CB240" t="str">
            <v>480061803</v>
          </cell>
          <cell r="CC240" t="str">
            <v>09/09/1983</v>
          </cell>
          <cell r="CD240" t="str">
            <v>NO</v>
          </cell>
        </row>
        <row r="241">
          <cell r="A241" t="str">
            <v>CD-NC-233-2024</v>
          </cell>
          <cell r="B241" t="str">
            <v>2 NACION</v>
          </cell>
          <cell r="C241" t="str">
            <v>NC-CPS-232-2024</v>
          </cell>
          <cell r="D241" t="str">
            <v>DANIELA FERNANDA AMAYA TORRES</v>
          </cell>
          <cell r="E241">
            <v>45343</v>
          </cell>
          <cell r="F241" t="str">
            <v>NC24-P3202008-009 Prestación de servicios profesionales con plena autonomía técnica y administrativa para corroborar la información técnica de los expedientes de reservas naturales de la sociedad civil asignados en el marco del trámite y seguimiento de las reservas naturales de la sociedad civil al Grupo de Trámites y Evaluación Ambiental en el marco del proyecto de inversión Conservación de la diversidad biológica de las áreas protegidas del SINAP Nacional.</v>
          </cell>
          <cell r="G241" t="str">
            <v>PROFESIONAL</v>
          </cell>
          <cell r="H241" t="str">
            <v>2 CONTRATACIÓN DIRECTA</v>
          </cell>
          <cell r="I241" t="str">
            <v>14 PRESTACIÓN DE SERVICIOS</v>
          </cell>
          <cell r="J241" t="str">
            <v>N/A</v>
          </cell>
          <cell r="K241">
            <v>80111600</v>
          </cell>
          <cell r="L241">
            <v>34124</v>
          </cell>
          <cell r="N241">
            <v>33224</v>
          </cell>
          <cell r="O241">
            <v>45343</v>
          </cell>
          <cell r="Q241">
            <v>4620818</v>
          </cell>
          <cell r="R241">
            <v>47902480</v>
          </cell>
          <cell r="S241" t="str">
            <v>Cuarenta y siete millones novecientos dos mil cuatroscientos ochenta pesos</v>
          </cell>
          <cell r="T241" t="str">
            <v>1 PERSONA NATURAL</v>
          </cell>
          <cell r="U241" t="str">
            <v>3 CÉDULA DE CIUDADANÍA</v>
          </cell>
          <cell r="V241">
            <v>1019113061</v>
          </cell>
          <cell r="X241" t="str">
            <v>N-A</v>
          </cell>
          <cell r="Y241" t="str">
            <v>11 NO SE DILIGENCIA INFORMACIÓN PARA ESTE FORMULARIO EN ESTE PERÍODO DE REPORTE</v>
          </cell>
          <cell r="Z241" t="str">
            <v>FEMENINO</v>
          </cell>
          <cell r="AA241" t="str">
            <v>CUNDINAMARCA</v>
          </cell>
          <cell r="AB241" t="str">
            <v>BOGOTÁ</v>
          </cell>
          <cell r="AC241" t="str">
            <v>DANIELA</v>
          </cell>
          <cell r="AD241" t="str">
            <v>FERNANDA</v>
          </cell>
          <cell r="AE241" t="str">
            <v>AMAYA</v>
          </cell>
          <cell r="AF241" t="str">
            <v>TORRES</v>
          </cell>
          <cell r="AG241" t="str">
            <v>NO</v>
          </cell>
          <cell r="AH241" t="str">
            <v>6 NO CONSTITUYÓ GARANTÍAS</v>
          </cell>
          <cell r="AI241" t="str">
            <v>N-A</v>
          </cell>
          <cell r="AJ241" t="str">
            <v>N-A</v>
          </cell>
          <cell r="AK241" t="str">
            <v>N-A</v>
          </cell>
          <cell r="AL241" t="str">
            <v>N-A</v>
          </cell>
          <cell r="AM241" t="str">
            <v>SGMAP-SUBDIRECCION DE GESTION Y MANEJO DE AREAS PROTEGIDAS</v>
          </cell>
          <cell r="AN241" t="str">
            <v>GRUPO DE CONTRATOS</v>
          </cell>
          <cell r="AO241" t="str">
            <v>GRUPO DE TRÁMITES Y EVALUACIÓN AMBIENTAL</v>
          </cell>
          <cell r="AP241" t="str">
            <v>2 SUPERVISOR</v>
          </cell>
          <cell r="AQ241" t="str">
            <v>3 CÉDULA DE CIUDADANÍA</v>
          </cell>
          <cell r="AR241">
            <v>52854468</v>
          </cell>
          <cell r="AS241" t="str">
            <v>ADRIANA MARGARITA ROZO MELO</v>
          </cell>
          <cell r="AT241">
            <v>310</v>
          </cell>
          <cell r="AU241" t="str">
            <v>3 NO PACTADOS</v>
          </cell>
          <cell r="AV241" t="str">
            <v>4 NO SE HA ADICIONADO NI EN VALOR y EN TIEMPO</v>
          </cell>
          <cell r="BB241" t="str">
            <v>N/A</v>
          </cell>
          <cell r="BC241">
            <v>45343</v>
          </cell>
          <cell r="BD241">
            <v>45343</v>
          </cell>
          <cell r="BE241">
            <v>45656</v>
          </cell>
          <cell r="BO241" t="str">
            <v>2024420501000231E</v>
          </cell>
          <cell r="BP241">
            <v>47902480</v>
          </cell>
          <cell r="BQ241" t="str">
            <v>HILDA MARCELA GARCIA NUÑEZ</v>
          </cell>
          <cell r="BR241" t="str">
            <v>https://www.secop.gov.co/CO1BusinessLine/Tendering/BuyerWorkArea/Index?docUniqueIdentifier=CO1.BDOS.5694724</v>
          </cell>
          <cell r="BS241" t="str">
            <v>VIGENTE</v>
          </cell>
          <cell r="BU241" t="str">
            <v>https://community.secop.gov.co/Public/Tendering/OpportunityDetail/Index?noticeUID=CO1.NTC.5706908&amp;isFromPublicArea=True&amp;isModal=False</v>
          </cell>
          <cell r="BW241" t="str">
            <v>@parquesnacionales.gov.co</v>
          </cell>
          <cell r="BX241" t="str">
            <v>@parquesnacionales.gov.co</v>
          </cell>
          <cell r="BY241" t="str">
            <v>ADMINISTRADORA AMBIENTAL</v>
          </cell>
          <cell r="BZ241" t="str">
            <v>BANCOLOMBIA</v>
          </cell>
          <cell r="CA241" t="str">
            <v>AHORROS</v>
          </cell>
          <cell r="CB241" t="str">
            <v>03354561416</v>
          </cell>
          <cell r="CC241" t="str">
            <v>25/10/1995</v>
          </cell>
          <cell r="CD241" t="str">
            <v>NO</v>
          </cell>
        </row>
        <row r="242">
          <cell r="A242" t="str">
            <v>CD-NC-234-2024</v>
          </cell>
          <cell r="B242" t="str">
            <v>2 NACION</v>
          </cell>
          <cell r="C242" t="str">
            <v>NC-CPS-233-2024</v>
          </cell>
          <cell r="D242" t="str">
            <v>MARIBEL VASQUEZ ECHEVERRI</v>
          </cell>
          <cell r="E242">
            <v>45343</v>
          </cell>
          <cell r="F242" t="str">
            <v>NC23-P3202008-022 Prestación de servicios profesionales con plena autonomía técnica y administrativa para acompañar a autoridades ambientales del SIRAP Andes Occidentales encargadas de administrar las áreas protegidas de carácter público y las secretarías técnicas de los subsistemas regionales de acuerdo con las funciones del Grupo de Planeación y Manejo en el marco del proyecto de Conservación de la diversidad biológica de las áreas protegidas del SINAP nacional.</v>
          </cell>
          <cell r="G242" t="str">
            <v>PROFESIONAL</v>
          </cell>
          <cell r="H242" t="str">
            <v>2 CONTRATACIÓN DIRECTA</v>
          </cell>
          <cell r="I242" t="str">
            <v>14 PRESTACIÓN DE SERVICIOS</v>
          </cell>
          <cell r="J242" t="str">
            <v>N/A</v>
          </cell>
          <cell r="K242">
            <v>80111600</v>
          </cell>
          <cell r="L242">
            <v>29224</v>
          </cell>
          <cell r="N242">
            <v>33324</v>
          </cell>
          <cell r="O242">
            <v>45343</v>
          </cell>
          <cell r="Q242">
            <v>7014443</v>
          </cell>
          <cell r="R242">
            <v>72482578</v>
          </cell>
          <cell r="S242" t="str">
            <v>Setenta y dos millones cuatroscientos ochenta y dos mil quinientos setenta y ocho pesos</v>
          </cell>
          <cell r="T242" t="str">
            <v>1 PERSONA NATURAL</v>
          </cell>
          <cell r="U242" t="str">
            <v>3 CÉDULA DE CIUDADANÍA</v>
          </cell>
          <cell r="V242">
            <v>42800286</v>
          </cell>
          <cell r="X242" t="str">
            <v>N-A</v>
          </cell>
          <cell r="Y242" t="str">
            <v>11 NO SE DILIGENCIA INFORMACIÓN PARA ESTE FORMULARIO EN ESTE PERÍODO DE REPORTE</v>
          </cell>
          <cell r="Z242" t="str">
            <v>FEMENINO</v>
          </cell>
          <cell r="AA242" t="str">
            <v>ANTIOQUIA</v>
          </cell>
          <cell r="AB242" t="str">
            <v>MEDELLIN</v>
          </cell>
          <cell r="AC242" t="str">
            <v>MARIBEL</v>
          </cell>
          <cell r="AD242" t="str">
            <v>VASQUEZ</v>
          </cell>
          <cell r="AE242" t="str">
            <v>ECHEVERRI</v>
          </cell>
          <cell r="AG242" t="str">
            <v>SI</v>
          </cell>
          <cell r="AH242" t="str">
            <v>1 PÓLIZA</v>
          </cell>
          <cell r="AI242" t="str">
            <v>12 SEGUROS DEL ESTADO</v>
          </cell>
          <cell r="AJ242" t="str">
            <v>2 CUMPLIMIENTO</v>
          </cell>
          <cell r="AK242">
            <v>45343</v>
          </cell>
          <cell r="AL242" t="str">
            <v>21-46-101086618</v>
          </cell>
          <cell r="AM242" t="str">
            <v>SGMAP-SUBDIRECCION DE GESTION Y MANEJO DE AREAS PROTEGIDAS</v>
          </cell>
          <cell r="AN242" t="str">
            <v>GRUPO DE CONTRATOS</v>
          </cell>
          <cell r="AO242" t="str">
            <v>GRUPO DE PLANEACIÓN Y MANEJO</v>
          </cell>
          <cell r="AP242" t="str">
            <v>2 SUPERVISOR</v>
          </cell>
          <cell r="AQ242" t="str">
            <v>3 CÉDULA DE CIUDADANÍA</v>
          </cell>
          <cell r="AR242">
            <v>80875190</v>
          </cell>
          <cell r="AS242" t="str">
            <v>CÉSAR ANDRÉS DELGADO HERNÁNDEZ</v>
          </cell>
          <cell r="AT242">
            <v>310</v>
          </cell>
          <cell r="AU242" t="str">
            <v>3 NO PACTADOS</v>
          </cell>
          <cell r="AV242" t="str">
            <v>4 NO SE HA ADICIONADO NI EN VALOR y EN TIEMPO</v>
          </cell>
          <cell r="BB242">
            <v>45343</v>
          </cell>
          <cell r="BC242">
            <v>45343</v>
          </cell>
          <cell r="BD242">
            <v>45343</v>
          </cell>
          <cell r="BE242">
            <v>45656</v>
          </cell>
          <cell r="BO242" t="str">
            <v>2024420501000232E</v>
          </cell>
          <cell r="BP242">
            <v>72482578</v>
          </cell>
          <cell r="BQ242" t="str">
            <v>YURY CAMILA BARRANTES</v>
          </cell>
          <cell r="BR242" t="str">
            <v>https://www.secop.gov.co/CO1BusinessLine/Tendering/BuyerWorkArea/Index?docUniqueIdentifier=CO1.BDOS.5696279</v>
          </cell>
          <cell r="BS242" t="str">
            <v>VIGENTE</v>
          </cell>
          <cell r="BU242" t="str">
            <v>https://community.secop.gov.co/Public/Tendering/OpportunityDetail/Index?noticeUID=CO1.NTC.5706883&amp;isFromPublicArea=True&amp;isModal=False</v>
          </cell>
          <cell r="BW242" t="str">
            <v>@parquesnacionales.gov.co</v>
          </cell>
          <cell r="BX242" t="str">
            <v>@parquesnacionales.gov.co</v>
          </cell>
          <cell r="BY242" t="str">
            <v>ANTROPOLOGA</v>
          </cell>
          <cell r="BZ242" t="str">
            <v>BANCOLOMBIA</v>
          </cell>
          <cell r="CA242" t="str">
            <v>AHORROS</v>
          </cell>
          <cell r="CB242" t="str">
            <v>24387574588</v>
          </cell>
          <cell r="CC242" t="str">
            <v>05/09/1984</v>
          </cell>
          <cell r="CD242" t="str">
            <v>NO</v>
          </cell>
        </row>
        <row r="243">
          <cell r="A243" t="str">
            <v>CD-NC-228-2024</v>
          </cell>
          <cell r="B243" t="str">
            <v>2 NACION</v>
          </cell>
          <cell r="C243" t="str">
            <v>NC-CPS-234-2024</v>
          </cell>
          <cell r="D243" t="str">
            <v>WILLIAM ALBERTO GARZON ROMERO</v>
          </cell>
          <cell r="E243">
            <v>45343</v>
          </cell>
          <cell r="F243" t="str">
            <v>NC20-P3202008-007 Prestación de servicios profesionales con plena autonomía técnica y administrativa a la Subdirección de Gestión y Manejo de Áreas Protegidas, para llevar a cabo el componente financiero del programa Herencia Colombia para el año 2024.</v>
          </cell>
          <cell r="G243" t="str">
            <v>PROFESIONAL</v>
          </cell>
          <cell r="H243" t="str">
            <v>2 CONTRATACIÓN DIRECTA</v>
          </cell>
          <cell r="I243" t="str">
            <v>14 PRESTACIÓN DE SERVICIOS</v>
          </cell>
          <cell r="J243" t="str">
            <v>N/A</v>
          </cell>
          <cell r="K243">
            <v>80111600</v>
          </cell>
          <cell r="L243">
            <v>22324</v>
          </cell>
          <cell r="N243">
            <v>33524</v>
          </cell>
          <cell r="O243">
            <v>45343</v>
          </cell>
          <cell r="Q243">
            <v>8855572</v>
          </cell>
          <cell r="R243">
            <v>61693818</v>
          </cell>
          <cell r="S243" t="str">
            <v>Sesenta y un millones seiscientos noventa y tres mil ochoscientos dieciocho pesos</v>
          </cell>
          <cell r="T243" t="str">
            <v>1 PERSONA NATURAL</v>
          </cell>
          <cell r="U243" t="str">
            <v>3 CÉDULA DE CIUDADANÍA</v>
          </cell>
          <cell r="V243">
            <v>80926500</v>
          </cell>
          <cell r="X243" t="str">
            <v>N-A</v>
          </cell>
          <cell r="Y243" t="str">
            <v>11 NO SE DILIGENCIA INFORMACIÓN PARA ESTE FORMULARIO EN ESTE PERÍODO DE REPORTE</v>
          </cell>
          <cell r="Z243" t="str">
            <v>MASCULINO</v>
          </cell>
          <cell r="AA243" t="str">
            <v>CUNDINAMARCA</v>
          </cell>
          <cell r="AB243" t="str">
            <v>BOGOTÁ</v>
          </cell>
          <cell r="AC243" t="str">
            <v>WILLIAM</v>
          </cell>
          <cell r="AD243" t="str">
            <v>ALBERTO</v>
          </cell>
          <cell r="AE243" t="str">
            <v>GARZON</v>
          </cell>
          <cell r="AF243" t="str">
            <v>ROMERO</v>
          </cell>
          <cell r="AG243" t="str">
            <v>SI</v>
          </cell>
          <cell r="AH243" t="str">
            <v>1 PÓLIZA</v>
          </cell>
          <cell r="AI243" t="str">
            <v>12 SEGUROS DEL ESTADO</v>
          </cell>
          <cell r="AJ243" t="str">
            <v>2 CUMPLIMIENTO</v>
          </cell>
          <cell r="AK243">
            <v>45343</v>
          </cell>
          <cell r="AL243" t="str">
            <v>21-46-101086620</v>
          </cell>
          <cell r="AM243" t="str">
            <v>SGMAP-SUBDIRECCION DE GESTION Y MANEJO DE AREAS PROTEGIDAS</v>
          </cell>
          <cell r="AN243" t="str">
            <v>GRUPO DE CONTRATOS</v>
          </cell>
          <cell r="AO243" t="str">
            <v>SUBDIRECCIÓN DE GESTIÓN Y MANEJO Y ÁREAS PROTEGIDAS</v>
          </cell>
          <cell r="AP243" t="str">
            <v>2 SUPERVISOR</v>
          </cell>
          <cell r="AQ243" t="str">
            <v>3 CÉDULA DE CIUDADANÍA</v>
          </cell>
          <cell r="AR243">
            <v>79690000</v>
          </cell>
          <cell r="AS243" t="str">
            <v>GUILLERMO ALBERTO SANTOS CEBALLOS</v>
          </cell>
          <cell r="AT243">
            <v>209</v>
          </cell>
          <cell r="AU243" t="str">
            <v>3 NO PACTADOS</v>
          </cell>
          <cell r="AV243" t="str">
            <v>2 ADICIÓN EN TIEMPO (PRÓRROGAS)</v>
          </cell>
          <cell r="AW243">
            <v>1</v>
          </cell>
          <cell r="AX243">
            <v>29813759</v>
          </cell>
          <cell r="AY243">
            <v>45554</v>
          </cell>
          <cell r="AZ243">
            <v>101</v>
          </cell>
          <cell r="BA243">
            <v>45554</v>
          </cell>
          <cell r="BB243">
            <v>45343</v>
          </cell>
          <cell r="BC243">
            <v>45343</v>
          </cell>
          <cell r="BD243">
            <v>45343</v>
          </cell>
          <cell r="BE243">
            <v>45656</v>
          </cell>
          <cell r="BO243" t="str">
            <v>2024420501000233E</v>
          </cell>
          <cell r="BP243">
            <v>91507577</v>
          </cell>
          <cell r="BQ243" t="str">
            <v>LUZ JANETH VILLALBA SUAREZ</v>
          </cell>
          <cell r="BR243" t="str">
            <v>https://www.secop.gov.co/CO1BusinessLine/Tendering/BuyerWorkArea/Index?docUniqueIdentifier=CO1.BDOS.5699979</v>
          </cell>
          <cell r="BS243" t="str">
            <v>VIGENTE</v>
          </cell>
          <cell r="BU243" t="str">
            <v>https://community.secop.gov.co/Public/Tendering/OpportunityDetail/Index?noticeUID=CO1.NTC.5708567&amp;isFromPublicArea=True&amp;isModal=False</v>
          </cell>
          <cell r="BV243" t="str">
            <v>gestionpresupuestal.heco</v>
          </cell>
          <cell r="BW243" t="str">
            <v>@parquesnacionales.gov.co</v>
          </cell>
          <cell r="BX243" t="str">
            <v>gestionpresupuestal.heco@parquesnacionales.gov.co</v>
          </cell>
          <cell r="BY243" t="str">
            <v>RELACIONES INTERNACIONALES</v>
          </cell>
          <cell r="BZ243" t="str">
            <v>BANCOLOMBIA</v>
          </cell>
          <cell r="CA243" t="str">
            <v>AHORROS</v>
          </cell>
          <cell r="CB243" t="str">
            <v>04908482480</v>
          </cell>
          <cell r="CC243" t="str">
            <v>17/07/1985</v>
          </cell>
          <cell r="CD243" t="str">
            <v>NO</v>
          </cell>
        </row>
        <row r="244">
          <cell r="A244" t="str">
            <v>CD-NC-235-2024</v>
          </cell>
          <cell r="B244" t="str">
            <v>2 NACION</v>
          </cell>
          <cell r="C244" t="str">
            <v>NC-CPS-235-2024</v>
          </cell>
          <cell r="D244" t="str">
            <v>VIVIANA URREA MINOTA</v>
          </cell>
          <cell r="E244">
            <v>45343</v>
          </cell>
          <cell r="F244" t="str">
            <v>NC23-P3202052-005 Prestación de servicios profesionales con plena autonomía técnica y administrativa para orientar la gestión integral del agua el monitoreo del ciclo hidrológico y temas relacionados en las cuencas priorizadas de las áreas protegidas administradas por Parques Nacionales Naturales de Colombia de acuerdo con las funciones del Grupo de Planeación y Manejo en el marco del proyecto de Conservación de la diversidad biológica de las áreas protegidas del SINAP nacional.</v>
          </cell>
          <cell r="G244" t="str">
            <v>PROFESIONAL</v>
          </cell>
          <cell r="H244" t="str">
            <v>2 CONTRATACIÓN DIRECTA</v>
          </cell>
          <cell r="I244" t="str">
            <v>14 PRESTACIÓN DE SERVICIOS</v>
          </cell>
          <cell r="J244" t="str">
            <v>N/A</v>
          </cell>
          <cell r="K244">
            <v>80111600</v>
          </cell>
          <cell r="L244">
            <v>31824</v>
          </cell>
          <cell r="N244">
            <v>33424</v>
          </cell>
          <cell r="O244">
            <v>45343</v>
          </cell>
          <cell r="Q244">
            <v>7435309</v>
          </cell>
          <cell r="R244">
            <v>76831526</v>
          </cell>
          <cell r="S244" t="str">
            <v>Setenta y seis millones ochoscientos trenta y un mil quinientos ventiseis pesos</v>
          </cell>
          <cell r="T244" t="str">
            <v>1 PERSONA NATURAL</v>
          </cell>
          <cell r="U244" t="str">
            <v>3 CÉDULA DE CIUDADANÍA</v>
          </cell>
          <cell r="V244">
            <v>1037604238</v>
          </cell>
          <cell r="X244" t="str">
            <v>N-A</v>
          </cell>
          <cell r="Y244" t="str">
            <v>11 NO SE DILIGENCIA INFORMACIÓN PARA ESTE FORMULARIO EN ESTE PERÍODO DE REPORTE</v>
          </cell>
          <cell r="Z244" t="str">
            <v>FEMENINO</v>
          </cell>
          <cell r="AA244" t="str">
            <v>ANTIOQUIA</v>
          </cell>
          <cell r="AB244" t="str">
            <v>ITAGUI</v>
          </cell>
          <cell r="AC244" t="str">
            <v>VIVIANA</v>
          </cell>
          <cell r="AD244" t="str">
            <v>URREA</v>
          </cell>
          <cell r="AE244" t="str">
            <v>MINOTA</v>
          </cell>
          <cell r="AG244" t="str">
            <v>SI</v>
          </cell>
          <cell r="AH244" t="str">
            <v>1 PÓLIZA</v>
          </cell>
          <cell r="AI244" t="str">
            <v>12 SEGUROS DEL ESTADO</v>
          </cell>
          <cell r="AJ244" t="str">
            <v>2 CUMPLIMIENTO</v>
          </cell>
          <cell r="AK244">
            <v>45343</v>
          </cell>
          <cell r="AL244" t="str">
            <v>21-46-101086614</v>
          </cell>
          <cell r="AM244" t="str">
            <v>SGMAP-SUBDIRECCION DE GESTION Y MANEJO DE AREAS PROTEGIDAS</v>
          </cell>
          <cell r="AN244" t="str">
            <v>GRUPO DE CONTRATOS</v>
          </cell>
          <cell r="AO244" t="str">
            <v>GRUPO DE PLANEACIÓN Y MANEJO</v>
          </cell>
          <cell r="AP244" t="str">
            <v>2 SUPERVISOR</v>
          </cell>
          <cell r="AQ244" t="str">
            <v>3 CÉDULA DE CIUDADANÍA</v>
          </cell>
          <cell r="AR244">
            <v>80875190</v>
          </cell>
          <cell r="AS244" t="str">
            <v>CÉSAR ANDRÉS DELGADO HERNÁNDEZ</v>
          </cell>
          <cell r="AT244">
            <v>310</v>
          </cell>
          <cell r="AU244" t="str">
            <v>3 NO PACTADOS</v>
          </cell>
          <cell r="AV244" t="str">
            <v>4 NO SE HA ADICIONADO NI EN VALOR y EN TIEMPO</v>
          </cell>
          <cell r="BB244">
            <v>45343</v>
          </cell>
          <cell r="BC244">
            <v>45343</v>
          </cell>
          <cell r="BD244">
            <v>45343</v>
          </cell>
          <cell r="BE244">
            <v>45656</v>
          </cell>
          <cell r="BO244" t="str">
            <v>2024420501000234E</v>
          </cell>
          <cell r="BP244">
            <v>76831526</v>
          </cell>
          <cell r="BQ244" t="str">
            <v>YURY CAMILA BARRANTES</v>
          </cell>
          <cell r="BR244" t="str">
            <v>https://www.secop.gov.co/CO1BusinessLine/Tendering/BuyerWorkArea/Index?docUniqueIdentifier=CO1.BDOS.5696492</v>
          </cell>
          <cell r="BS244" t="str">
            <v>VIGENTE</v>
          </cell>
          <cell r="BU244" t="str">
            <v>https://community.secop.gov.co/Public/Tendering/OpportunityDetail/Index?noticeUID=CO1.NTC.5707173&amp;isFromPublicArea=True&amp;isModal=False</v>
          </cell>
          <cell r="BV244" t="str">
            <v>viviana.urrea</v>
          </cell>
          <cell r="BW244" t="str">
            <v>@parquesnacionales.gov.co</v>
          </cell>
          <cell r="BX244" t="str">
            <v>viviana.urrea@parquesnacionales.gov.co</v>
          </cell>
          <cell r="BY244" t="str">
            <v>INGENIERA CIVIL</v>
          </cell>
          <cell r="BZ244" t="str">
            <v>COLPATRIA</v>
          </cell>
          <cell r="CA244" t="str">
            <v>AHORROS</v>
          </cell>
          <cell r="CB244" t="str">
            <v>4972014671</v>
          </cell>
          <cell r="CC244" t="str">
            <v>22/03/1990</v>
          </cell>
          <cell r="CD244" t="str">
            <v>NO</v>
          </cell>
        </row>
        <row r="245">
          <cell r="A245" t="str">
            <v>CD-NC-236-2024</v>
          </cell>
          <cell r="B245" t="str">
            <v>2 NACION</v>
          </cell>
          <cell r="C245" t="str">
            <v>NC-CPS-237-2024</v>
          </cell>
          <cell r="D245" t="str">
            <v>KAROL CONSTANZA RAMÍREZ HERNÁNDEZ</v>
          </cell>
          <cell r="E245">
            <v>45344</v>
          </cell>
          <cell r="F245" t="str">
            <v>NC21-P3202032-011 Prestación de servicios profesionales con plena autonomía técnica y administrativa para generación y análisis de la información, desde la reinterpretación de las coberturas antrópicas a escala 1:25.000 al interior de las áreas protegidas del SPNN, del Grupo de Gestión del Conocimiento y la innovación, en el marco del proyecto Conservación de la diversidad biológica de las áreas protegidas del SINAP Nacional.</v>
          </cell>
          <cell r="G245" t="str">
            <v>PROFESIONAL</v>
          </cell>
          <cell r="H245" t="str">
            <v>2 CONTRATACIÓN DIRECTA</v>
          </cell>
          <cell r="I245" t="str">
            <v>14 PRESTACIÓN DE SERVICIOS</v>
          </cell>
          <cell r="J245" t="str">
            <v>N/A</v>
          </cell>
          <cell r="K245">
            <v>80111600</v>
          </cell>
          <cell r="L245">
            <v>35624</v>
          </cell>
          <cell r="N245">
            <v>33724</v>
          </cell>
          <cell r="O245">
            <v>45344</v>
          </cell>
          <cell r="Q245">
            <v>5106004</v>
          </cell>
          <cell r="R245">
            <v>52762041</v>
          </cell>
          <cell r="S245" t="str">
            <v>Cincuenta y dos millones setescientos sesenta y dos mil cuarenta y un pesos</v>
          </cell>
          <cell r="T245" t="str">
            <v>1 PERSONA NATURAL</v>
          </cell>
          <cell r="U245" t="str">
            <v>3 CÉDULA DE CIUDADANÍA</v>
          </cell>
          <cell r="V245">
            <v>46454306</v>
          </cell>
          <cell r="X245" t="str">
            <v>N-A</v>
          </cell>
          <cell r="Y245" t="str">
            <v>11 NO SE DILIGENCIA INFORMACIÓN PARA ESTE FORMULARIO EN ESTE PERÍODO DE REPORTE</v>
          </cell>
          <cell r="Z245" t="str">
            <v>FEMENINO</v>
          </cell>
          <cell r="AA245" t="str">
            <v>SANTANDER</v>
          </cell>
          <cell r="AB245" t="str">
            <v>BUCARAMANGA</v>
          </cell>
          <cell r="AC245" t="str">
            <v>KAROL</v>
          </cell>
          <cell r="AD245" t="str">
            <v>CONSTANZA</v>
          </cell>
          <cell r="AE245" t="str">
            <v>RAMÍREZ</v>
          </cell>
          <cell r="AF245" t="str">
            <v>HERNÁNDEZ</v>
          </cell>
          <cell r="AG245" t="str">
            <v>NO</v>
          </cell>
          <cell r="AH245" t="str">
            <v>6 NO CONSTITUYÓ GARANTÍAS</v>
          </cell>
          <cell r="AI245" t="str">
            <v>N-A</v>
          </cell>
          <cell r="AJ245" t="str">
            <v>N-A</v>
          </cell>
          <cell r="AK245" t="str">
            <v>N-A</v>
          </cell>
          <cell r="AL245" t="str">
            <v>N-A</v>
          </cell>
          <cell r="AM245" t="str">
            <v>SGMAP-SUBDIRECCION DE GESTION Y MANEJO DE AREAS PROTEGIDAS</v>
          </cell>
          <cell r="AN245" t="str">
            <v>GRUPO DE CONTRATOS</v>
          </cell>
          <cell r="AO245" t="str">
            <v>GRUPO DE GESTIÓN DEL CONOCIMIENTO E INNOVACIÓN</v>
          </cell>
          <cell r="AP245" t="str">
            <v>2 SUPERVISOR</v>
          </cell>
          <cell r="AQ245" t="str">
            <v>3 CÉDULA DE CIUDADANÍA</v>
          </cell>
          <cell r="AR245">
            <v>51723033</v>
          </cell>
          <cell r="AS245" t="str">
            <v>LUZ MILA SOTELO DELGADILLO</v>
          </cell>
          <cell r="AT245">
            <v>309</v>
          </cell>
          <cell r="AU245" t="str">
            <v>3 NO PACTADOS</v>
          </cell>
          <cell r="AV245" t="str">
            <v>4 NO SE HA ADICIONADO NI EN VALOR y EN TIEMPO</v>
          </cell>
          <cell r="BB245" t="str">
            <v>N/A</v>
          </cell>
          <cell r="BC245">
            <v>45343</v>
          </cell>
          <cell r="BD245">
            <v>45344</v>
          </cell>
          <cell r="BE245">
            <v>45656</v>
          </cell>
          <cell r="BO245" t="str">
            <v>2024420501000235E</v>
          </cell>
          <cell r="BP245">
            <v>52762041</v>
          </cell>
          <cell r="BQ245" t="str">
            <v>YURY CAMILA BARRANTES</v>
          </cell>
          <cell r="BR245" t="str">
            <v>https://www.secop.gov.co/CO1BusinessLine/Tendering/BuyerWorkArea/Index?docUniqueIdentifier=CO1.BDOS.5697028</v>
          </cell>
          <cell r="BS245" t="str">
            <v>VIGENTE</v>
          </cell>
          <cell r="BU245" t="str">
            <v xml:space="preserve">https://community.secop.gov.co/Public/Tendering/OpportunityDetail/Index?noticeUID=CO1.NTC.5713184&amp;isFromPublicArea=True&amp;isModal=False
</v>
          </cell>
          <cell r="BW245" t="str">
            <v>@parquesnacionales.gov.co</v>
          </cell>
          <cell r="BX245" t="str">
            <v>@parquesnacionales.gov.co</v>
          </cell>
          <cell r="BY245" t="str">
            <v>INGENIERA FORESTAL</v>
          </cell>
          <cell r="BZ245" t="str">
            <v>CAJA SOCIAL</v>
          </cell>
          <cell r="CA245" t="str">
            <v>AHORROS</v>
          </cell>
          <cell r="CB245" t="str">
            <v>24519537437</v>
          </cell>
          <cell r="CC245" t="str">
            <v>26/12/1979</v>
          </cell>
          <cell r="CD245" t="str">
            <v>NO</v>
          </cell>
        </row>
        <row r="246">
          <cell r="A246" t="str">
            <v>CD-NC-237-2024</v>
          </cell>
          <cell r="B246" t="str">
            <v>2 NACION</v>
          </cell>
          <cell r="C246" t="str">
            <v>NC-CPS-238-2024</v>
          </cell>
          <cell r="D246" t="str">
            <v>JOHN FREDY JIMÉNEZ VIASÚS</v>
          </cell>
          <cell r="E246">
            <v>45344</v>
          </cell>
          <cell r="F246" t="str">
            <v>NC24-P3202008-010 Prestación de servicios profesionales con plena autonomía técnica y administrativa para impulsar técnicamente el trámite y seguimiento al registro de Reservas Naturales de la Sociedad Civil mediante la producción de insumos técnicos levantamiento de información en campo y fotointerpretación al Grupo de Trámites y Evaluación Ambiental en el marco del proyecto de inversión Conservación de la diversidad biológica de las áreas protegidas del SINAP Nacional.</v>
          </cell>
          <cell r="G246" t="str">
            <v>PROFESIONAL</v>
          </cell>
          <cell r="H246" t="str">
            <v>2 CONTRATACIÓN DIRECTA</v>
          </cell>
          <cell r="I246" t="str">
            <v>14 PRESTACIÓN DE SERVICIOS</v>
          </cell>
          <cell r="J246" t="str">
            <v>N/A</v>
          </cell>
          <cell r="K246">
            <v>80111600</v>
          </cell>
          <cell r="L246">
            <v>33524</v>
          </cell>
          <cell r="N246">
            <v>33824</v>
          </cell>
          <cell r="O246">
            <v>45344</v>
          </cell>
          <cell r="Q246">
            <v>7014443</v>
          </cell>
          <cell r="R246">
            <v>72248763</v>
          </cell>
          <cell r="S246" t="str">
            <v>Setenta y dos millones doscientos cuarenta y ocho mil setescientos sesenta y tres pesos</v>
          </cell>
          <cell r="T246" t="str">
            <v>1 PERSONA NATURAL</v>
          </cell>
          <cell r="U246" t="str">
            <v>3 CÉDULA DE CIUDADANÍA</v>
          </cell>
          <cell r="V246">
            <v>80238078</v>
          </cell>
          <cell r="X246" t="str">
            <v>N-A</v>
          </cell>
          <cell r="Y246" t="str">
            <v>11 NO SE DILIGENCIA INFORMACIÓN PARA ESTE FORMULARIO EN ESTE PERÍODO DE REPORTE</v>
          </cell>
          <cell r="Z246" t="str">
            <v>MASCULINO</v>
          </cell>
          <cell r="AA246" t="str">
            <v>CUNDINAMARCA</v>
          </cell>
          <cell r="AB246" t="str">
            <v>BOGOTÁ</v>
          </cell>
          <cell r="AC246" t="str">
            <v>JOHN</v>
          </cell>
          <cell r="AD246" t="str">
            <v>FREDY</v>
          </cell>
          <cell r="AE246" t="str">
            <v>JIMÉNEZ</v>
          </cell>
          <cell r="AF246" t="str">
            <v>VIASÚS</v>
          </cell>
          <cell r="AG246" t="str">
            <v>SI</v>
          </cell>
          <cell r="AH246" t="str">
            <v>1 PÓLIZA</v>
          </cell>
          <cell r="AI246" t="str">
            <v>12 SEGUROS DEL ESTADO</v>
          </cell>
          <cell r="AJ246" t="str">
            <v>2 CUMPLIMIENTO</v>
          </cell>
          <cell r="AK246">
            <v>45344</v>
          </cell>
          <cell r="AL246" t="str">
            <v>21-46-101086791</v>
          </cell>
          <cell r="AM246" t="str">
            <v>SGMAP-SUBDIRECCION DE GESTION Y MANEJO DE AREAS PROTEGIDAS</v>
          </cell>
          <cell r="AN246" t="str">
            <v>GRUPO DE CONTRATOS</v>
          </cell>
          <cell r="AO246" t="str">
            <v>GRUPO DE TRÁMITES Y EVALUACIÓN AMBIENTAL</v>
          </cell>
          <cell r="AP246" t="str">
            <v>2 SUPERVISOR</v>
          </cell>
          <cell r="AQ246" t="str">
            <v>3 CÉDULA DE CIUDADANÍA</v>
          </cell>
          <cell r="AR246">
            <v>52854468</v>
          </cell>
          <cell r="AS246" t="str">
            <v>ADRIANA MARGARITA ROZO MELO</v>
          </cell>
          <cell r="AT246">
            <v>309</v>
          </cell>
          <cell r="AU246" t="str">
            <v>3 NO PACTADOS</v>
          </cell>
          <cell r="AV246" t="str">
            <v>4 NO SE HA ADICIONADO NI EN VALOR y EN TIEMPO</v>
          </cell>
          <cell r="BB246">
            <v>45344</v>
          </cell>
          <cell r="BC246">
            <v>45342</v>
          </cell>
          <cell r="BD246">
            <v>45344</v>
          </cell>
          <cell r="BE246">
            <v>45656</v>
          </cell>
          <cell r="BO246" t="str">
            <v>2024420501000236E</v>
          </cell>
          <cell r="BP246">
            <v>72248763</v>
          </cell>
          <cell r="BQ246" t="str">
            <v>YURY CAMILA BARRANTES</v>
          </cell>
          <cell r="BR246" t="str">
            <v>https://www.secop.gov.co/CO1BusinessLine/Tendering/BuyerWorkArea/Index?docUniqueIdentifier=CO1.BDOS.5699782</v>
          </cell>
          <cell r="BS246" t="str">
            <v>VIGENTE</v>
          </cell>
          <cell r="BU246" t="str">
            <v>https://community.secop.gov.co/Public/Tendering/OpportunityDetail/Index?noticeUID=CO1.NTC.5713000&amp;isFromPublicArea=True&amp;isModal=False</v>
          </cell>
          <cell r="BW246" t="str">
            <v>@parquesnacionales.gov.co</v>
          </cell>
          <cell r="BX246" t="str">
            <v>@parquesnacionales.gov.co</v>
          </cell>
          <cell r="BY246" t="str">
            <v>BIOLOGO</v>
          </cell>
          <cell r="BZ246" t="str">
            <v>DAVIVIENDA</v>
          </cell>
          <cell r="CA246" t="str">
            <v>AHORROS</v>
          </cell>
          <cell r="CB246" t="str">
            <v>007770264401</v>
          </cell>
          <cell r="CC246" t="str">
            <v>11/12/1979</v>
          </cell>
          <cell r="CD246" t="str">
            <v>NO</v>
          </cell>
        </row>
        <row r="247">
          <cell r="A247" t="str">
            <v>CD-NC-238-2024</v>
          </cell>
          <cell r="B247" t="str">
            <v>2 NACION</v>
          </cell>
          <cell r="C247" t="str">
            <v>NC-CPS-239-2024</v>
          </cell>
          <cell r="D247" t="str">
            <v>NURY OMAIRA RODRIGUEZ RODRIGUEZ</v>
          </cell>
          <cell r="E247">
            <v>45344</v>
          </cell>
          <cell r="F247" t="str">
            <v>NC10-P3299060-044 Prestación de servicios profesionales con plena autonomía técnica y administrativa para apoyar al Grupo de Gestión Humana jurídicamente en las actividades requeridas para el desarrollo de los procesos y procedimientos de acuerdo con el Plan Estratégico de Gestión humana de la entidad en el marco del fortalecimiento de la capacidad institucional de Parques Nacionales Naturales.</v>
          </cell>
          <cell r="G247" t="str">
            <v>PROFESIONAL</v>
          </cell>
          <cell r="H247" t="str">
            <v>2 CONTRATACIÓN DIRECTA</v>
          </cell>
          <cell r="I247" t="str">
            <v>14 PRESTACIÓN DE SERVICIOS</v>
          </cell>
          <cell r="J247" t="str">
            <v>N/A</v>
          </cell>
          <cell r="K247">
            <v>80111600</v>
          </cell>
          <cell r="L247">
            <v>35224</v>
          </cell>
          <cell r="N247">
            <v>33924</v>
          </cell>
          <cell r="O247">
            <v>45344</v>
          </cell>
          <cell r="Q247">
            <v>6347912</v>
          </cell>
          <cell r="R247">
            <v>65383494</v>
          </cell>
          <cell r="S247" t="str">
            <v>Sesenta y cinco millones trescientos ochenta y tres mil cuatroscientos noventa y cuatro pesos</v>
          </cell>
          <cell r="T247" t="str">
            <v>1 PERSONA NATURAL</v>
          </cell>
          <cell r="U247" t="str">
            <v>3 CÉDULA DE CIUDADANÍA</v>
          </cell>
          <cell r="V247">
            <v>1030524353</v>
          </cell>
          <cell r="X247" t="str">
            <v>N-A</v>
          </cell>
          <cell r="Y247" t="str">
            <v>11 NO SE DILIGENCIA INFORMACIÓN PARA ESTE FORMULARIO EN ESTE PERÍODO DE REPORTE</v>
          </cell>
          <cell r="Z247" t="str">
            <v>FEMENINO</v>
          </cell>
          <cell r="AA247" t="str">
            <v>CUNDINAMARCA</v>
          </cell>
          <cell r="AB247" t="str">
            <v>CHOACHI</v>
          </cell>
          <cell r="AC247" t="str">
            <v>NURY</v>
          </cell>
          <cell r="AD247" t="str">
            <v>OMAIRA</v>
          </cell>
          <cell r="AE247" t="str">
            <v>RODRIGUEZ</v>
          </cell>
          <cell r="AF247" t="str">
            <v>RODRIGUEZ</v>
          </cell>
          <cell r="AG247" t="str">
            <v>SI</v>
          </cell>
          <cell r="AH247" t="str">
            <v>1 PÓLIZA</v>
          </cell>
          <cell r="AI247" t="str">
            <v>12 SEGUROS DEL ESTADO</v>
          </cell>
          <cell r="AJ247" t="str">
            <v>2 CUMPLIMIENTO</v>
          </cell>
          <cell r="AK247">
            <v>45344</v>
          </cell>
          <cell r="AL247" t="str">
            <v>21-46-101086795</v>
          </cell>
          <cell r="AM247" t="str">
            <v>SAF-SUBDIRECCION ADMINISTRATIVA Y FINANCIERA</v>
          </cell>
          <cell r="AN247" t="str">
            <v>GRUPO DE CONTRATOS</v>
          </cell>
          <cell r="AO247" t="str">
            <v>GRUPO DE GESTIÓN HUMANA</v>
          </cell>
          <cell r="AP247" t="str">
            <v>2 SUPERVISOR</v>
          </cell>
          <cell r="AQ247" t="str">
            <v>3 CÉDULA DE CIUDADANÍA</v>
          </cell>
          <cell r="AR247">
            <v>51790514</v>
          </cell>
          <cell r="AS247" t="str">
            <v>JULIA ASTRID DEL CASTILLO SABOGAL</v>
          </cell>
          <cell r="AT247">
            <v>309</v>
          </cell>
          <cell r="AU247" t="str">
            <v>3 NO PACTADOS</v>
          </cell>
          <cell r="AV247" t="str">
            <v>4 NO SE HA ADICIONADO NI EN VALOR y EN TIEMPO</v>
          </cell>
          <cell r="BB247">
            <v>45345</v>
          </cell>
          <cell r="BC247">
            <v>45344</v>
          </cell>
          <cell r="BD247">
            <v>45345</v>
          </cell>
          <cell r="BE247">
            <v>45656</v>
          </cell>
          <cell r="BO247" t="str">
            <v>2024420501000237E</v>
          </cell>
          <cell r="BP247">
            <v>65383494</v>
          </cell>
          <cell r="BQ247" t="str">
            <v>EDNA ROCIO CASTRO</v>
          </cell>
          <cell r="BR247" t="str">
            <v>https://www.secop.gov.co/CO1BusinessLine/Tendering/BuyerWorkArea/Index?docUniqueIdentifier=CO1.BDOS.5698113</v>
          </cell>
          <cell r="BS247" t="str">
            <v>VIGENTE</v>
          </cell>
          <cell r="BU247" t="str">
            <v>https://community.secop.gov.co/Public/Tendering/OpportunityDetail/Index?noticeUID=CO1.NTC.5713096&amp;isFromPublicArea=True&amp;isModal=False</v>
          </cell>
          <cell r="BV247" t="str">
            <v>nury.rodriguez</v>
          </cell>
          <cell r="BW247" t="str">
            <v>@parquesnacionales.gov.co</v>
          </cell>
          <cell r="BX247" t="str">
            <v>nury.rodriguez@parquesnacionales.gov.co</v>
          </cell>
          <cell r="BY247" t="str">
            <v>ABOGADA</v>
          </cell>
          <cell r="BZ247" t="str">
            <v>AV VILLAS</v>
          </cell>
          <cell r="CA247" t="str">
            <v>AHORROS</v>
          </cell>
          <cell r="CB247" t="str">
            <v>088723312</v>
          </cell>
          <cell r="CC247" t="str">
            <v>11/05/1986</v>
          </cell>
          <cell r="CD247" t="str">
            <v>NO</v>
          </cell>
        </row>
        <row r="248">
          <cell r="A248" t="str">
            <v>CD-NC-240-2024</v>
          </cell>
          <cell r="B248" t="str">
            <v>2 NACION</v>
          </cell>
          <cell r="C248" t="str">
            <v>NC-CPS-240-2024</v>
          </cell>
          <cell r="D248" t="str">
            <v>SANDY MILENA PESTAÑA DIAZ</v>
          </cell>
          <cell r="E248">
            <v>45344</v>
          </cell>
          <cell r="F248" t="str">
            <v>NC24-P3202008-003 Prestación de servicios profesionales con plena autonomía técnica y administrativa para generar insumos cartográficos y técnicos en el marco del trámite y seguimiento de las reservas naturales de la sociedad civil al Grupo de Trámites y Evaluación Ambiental en el marco del proyecto de inversión Conservación de la diversidad biológica de las áreas protegidas del SINAP Nacional.</v>
          </cell>
          <cell r="G248" t="str">
            <v>PROFESIONAL</v>
          </cell>
          <cell r="H248" t="str">
            <v>2 CONTRATACIÓN DIRECTA</v>
          </cell>
          <cell r="I248" t="str">
            <v>14 PRESTACIÓN DE SERVICIOS</v>
          </cell>
          <cell r="J248" t="str">
            <v>N/A</v>
          </cell>
          <cell r="K248">
            <v>80111600</v>
          </cell>
          <cell r="L248">
            <v>31924</v>
          </cell>
          <cell r="N248">
            <v>34024</v>
          </cell>
          <cell r="O248">
            <v>45344</v>
          </cell>
          <cell r="Q248">
            <v>3670921</v>
          </cell>
          <cell r="R248">
            <v>37932850</v>
          </cell>
          <cell r="S248" t="str">
            <v>Trenta y siete millones novecientos trenta y dos mil ochoscientos cincuenta pesos</v>
          </cell>
          <cell r="T248" t="str">
            <v>1 PERSONA NATURAL</v>
          </cell>
          <cell r="U248" t="str">
            <v>3 CÉDULA DE CIUDADANÍA</v>
          </cell>
          <cell r="V248">
            <v>1045524166</v>
          </cell>
          <cell r="X248" t="str">
            <v>N-A</v>
          </cell>
          <cell r="Y248" t="str">
            <v>11 NO SE DILIGENCIA INFORMACIÓN PARA ESTE FORMULARIO EN ESTE PERÍODO DE REPORTE</v>
          </cell>
          <cell r="Z248" t="str">
            <v>FEMENINO</v>
          </cell>
          <cell r="AA248" t="str">
            <v>ANTIOQUIA</v>
          </cell>
          <cell r="AB248" t="str">
            <v>TURBO</v>
          </cell>
          <cell r="AC248" t="str">
            <v>SANDY</v>
          </cell>
          <cell r="AD248" t="str">
            <v>MILENA</v>
          </cell>
          <cell r="AE248" t="str">
            <v>PESTAÑA</v>
          </cell>
          <cell r="AF248" t="str">
            <v>DIAZ</v>
          </cell>
          <cell r="AG248" t="str">
            <v>NO</v>
          </cell>
          <cell r="AH248" t="str">
            <v>6 NO CONSTITUYÓ GARANTÍAS</v>
          </cell>
          <cell r="AI248" t="str">
            <v>N-A</v>
          </cell>
          <cell r="AJ248" t="str">
            <v>N-A</v>
          </cell>
          <cell r="AK248" t="str">
            <v>N-A</v>
          </cell>
          <cell r="AL248" t="str">
            <v>N-A</v>
          </cell>
          <cell r="AM248" t="str">
            <v>SGMAP-SUBDIRECCION DE GESTION Y MANEJO DE AREAS PROTEGIDAS</v>
          </cell>
          <cell r="AN248" t="str">
            <v>GRUPO DE CONTRATOS</v>
          </cell>
          <cell r="AO248" t="str">
            <v>GRUPO DE TRÁMITES Y EVALUACIÓN AMBIENTAL</v>
          </cell>
          <cell r="AP248" t="str">
            <v>2 SUPERVISOR</v>
          </cell>
          <cell r="AQ248" t="str">
            <v>3 CÉDULA DE CIUDADANÍA</v>
          </cell>
          <cell r="AR248">
            <v>52854468</v>
          </cell>
          <cell r="AS248" t="str">
            <v>ADRIANA MARGARITA ROZO MELO</v>
          </cell>
          <cell r="AT248">
            <v>309</v>
          </cell>
          <cell r="AU248" t="str">
            <v>3 NO PACTADOS</v>
          </cell>
          <cell r="AV248" t="str">
            <v>4 NO SE HA ADICIONADO NI EN VALOR y EN TIEMPO</v>
          </cell>
          <cell r="BB248" t="str">
            <v>N/A</v>
          </cell>
          <cell r="BC248">
            <v>45344</v>
          </cell>
          <cell r="BD248">
            <v>45344</v>
          </cell>
          <cell r="BE248">
            <v>45656</v>
          </cell>
          <cell r="BO248" t="str">
            <v>2024420501000238E</v>
          </cell>
          <cell r="BP248">
            <v>37932850</v>
          </cell>
          <cell r="BQ248" t="str">
            <v>HILDA MARCELA GARCIA NUÑEZ</v>
          </cell>
          <cell r="BR248" t="str">
            <v>https://www.secop.gov.co/CO1BusinessLine/Tendering/BuyerWorkArea/Index?docUniqueIdentifier=CO1.BDOS.5702735</v>
          </cell>
          <cell r="BS248" t="str">
            <v>VIGENTE</v>
          </cell>
          <cell r="BU248" t="str">
            <v>https://community.secop.gov.co/Public/Tendering/OpportunityDetail/Index?noticeUID=CO1.NTC.5714814&amp;isFromPublicArea=True&amp;isModal=False</v>
          </cell>
          <cell r="BW248" t="str">
            <v>@parquesnacionales.gov.co</v>
          </cell>
          <cell r="BX248" t="str">
            <v>@parquesnacionales.gov.co</v>
          </cell>
          <cell r="BY248" t="str">
            <v>GESTION EN ECOLOGIA Y TURISMO</v>
          </cell>
          <cell r="CC248" t="str">
            <v>18/09/1997</v>
          </cell>
          <cell r="CD248" t="str">
            <v>NO</v>
          </cell>
        </row>
        <row r="249">
          <cell r="A249" t="str">
            <v>CD-NC-241-2024</v>
          </cell>
          <cell r="B249" t="str">
            <v>2 NACION</v>
          </cell>
          <cell r="C249" t="str">
            <v>NC-CPS-241-2024</v>
          </cell>
          <cell r="D249" t="str">
            <v>HECTOR HERNÁN RAMOS ARÉVALO</v>
          </cell>
          <cell r="E249">
            <v>45344</v>
          </cell>
          <cell r="F249" t="str">
            <v>NC24-P3202032-004 Prestación de servicios profesionales con plena autonomía técnica y administrativa al Grupo de Trámites y Evaluación Ambiental para adelantar las actuaciones jurídicas necesarias a los expedientes sancionatorios en segunda instancia en el marco del proyecto de inversión Conservación de la diversidad biológica de las áreas protegidas del SINAP Nacional.</v>
          </cell>
          <cell r="G249" t="str">
            <v>PROFESIONAL</v>
          </cell>
          <cell r="H249" t="str">
            <v>2 CONTRATACIÓN DIRECTA</v>
          </cell>
          <cell r="I249" t="str">
            <v>14 PRESTACIÓN DE SERVICIOS</v>
          </cell>
          <cell r="J249" t="str">
            <v>N/A</v>
          </cell>
          <cell r="K249">
            <v>80111600</v>
          </cell>
          <cell r="L249">
            <v>34024</v>
          </cell>
          <cell r="N249">
            <v>34124</v>
          </cell>
          <cell r="O249">
            <v>45344</v>
          </cell>
          <cell r="Q249">
            <v>5693195</v>
          </cell>
          <cell r="R249">
            <v>59209228</v>
          </cell>
          <cell r="S249" t="str">
            <v>Cincuenta y nueve millones doscientos nueve mil doscientos ventiocho pesos</v>
          </cell>
          <cell r="T249" t="str">
            <v>1 PERSONA NATURAL</v>
          </cell>
          <cell r="U249" t="str">
            <v>3 CÉDULA DE CIUDADANÍA</v>
          </cell>
          <cell r="V249">
            <v>79854379</v>
          </cell>
          <cell r="X249" t="str">
            <v>N-A</v>
          </cell>
          <cell r="Y249" t="str">
            <v>11 NO SE DILIGENCIA INFORMACIÓN PARA ESTE FORMULARIO EN ESTE PERÍODO DE REPORTE</v>
          </cell>
          <cell r="Z249" t="str">
            <v>MASCULINO</v>
          </cell>
          <cell r="AA249" t="str">
            <v>BOYACA</v>
          </cell>
          <cell r="AB249" t="str">
            <v>SOGAMOSO</v>
          </cell>
          <cell r="AC249" t="str">
            <v>HECTOR</v>
          </cell>
          <cell r="AD249" t="str">
            <v>HERNAN</v>
          </cell>
          <cell r="AE249" t="str">
            <v>RAMOS</v>
          </cell>
          <cell r="AF249" t="str">
            <v>AREVALO</v>
          </cell>
          <cell r="AG249" t="str">
            <v>SI</v>
          </cell>
          <cell r="AH249" t="str">
            <v>1 PÓLIZA</v>
          </cell>
          <cell r="AI249" t="str">
            <v>12 SEGUROS DEL ESTADO</v>
          </cell>
          <cell r="AJ249" t="str">
            <v>2 CUMPLIMIENTO</v>
          </cell>
          <cell r="AK249">
            <v>45344</v>
          </cell>
          <cell r="AL249" t="str">
            <v>21-46-101086805</v>
          </cell>
          <cell r="AM249" t="str">
            <v>SGMAP-SUBDIRECCION DE GESTION Y MANEJO DE AREAS PROTEGIDAS</v>
          </cell>
          <cell r="AN249" t="str">
            <v>GRUPO DE CONTRATOS</v>
          </cell>
          <cell r="AO249" t="str">
            <v>GRUPO DE TRÁMITES Y EVALUACIÓN AMBIENTAL</v>
          </cell>
          <cell r="AP249" t="str">
            <v>2 SUPERVISOR</v>
          </cell>
          <cell r="AQ249" t="str">
            <v>3 CÉDULA DE CIUDADANÍA</v>
          </cell>
          <cell r="AR249">
            <v>52854468</v>
          </cell>
          <cell r="AS249" t="str">
            <v>ADRIANA MARGARITA ROZO MELO</v>
          </cell>
          <cell r="AT249">
            <v>309</v>
          </cell>
          <cell r="AU249" t="str">
            <v>3 NO PACTADOS</v>
          </cell>
          <cell r="AV249" t="str">
            <v>4 NO SE HA ADICIONADO NI EN VALOR y EN TIEMPO</v>
          </cell>
          <cell r="BB249">
            <v>45344</v>
          </cell>
          <cell r="BC249">
            <v>45342</v>
          </cell>
          <cell r="BD249">
            <v>45344</v>
          </cell>
          <cell r="BE249">
            <v>45656</v>
          </cell>
          <cell r="BO249" t="str">
            <v>2024420501000239E</v>
          </cell>
          <cell r="BP249">
            <v>59209228</v>
          </cell>
          <cell r="BQ249" t="str">
            <v>HILDA MARCELA GARCIA NUÑEZ</v>
          </cell>
          <cell r="BR249" t="str">
            <v>https://www.secop.gov.co/CO1BusinessLine/Tendering/BuyerWorkArea/Index?docUniqueIdentifier=CO1.BDOS.5702863</v>
          </cell>
          <cell r="BS249" t="str">
            <v>VIGENTE</v>
          </cell>
          <cell r="BU249" t="str">
            <v>https://community.secop.gov.co/Public/Tendering/OpportunityDetail/Index?noticeUID=CO1.NTC.5715121&amp;isFromPublicArea=True&amp;isModal=False</v>
          </cell>
          <cell r="BV249" t="str">
            <v>sancionatorios.gtea</v>
          </cell>
          <cell r="BW249" t="str">
            <v>@parquesnacionales.gov.co</v>
          </cell>
          <cell r="BX249" t="str">
            <v>sancionatorios.gtea@parquesnacionales.gov.co</v>
          </cell>
          <cell r="BY249" t="str">
            <v>ABOGADO</v>
          </cell>
          <cell r="BZ249" t="str">
            <v>COLPATRIA</v>
          </cell>
          <cell r="CA249" t="str">
            <v>AHORROS</v>
          </cell>
          <cell r="CB249" t="str">
            <v>1052014646</v>
          </cell>
          <cell r="CC249" t="str">
            <v>30/03/1978</v>
          </cell>
          <cell r="CD249" t="str">
            <v>NO</v>
          </cell>
        </row>
        <row r="250">
          <cell r="A250" t="str">
            <v>CD-NC-242-2024</v>
          </cell>
          <cell r="B250" t="str">
            <v>2 NACION</v>
          </cell>
          <cell r="C250" t="str">
            <v>NC-CPS-242-2024</v>
          </cell>
          <cell r="D250" t="str">
            <v>RODRIGO ALEJANDRO DURÁN BAHAMÓN</v>
          </cell>
          <cell r="E250">
            <v>45344</v>
          </cell>
          <cell r="F250" t="str">
            <v>NC22-P3202018-006 “Prestación de servicios profesionales con plena autonomía técnica y administrativa para llevar a cabo el acompañamiento y realizar acciones en el marco de la estrategia de comunicación del SINAP, con énfasis en las necesidades de educación y divulgación en los procesos de declaratoria y ampliación de áreas protegidas del ámbito nacional, así como coadyuvar en la consolidación de la política del Sinap en temas de formación en el Grupo de Gestión e Integración del SINAP en el marco del proyecto conservación de la diversidad biológica de las áreas protegidas del SINAP Nacional</v>
          </cell>
          <cell r="G250" t="str">
            <v>PROFESIONAL</v>
          </cell>
          <cell r="H250" t="str">
            <v>2 CONTRATACIÓN DIRECTA</v>
          </cell>
          <cell r="I250" t="str">
            <v>14 PRESTACIÓN DE SERVICIOS</v>
          </cell>
          <cell r="J250" t="str">
            <v>N/A</v>
          </cell>
          <cell r="K250">
            <v>80111600</v>
          </cell>
          <cell r="L250">
            <v>24024</v>
          </cell>
          <cell r="N250">
            <v>34224</v>
          </cell>
          <cell r="O250">
            <v>45344</v>
          </cell>
          <cell r="Q250" t="str">
            <v>$7.435.309</v>
          </cell>
          <cell r="R250">
            <v>76583683</v>
          </cell>
          <cell r="S250" t="str">
            <v>Setenta y seis millones quinientos ochenta y tres mil seiscientos ochenta y tres pesos</v>
          </cell>
          <cell r="T250" t="str">
            <v>1 PERSONA NATURAL</v>
          </cell>
          <cell r="U250" t="str">
            <v>3 CÉDULA DE CIUDADANÍA</v>
          </cell>
          <cell r="V250">
            <v>79139548</v>
          </cell>
          <cell r="X250" t="str">
            <v>N-A</v>
          </cell>
          <cell r="Y250" t="str">
            <v>11 NO SE DILIGENCIA INFORMACIÓN PARA ESTE FORMULARIO EN ESTE PERÍODO DE REPORTE</v>
          </cell>
          <cell r="Z250" t="str">
            <v>MASCULINO</v>
          </cell>
          <cell r="AA250" t="str">
            <v>CUNDINAMARCA</v>
          </cell>
          <cell r="AB250" t="str">
            <v>BOGOTÁ</v>
          </cell>
          <cell r="AC250" t="str">
            <v>RODRIGO</v>
          </cell>
          <cell r="AD250" t="str">
            <v>ALEJANDRO</v>
          </cell>
          <cell r="AE250" t="str">
            <v>DURAN</v>
          </cell>
          <cell r="AF250" t="str">
            <v>BAHAMON</v>
          </cell>
          <cell r="AG250" t="str">
            <v>SI</v>
          </cell>
          <cell r="AH250" t="str">
            <v>1 PÓLIZA</v>
          </cell>
          <cell r="AI250" t="str">
            <v>12 SEGUROS DEL ESTADO</v>
          </cell>
          <cell r="AJ250" t="str">
            <v>2 CUMPLIMIENTO</v>
          </cell>
          <cell r="AK250">
            <v>45344</v>
          </cell>
          <cell r="AL250" t="str">
            <v>21-46-101086806</v>
          </cell>
          <cell r="AM250" t="str">
            <v>SGMAP-SUBDIRECCION DE GESTION Y MANEJO DE AREAS PROTEGIDAS</v>
          </cell>
          <cell r="AN250" t="str">
            <v>GRUPO DE CONTRATOS</v>
          </cell>
          <cell r="AO250" t="str">
            <v>GRUPO DE GESTIÓN E INTEGRACIÓN DEL SINAP</v>
          </cell>
          <cell r="AP250" t="str">
            <v>2 SUPERVISOR</v>
          </cell>
          <cell r="AQ250" t="str">
            <v>3 CÉDULA DE CIUDADANÍA</v>
          </cell>
          <cell r="AR250">
            <v>5947992</v>
          </cell>
          <cell r="AS250" t="str">
            <v>LUIS ALBERTO CRUZ COLORADO</v>
          </cell>
          <cell r="AT250">
            <v>309</v>
          </cell>
          <cell r="AU250" t="str">
            <v>3 NO PACTADOS</v>
          </cell>
          <cell r="AV250" t="str">
            <v>4 NO SE HA ADICIONADO NI EN VALOR y EN TIEMPO</v>
          </cell>
          <cell r="BB250">
            <v>45344</v>
          </cell>
          <cell r="BC250">
            <v>45343</v>
          </cell>
          <cell r="BD250">
            <v>45344</v>
          </cell>
          <cell r="BE250">
            <v>45656</v>
          </cell>
          <cell r="BO250" t="str">
            <v>2024420501000240E</v>
          </cell>
          <cell r="BP250">
            <v>76583683</v>
          </cell>
          <cell r="BQ250" t="str">
            <v>YULY ANDREA LEON BUSTOS</v>
          </cell>
          <cell r="BR250" t="str">
            <v>https://www.secop.gov.co/CO1BusinessLine/Tendering/BuyerWorkArea/Index?docUniqueIdentifier=CO1.BDOS.5705344</v>
          </cell>
          <cell r="BS250" t="str">
            <v>VIGENTE</v>
          </cell>
          <cell r="BU250" t="str">
            <v>https://community.secop.gov.co/Public/Tendering/OpportunityDetail/Index?noticeUID=CO1.NTC.5716316&amp;isFromPublicArea=True&amp;isModal=False</v>
          </cell>
          <cell r="BW250" t="str">
            <v>@parquesnacionales.gov.co</v>
          </cell>
          <cell r="BX250" t="str">
            <v>@parquesnacionales.gov.co</v>
          </cell>
          <cell r="BY250" t="str">
            <v>COMUNICADOR SOCIAL</v>
          </cell>
          <cell r="BZ250" t="str">
            <v>BANCO DE BOGOTA</v>
          </cell>
          <cell r="CA250" t="str">
            <v>AHORROS</v>
          </cell>
          <cell r="CB250" t="str">
            <v>034569020</v>
          </cell>
          <cell r="CC250" t="str">
            <v>10/10/1972</v>
          </cell>
          <cell r="CD250" t="str">
            <v>NO</v>
          </cell>
        </row>
        <row r="251">
          <cell r="A251" t="str">
            <v>CD-NC-248-2024</v>
          </cell>
          <cell r="B251" t="str">
            <v>1 FONAM</v>
          </cell>
          <cell r="C251" t="str">
            <v>NC-CPS-243-2024</v>
          </cell>
          <cell r="D251" t="str">
            <v>IVONNE ASTRID TRILLOS MEDINA</v>
          </cell>
          <cell r="E251">
            <v>45345</v>
          </cell>
          <cell r="F251" t="str">
            <v>NC30-P3202010-012 Prestar servicios profesionales con plena autonomía técnica y administrativa para apoyar a la Subdirección de Sostenibilidad y Negocios Ambientales en el fomento de los Negocios conexos a la economía productiva de la biodiversidad, en torno a las áreas protegidas del Sistema de Parques Nacionales Naturales de Colombia, sus zonas de influencia y demás áreas concernientes a la entidad en el marco del proyecto de Conservación de la diversidad biológica de las áreas protegidas del SINAP Nacional.</v>
          </cell>
          <cell r="G251" t="str">
            <v>PROFESIONAL</v>
          </cell>
          <cell r="H251" t="str">
            <v>2 CONTRATACIÓN DIRECTA</v>
          </cell>
          <cell r="I251" t="str">
            <v>14 PRESTACIÓN DE SERVICIOS</v>
          </cell>
          <cell r="J251" t="str">
            <v>N/A</v>
          </cell>
          <cell r="K251">
            <v>80111600</v>
          </cell>
          <cell r="L251">
            <v>124</v>
          </cell>
          <cell r="N251">
            <v>124</v>
          </cell>
          <cell r="O251">
            <v>45345</v>
          </cell>
          <cell r="Q251">
            <v>3818858</v>
          </cell>
          <cell r="R251">
            <v>39334237</v>
          </cell>
          <cell r="S251" t="str">
            <v>Trenta y nueve millones trescientos trenta y cuatro mil doscientos trenta y siete</v>
          </cell>
          <cell r="T251" t="str">
            <v>1 PERSONA NATURAL</v>
          </cell>
          <cell r="U251" t="str">
            <v>3 CÉDULA DE CIUDADANÍA</v>
          </cell>
          <cell r="V251">
            <v>1128420537</v>
          </cell>
          <cell r="X251" t="str">
            <v>N-A</v>
          </cell>
          <cell r="Y251" t="str">
            <v>11 NO SE DILIGENCIA INFORMACIÓN PARA ESTE FORMULARIO EN ESTE PERÍODO DE REPORTE</v>
          </cell>
          <cell r="Z251" t="str">
            <v>FEMENINO</v>
          </cell>
          <cell r="AA251" t="str">
            <v>SANTANDER</v>
          </cell>
          <cell r="AB251" t="str">
            <v>BARRANCABERMEJA</v>
          </cell>
          <cell r="AC251" t="str">
            <v>IVONNE</v>
          </cell>
          <cell r="AE251" t="str">
            <v>TRILLOS</v>
          </cell>
          <cell r="AG251" t="str">
            <v>NO</v>
          </cell>
          <cell r="AH251" t="str">
            <v>6 NO CONSTITUYÓ GARANTÍAS</v>
          </cell>
          <cell r="AI251" t="str">
            <v>N-A</v>
          </cell>
          <cell r="AJ251" t="str">
            <v>N-A</v>
          </cell>
          <cell r="AK251" t="str">
            <v>N-A</v>
          </cell>
          <cell r="AL251" t="str">
            <v>N-A</v>
          </cell>
          <cell r="AM251" t="str">
            <v>SSNA-SUBDIRECCION DE SOSTENIBILIDAD Y NEGOCIO AMBIENTALES</v>
          </cell>
          <cell r="AN251" t="str">
            <v>GRUPO DE CONTRATOS</v>
          </cell>
          <cell r="AO251" t="str">
            <v>SUBDIRECCIÓN DE SOSTENIBILIDAD Y NEGOCIOS AMBIENTALES</v>
          </cell>
          <cell r="AP251" t="str">
            <v>2 SUPERVISOR</v>
          </cell>
          <cell r="AQ251" t="str">
            <v>3 CÉDULA DE CIUDADANÍA</v>
          </cell>
          <cell r="AR251">
            <v>71616905</v>
          </cell>
          <cell r="AS251" t="str">
            <v>JORGE ALONSO CANO RESTREPO</v>
          </cell>
          <cell r="AT251">
            <v>308</v>
          </cell>
          <cell r="AU251" t="str">
            <v>3 NO PACTADOS</v>
          </cell>
          <cell r="AV251" t="str">
            <v>4 NO SE HA ADICIONADO NI EN VALOR y EN TIEMPO</v>
          </cell>
          <cell r="BB251" t="str">
            <v>N/A</v>
          </cell>
          <cell r="BC251">
            <v>45345</v>
          </cell>
          <cell r="BD251">
            <v>45345</v>
          </cell>
          <cell r="BE251">
            <v>45656</v>
          </cell>
          <cell r="BO251" t="str">
            <v>2024420501000241E</v>
          </cell>
          <cell r="BP251">
            <v>39334237</v>
          </cell>
          <cell r="BQ251" t="str">
            <v>YULY ANDREA LEON BUSTOS</v>
          </cell>
          <cell r="BR251" t="str">
            <v>https://www.secop.gov.co/CO1BusinessLine/Tendering/BuyerWorkArea/Index?docUniqueIdentifier=CO1.BDOS.5707674</v>
          </cell>
          <cell r="BS251" t="str">
            <v>VIGENTE</v>
          </cell>
          <cell r="BU251" t="str">
            <v>https://community.secop.gov.co/Public/Tendering/OpportunityDetail/Index?noticeUID=CO1.NTC.5719381&amp;isFromPublicArea=True&amp;isModal=False</v>
          </cell>
          <cell r="BV251" t="str">
            <v>ivonne.trillos</v>
          </cell>
          <cell r="BW251" t="str">
            <v>@parquesnacionales.gov.co</v>
          </cell>
          <cell r="BX251" t="str">
            <v>ivonne.trillos@parquesnacionales.gov.co</v>
          </cell>
          <cell r="BY251" t="str">
            <v>INGENIERIA DE DISEÑO Y PRODUCTOS</v>
          </cell>
          <cell r="BZ251" t="str">
            <v>BANCOLOMBIA</v>
          </cell>
          <cell r="CA251" t="str">
            <v>AHORROS</v>
          </cell>
          <cell r="CB251" t="str">
            <v>93248402804</v>
          </cell>
          <cell r="CC251" t="str">
            <v>23/02/1989</v>
          </cell>
          <cell r="CD251" t="str">
            <v>NO</v>
          </cell>
        </row>
        <row r="252">
          <cell r="A252" t="str">
            <v>CD-NC-245-2024</v>
          </cell>
          <cell r="B252" t="str">
            <v>2 NACION</v>
          </cell>
          <cell r="C252" t="str">
            <v>NC-CPS-244-2024</v>
          </cell>
          <cell r="D252" t="str">
            <v>ELSA MARGARITA SILVA CHOCONTÁ</v>
          </cell>
          <cell r="E252">
            <v>45345</v>
          </cell>
          <cell r="F252" t="str">
            <v>NC24-P3202008-024 Prestación de servicios profesionales con plena autonomía técnica y administrativa para revisar jurídicamente los documentos allegados en el marco del trámite de registro y seguimiento de reservas naturales de la sociedad civil al Grupo de Trámites y Evaluación Ambiental en el marco del proyecto de inversión Conservación de la diversidad biológica de las áreas protegidas del SINAP Nacional.</v>
          </cell>
          <cell r="G252" t="str">
            <v>PROFESIONAL</v>
          </cell>
          <cell r="H252" t="str">
            <v>2 CONTRATACIÓN DIRECTA</v>
          </cell>
          <cell r="I252" t="str">
            <v>14 PRESTACIÓN DE SERVICIOS</v>
          </cell>
          <cell r="J252" t="str">
            <v>N/A</v>
          </cell>
          <cell r="K252">
            <v>80111600</v>
          </cell>
          <cell r="L252">
            <v>33224</v>
          </cell>
          <cell r="N252">
            <v>34724</v>
          </cell>
          <cell r="O252">
            <v>45345</v>
          </cell>
          <cell r="Q252">
            <v>3670921</v>
          </cell>
          <cell r="R252">
            <v>37688122</v>
          </cell>
          <cell r="S252" t="str">
            <v>Trenta y siete millones seiscientos ochenta y ocho mil ciento ventidos pesos</v>
          </cell>
          <cell r="T252" t="str">
            <v>1 PERSONA NATURAL</v>
          </cell>
          <cell r="U252" t="str">
            <v>3 CÉDULA DE CIUDADANÍA</v>
          </cell>
          <cell r="V252">
            <v>52726695</v>
          </cell>
          <cell r="X252" t="str">
            <v>N-A</v>
          </cell>
          <cell r="Y252" t="str">
            <v>11 NO SE DILIGENCIA INFORMACIÓN PARA ESTE FORMULARIO EN ESTE PERÍODO DE REPORTE</v>
          </cell>
          <cell r="Z252" t="str">
            <v>FEMENINO</v>
          </cell>
          <cell r="AA252" t="str">
            <v>CUNDINAMARCA</v>
          </cell>
          <cell r="AB252" t="str">
            <v>BOGOTÁ</v>
          </cell>
          <cell r="AC252" t="str">
            <v>ELSA</v>
          </cell>
          <cell r="AD252" t="str">
            <v>MARGARITA</v>
          </cell>
          <cell r="AE252" t="str">
            <v>SILVA</v>
          </cell>
          <cell r="AF252" t="str">
            <v>CHOCONTÁ</v>
          </cell>
          <cell r="AG252" t="str">
            <v>NO</v>
          </cell>
          <cell r="AH252" t="str">
            <v>6 NO CONSTITUYÓ GARANTÍAS</v>
          </cell>
          <cell r="AI252" t="str">
            <v>N-A</v>
          </cell>
          <cell r="AJ252" t="str">
            <v>N-A</v>
          </cell>
          <cell r="AK252" t="str">
            <v>N-A</v>
          </cell>
          <cell r="AL252" t="str">
            <v>N-A</v>
          </cell>
          <cell r="AM252" t="str">
            <v>SGMAP-SUBDIRECCION DE GESTION Y MANEJO DE AREAS PROTEGIDAS</v>
          </cell>
          <cell r="AN252" t="str">
            <v>GRUPO DE CONTRATOS</v>
          </cell>
          <cell r="AO252" t="str">
            <v>GRUPO DE TRÁMITES Y EVALUACIÓN AMBIENTAL</v>
          </cell>
          <cell r="AP252" t="str">
            <v>2 SUPERVISOR</v>
          </cell>
          <cell r="AQ252" t="str">
            <v>3 CÉDULA DE CIUDADANÍA</v>
          </cell>
          <cell r="AR252">
            <v>52854468</v>
          </cell>
          <cell r="AS252" t="str">
            <v>ADRIANA MARGARITA ROZO MELO</v>
          </cell>
          <cell r="AT252">
            <v>308</v>
          </cell>
          <cell r="AU252" t="str">
            <v>3 NO PACTADOS</v>
          </cell>
          <cell r="AV252" t="str">
            <v>4 NO SE HA ADICIONADO NI EN VALOR y EN TIEMPO</v>
          </cell>
          <cell r="BB252" t="str">
            <v>N/A</v>
          </cell>
          <cell r="BC252">
            <v>45345</v>
          </cell>
          <cell r="BD252">
            <v>45345</v>
          </cell>
          <cell r="BE252">
            <v>45656</v>
          </cell>
          <cell r="BO252" t="str">
            <v>2024420501000242E</v>
          </cell>
          <cell r="BP252">
            <v>37688122</v>
          </cell>
          <cell r="BQ252" t="str">
            <v>LUZ JANETH VILLALBA SUAREZ</v>
          </cell>
          <cell r="BR252" t="str">
            <v>https://www.secop.gov.co/CO1BusinessLine/Tendering/BuyerWorkArea/Index?docUniqueIdentifier=CO1.BDOS.5707318</v>
          </cell>
          <cell r="BS252" t="str">
            <v>VIGENTE</v>
          </cell>
          <cell r="BU252" t="str">
            <v>https://community.secop.gov.co/Public/Tendering/OpportunityDetail/Index?noticeUID=CO1.NTC.5719785&amp;isFromPublicArea=True&amp;isModal=False</v>
          </cell>
          <cell r="BW252" t="str">
            <v>@parquesnacionales.gov.co</v>
          </cell>
          <cell r="BX252" t="str">
            <v>@parquesnacionales.gov.co</v>
          </cell>
          <cell r="BY252" t="str">
            <v>ABOGADA</v>
          </cell>
          <cell r="BZ252" t="str">
            <v>BANCO DE BOGOTA</v>
          </cell>
          <cell r="CA252" t="str">
            <v>AHORROS</v>
          </cell>
          <cell r="CB252" t="str">
            <v>062776042</v>
          </cell>
          <cell r="CC252" t="str">
            <v>23/06/1981</v>
          </cell>
          <cell r="CD252" t="str">
            <v>NO</v>
          </cell>
        </row>
        <row r="253">
          <cell r="A253" t="str">
            <v>CD-NC-243-2024</v>
          </cell>
          <cell r="B253" t="str">
            <v>2 NACION</v>
          </cell>
          <cell r="C253" t="str">
            <v>NC-CPS-245-2024</v>
          </cell>
          <cell r="D253" t="str">
            <v>CESAR FERNANDO GARCIA LLANO</v>
          </cell>
          <cell r="E253">
            <v>45345</v>
          </cell>
          <cell r="F253" t="str">
            <v>NC23-P3202008-013 Prestación de servicios profesionales con plena autonomía técnica y administrativa para orientar técnicamente el análisis y procesamiento de la información de monitoreo de los recursos hidrobiológicos y pesqueros así como la restauración de los ecosistemas marino costeros presentes en las áreas protegidas administradas por Parques Nacionales Naturales de Colombia de acuerdo con las funciones del Grupo de Planeación y Manejo en el marco del proyecto de Conservación de la diversidad biológica de las áreas protegidas del SINAP nacional.</v>
          </cell>
          <cell r="G253" t="str">
            <v>PROFESIONAL</v>
          </cell>
          <cell r="H253" t="str">
            <v>2 CONTRATACIÓN DIRECTA</v>
          </cell>
          <cell r="I253" t="str">
            <v>14 PRESTACIÓN DE SERVICIOS</v>
          </cell>
          <cell r="J253" t="str">
            <v>N/A</v>
          </cell>
          <cell r="K253">
            <v>80111600</v>
          </cell>
          <cell r="L253">
            <v>26424</v>
          </cell>
          <cell r="N253">
            <v>34824</v>
          </cell>
          <cell r="O253">
            <v>45345</v>
          </cell>
          <cell r="Q253">
            <v>7014443</v>
          </cell>
          <cell r="R253">
            <v>72248763</v>
          </cell>
          <cell r="S253" t="str">
            <v>Setenta y dos millones doscientos cuarenta y ocho mil setescientos sesenta y tres pesos</v>
          </cell>
          <cell r="T253" t="str">
            <v>1 PERSONA NATURAL</v>
          </cell>
          <cell r="U253" t="str">
            <v>3 CÉDULA DE CIUDADANÍA</v>
          </cell>
          <cell r="V253" t="str">
            <v>16´725.438</v>
          </cell>
          <cell r="X253" t="str">
            <v>N-A</v>
          </cell>
          <cell r="Y253" t="str">
            <v>11 NO SE DILIGENCIA INFORMACIÓN PARA ESTE FORMULARIO EN ESTE PERÍODO DE REPORTE</v>
          </cell>
          <cell r="Z253" t="str">
            <v>MASCULINO</v>
          </cell>
          <cell r="AA253" t="str">
            <v>CUNDINAMARCA</v>
          </cell>
          <cell r="AB253" t="str">
            <v>BOGOTÁ</v>
          </cell>
          <cell r="AC253" t="str">
            <v>CESAR</v>
          </cell>
          <cell r="AD253" t="str">
            <v>FERNANDO</v>
          </cell>
          <cell r="AE253" t="str">
            <v>GARCIA</v>
          </cell>
          <cell r="AF253" t="str">
            <v>LLANO</v>
          </cell>
          <cell r="AG253" t="str">
            <v>SI</v>
          </cell>
          <cell r="AH253" t="str">
            <v>1 PÓLIZA</v>
          </cell>
          <cell r="AI253" t="str">
            <v>12 SEGUROS DEL ESTADO</v>
          </cell>
          <cell r="AJ253" t="str">
            <v>2 CUMPLIMIENTO</v>
          </cell>
          <cell r="AK253">
            <v>45345</v>
          </cell>
          <cell r="AL253" t="str">
            <v>21-46-101086962</v>
          </cell>
          <cell r="AM253" t="str">
            <v>SGMAP-SUBDIRECCION DE GESTION Y MANEJO DE AREAS PROTEGIDAS</v>
          </cell>
          <cell r="AN253" t="str">
            <v>GRUPO DE CONTRATOS</v>
          </cell>
          <cell r="AO253" t="str">
            <v>GRUPO DE PLANEACIÓN Y MANEJO</v>
          </cell>
          <cell r="AP253" t="str">
            <v>2 SUPERVISOR</v>
          </cell>
          <cell r="AQ253" t="str">
            <v>3 CÉDULA DE CIUDADANÍA</v>
          </cell>
          <cell r="AR253">
            <v>80875190</v>
          </cell>
          <cell r="AS253" t="str">
            <v>CÉSAR ANDRÉS DELGADO HERNÁNDEZ</v>
          </cell>
          <cell r="AT253">
            <v>308</v>
          </cell>
          <cell r="AU253" t="str">
            <v>3 NO PACTADOS</v>
          </cell>
          <cell r="AV253" t="str">
            <v>4 NO SE HA ADICIONADO NI EN VALOR y EN TIEMPO</v>
          </cell>
          <cell r="BB253">
            <v>45345</v>
          </cell>
          <cell r="BC253">
            <v>45344</v>
          </cell>
          <cell r="BD253">
            <v>45345</v>
          </cell>
          <cell r="BE253">
            <v>45656</v>
          </cell>
          <cell r="BO253" t="str">
            <v>2024420501000243E</v>
          </cell>
          <cell r="BP253">
            <v>72248763</v>
          </cell>
          <cell r="BQ253" t="str">
            <v>LUZ JANETH VILLALBA SUAREZ</v>
          </cell>
          <cell r="BR253" t="str">
            <v>https://www.secop.gov.co/CO1BusinessLine/Tendering/BuyerWorkArea/Index?docUniqueIdentifier=CO1.BDOS.5702050</v>
          </cell>
          <cell r="BS253" t="str">
            <v>VIGENTE</v>
          </cell>
          <cell r="BU253" t="str">
            <v>https://community.secop.gov.co/Public/Tendering/OpportunityDetail/Index?noticeUID=CO1.NTC.5719062&amp;isFromPublicArea=True&amp;isModal=False</v>
          </cell>
          <cell r="BV253" t="str">
            <v>cesar.llano</v>
          </cell>
          <cell r="BW253" t="str">
            <v>@parquesnacionales.gov.co</v>
          </cell>
          <cell r="BX253" t="str">
            <v>cesar.llano@parquesnacionales.gov.co</v>
          </cell>
          <cell r="BY253" t="str">
            <v>ABOGADO</v>
          </cell>
          <cell r="BZ253" t="str">
            <v>DAVIVIENDA</v>
          </cell>
          <cell r="CA253" t="str">
            <v>AHORROS</v>
          </cell>
          <cell r="CB253" t="str">
            <v>1161 6000 3822</v>
          </cell>
          <cell r="CC253" t="str">
            <v>16/09/1965</v>
          </cell>
          <cell r="CD253" t="str">
            <v>NO</v>
          </cell>
        </row>
        <row r="254">
          <cell r="A254" t="str">
            <v>CD-NC-239-2024</v>
          </cell>
          <cell r="B254" t="str">
            <v>2 NACION</v>
          </cell>
          <cell r="C254" t="str">
            <v>NC-CPS-246-2024</v>
          </cell>
          <cell r="D254" t="str">
            <v>DIEGO MAURICIO MURILLO MARIN</v>
          </cell>
          <cell r="E254">
            <v>45345</v>
          </cell>
          <cell r="F254" t="str">
            <v>NC23-P3202056-002 Prestación de servicios profesionales con plena autonomía técnica y administrativa para orientar la metodología de planificación en la elaboración de planes interpretativos, marcos interpretativos, técnicas interpretativas y otros instrumentos de planificación interpretativa para los equipos de las áreas protegidas administradas por Parques Nacionales Naturales de Colombia de acuerdo con las funciones del Grupo de Planeación y Manejo en el marco del proyecto de Conservación de la diversidad biológica de las áreas protegidas del SINAP nacional.</v>
          </cell>
          <cell r="G254" t="str">
            <v>PROFESIONAL</v>
          </cell>
          <cell r="H254" t="str">
            <v>2 CONTRATACIÓN DIRECTA</v>
          </cell>
          <cell r="I254" t="str">
            <v>14 PRESTACIÓN DE SERVICIOS</v>
          </cell>
          <cell r="J254" t="str">
            <v>N/A</v>
          </cell>
          <cell r="K254">
            <v>80111600</v>
          </cell>
          <cell r="L254">
            <v>27324</v>
          </cell>
          <cell r="N254">
            <v>35224</v>
          </cell>
          <cell r="O254">
            <v>45345</v>
          </cell>
          <cell r="Q254" t="str">
            <v>$4.620.818</v>
          </cell>
          <cell r="R254">
            <v>47594425</v>
          </cell>
          <cell r="S254" t="str">
            <v>Cuarenta y siete millones quinientos noventa y cuatro mil cuatroscientos venticinco</v>
          </cell>
          <cell r="T254" t="str">
            <v>1 PERSONA NATURAL</v>
          </cell>
          <cell r="U254" t="str">
            <v>3 CÉDULA DE CIUDADANÍA</v>
          </cell>
          <cell r="V254">
            <v>79955066</v>
          </cell>
          <cell r="X254" t="str">
            <v>N-A</v>
          </cell>
          <cell r="Y254" t="str">
            <v>11 NO SE DILIGENCIA INFORMACIÓN PARA ESTE FORMULARIO EN ESTE PERÍODO DE REPORTE</v>
          </cell>
          <cell r="Z254" t="str">
            <v>MASCULINO</v>
          </cell>
          <cell r="AA254" t="str">
            <v>CUNDINAMARCA</v>
          </cell>
          <cell r="AB254" t="str">
            <v>VILLETA</v>
          </cell>
          <cell r="AC254" t="str">
            <v>DIEGO</v>
          </cell>
          <cell r="AD254" t="str">
            <v>MAURICIO</v>
          </cell>
          <cell r="AE254" t="str">
            <v>MURILLO</v>
          </cell>
          <cell r="AF254" t="str">
            <v>MARIN</v>
          </cell>
          <cell r="AG254" t="str">
            <v>NO</v>
          </cell>
          <cell r="AH254" t="str">
            <v>6 NO CONSTITUYÓ GARANTÍAS</v>
          </cell>
          <cell r="AI254" t="str">
            <v>N-A</v>
          </cell>
          <cell r="AJ254" t="str">
            <v>N-A</v>
          </cell>
          <cell r="AK254" t="str">
            <v>N-A</v>
          </cell>
          <cell r="AL254" t="str">
            <v>N-A</v>
          </cell>
          <cell r="AM254" t="str">
            <v>SGMAP-SUBDIRECCION DE GESTION Y MANEJO DE AREAS PROTEGIDAS</v>
          </cell>
          <cell r="AN254" t="str">
            <v>GRUPO DE CONTRATOS</v>
          </cell>
          <cell r="AO254" t="str">
            <v>GRUPO DE PLANEACIÓN Y MANEJO</v>
          </cell>
          <cell r="AP254" t="str">
            <v>2 SUPERVISOR</v>
          </cell>
          <cell r="AQ254" t="str">
            <v>3 CÉDULA DE CIUDADANÍA</v>
          </cell>
          <cell r="AR254">
            <v>80875190</v>
          </cell>
          <cell r="AS254" t="str">
            <v>CÉSAR ANDRÉS DELGADO HERNÁNDEZ</v>
          </cell>
          <cell r="AT254">
            <v>308</v>
          </cell>
          <cell r="AU254" t="str">
            <v>3 NO PACTADOS</v>
          </cell>
          <cell r="AV254" t="str">
            <v>4 NO SE HA ADICIONADO NI EN VALOR y EN TIEMPO</v>
          </cell>
          <cell r="BB254" t="str">
            <v>N/A</v>
          </cell>
          <cell r="BC254">
            <v>45336</v>
          </cell>
          <cell r="BD254">
            <v>45345</v>
          </cell>
          <cell r="BE254">
            <v>45656</v>
          </cell>
          <cell r="BO254" t="str">
            <v>2024420501000244E</v>
          </cell>
          <cell r="BP254">
            <v>47594425</v>
          </cell>
          <cell r="BQ254" t="str">
            <v>LUZ JANETH VILLALBA SUAREZ</v>
          </cell>
          <cell r="BR254" t="str">
            <v>https://www.secop.gov.co/CO1BusinessLine/Tendering/BuyerWorkArea/Index?docUniqueIdentifier=CO1.BDOS.5700104</v>
          </cell>
          <cell r="BS254" t="str">
            <v>VIGENTE</v>
          </cell>
          <cell r="BU254" t="str">
            <v>https://community.secop.gov.co/Public/Tendering/OpportunityDetail/Index?noticeUID=CO1.NTC.5721685&amp;isFromPublicArea=True&amp;isModal=False</v>
          </cell>
          <cell r="BV254" t="str">
            <v>diego.murillo</v>
          </cell>
          <cell r="BW254" t="str">
            <v>@parquesnacionales.gov.co</v>
          </cell>
          <cell r="BX254" t="str">
            <v>diego.murillo@parquesnacionales.gov.co</v>
          </cell>
          <cell r="BY254" t="str">
            <v>ECOLOGIA</v>
          </cell>
          <cell r="BZ254" t="str">
            <v>BANCOLOMBIA</v>
          </cell>
          <cell r="CA254" t="str">
            <v>AHORROS</v>
          </cell>
          <cell r="CB254" t="str">
            <v>19239424671</v>
          </cell>
          <cell r="CC254" t="str">
            <v>11/04/1980</v>
          </cell>
          <cell r="CD254" t="str">
            <v>NO</v>
          </cell>
        </row>
        <row r="255">
          <cell r="A255" t="str">
            <v>CD-NC-249-2024</v>
          </cell>
          <cell r="B255" t="str">
            <v>2 NACION</v>
          </cell>
          <cell r="C255" t="str">
            <v>NC-CPS-247-2024</v>
          </cell>
          <cell r="D255" t="str">
            <v>LINA YANETH SARMIENTO NEIRA</v>
          </cell>
          <cell r="E255">
            <v>45345</v>
          </cell>
          <cell r="F255" t="str">
            <v>NC30-P3202010-007 Prestar servicios profesionales con plena autonomía técnica y administrativa para apoyar en la verificación, estructuración e implementación de los planes de ordenamiento ecoturístico, en los temas de competencia de la Subdirección de Sostenibilidad y Negocios Ambientales, para fortalecer la calidad en la prestación de los servicios ecoturísticos en las áreas protegidas, aportando al cumplimiento de las metas diseñadas por la entidad, en el marco del proyecto de conservación de la diversidad biológica de las áreas protegidas del SINAP Nacional.</v>
          </cell>
          <cell r="G255" t="str">
            <v>PROFESIONAL</v>
          </cell>
          <cell r="H255" t="str">
            <v>2 CONTRATACIÓN DIRECTA</v>
          </cell>
          <cell r="I255" t="str">
            <v>14 PRESTACIÓN DE SERVICIOS</v>
          </cell>
          <cell r="J255" t="str">
            <v>N/A</v>
          </cell>
          <cell r="K255">
            <v>80111600</v>
          </cell>
          <cell r="L255">
            <v>36024</v>
          </cell>
          <cell r="N255">
            <v>35124</v>
          </cell>
          <cell r="O255">
            <v>45345</v>
          </cell>
          <cell r="Q255">
            <v>7014443</v>
          </cell>
          <cell r="R255">
            <v>72248763</v>
          </cell>
          <cell r="S255" t="str">
            <v>Setenta y dos millones doscientos cuarenta y ocho mil setescientos sesenta y tres pesos</v>
          </cell>
          <cell r="T255" t="str">
            <v>1 PERSONA NATURAL</v>
          </cell>
          <cell r="U255" t="str">
            <v>3 CÉDULA DE CIUDADANÍA</v>
          </cell>
          <cell r="V255">
            <v>52249825</v>
          </cell>
          <cell r="X255" t="str">
            <v>N-A</v>
          </cell>
          <cell r="Y255" t="str">
            <v>11 NO SE DILIGENCIA INFORMACIÓN PARA ESTE FORMULARIO EN ESTE PERÍODO DE REPORTE</v>
          </cell>
          <cell r="Z255" t="str">
            <v>FEMENINO</v>
          </cell>
          <cell r="AA255" t="str">
            <v>BOYACA</v>
          </cell>
          <cell r="AB255" t="str">
            <v>TIBANA</v>
          </cell>
          <cell r="AC255" t="str">
            <v>LINA</v>
          </cell>
          <cell r="AD255" t="str">
            <v>YANETH</v>
          </cell>
          <cell r="AE255" t="str">
            <v>SARMIENTO</v>
          </cell>
          <cell r="AF255" t="str">
            <v>NEIRA</v>
          </cell>
          <cell r="AG255" t="str">
            <v>SI</v>
          </cell>
          <cell r="AH255" t="str">
            <v>1 PÓLIZA</v>
          </cell>
          <cell r="AI255" t="str">
            <v>12 SEGUROS DEL ESTADO</v>
          </cell>
          <cell r="AJ255" t="str">
            <v>2 CUMPLIMIENTO</v>
          </cell>
          <cell r="AK255">
            <v>45345</v>
          </cell>
          <cell r="AL255" t="str">
            <v>21-46-101086960</v>
          </cell>
          <cell r="AM255" t="str">
            <v>SSNA-SUBDIRECCION DE SOSTENIBILIDAD Y NEGOCIO AMBIENTALES</v>
          </cell>
          <cell r="AN255" t="str">
            <v>GRUPO DE CONTRATOS</v>
          </cell>
          <cell r="AO255" t="str">
            <v>SUBDIRECCIÓN DE SOSTENIBILIDAD Y NEGOCIOS AMBIENTALES</v>
          </cell>
          <cell r="AP255" t="str">
            <v>2 SUPERVISOR</v>
          </cell>
          <cell r="AQ255" t="str">
            <v>3 CÉDULA DE CIUDADANÍA</v>
          </cell>
          <cell r="AR255">
            <v>37329045</v>
          </cell>
          <cell r="AS255" t="str">
            <v>MERLY XIOMARA PACHECO</v>
          </cell>
          <cell r="AT255">
            <v>308</v>
          </cell>
          <cell r="AU255" t="str">
            <v>3 NO PACTADOS</v>
          </cell>
          <cell r="AV255" t="str">
            <v>4 NO SE HA ADICIONADO NI EN VALOR y EN TIEMPO</v>
          </cell>
          <cell r="AX255">
            <v>-43255732</v>
          </cell>
          <cell r="BB255">
            <v>45345</v>
          </cell>
          <cell r="BC255">
            <v>45345</v>
          </cell>
          <cell r="BD255">
            <v>45345</v>
          </cell>
          <cell r="BE255">
            <v>45467</v>
          </cell>
          <cell r="BF255">
            <v>45467</v>
          </cell>
          <cell r="BO255" t="str">
            <v>2024420501000245E</v>
          </cell>
          <cell r="BP255">
            <v>28993031</v>
          </cell>
          <cell r="BQ255" t="str">
            <v>HILDA MARCELA GARCIA NUÑEZ</v>
          </cell>
          <cell r="BR255" t="str">
            <v>https://www.secop.gov.co/CO1BusinessLine/Tendering/BuyerWorkArea/Index?docUniqueIdentifier=CO1.BDOS.5711850</v>
          </cell>
          <cell r="BS255" t="str">
            <v>TERMINADO ANTICIPADAMENTE</v>
          </cell>
          <cell r="BU255" t="str">
            <v>https://community.secop.gov.co/Public/Tendering/OpportunityDetail/Index?noticeUID=CO1.NTC.5722775&amp;isFromPublicArea=True&amp;isModal=False</v>
          </cell>
          <cell r="BW255" t="str">
            <v>@parquesnacionales.gov.co</v>
          </cell>
          <cell r="BX255" t="str">
            <v>@parquesnacionales.gov.co</v>
          </cell>
          <cell r="BY255" t="str">
            <v>ECONOMISTA</v>
          </cell>
          <cell r="CC255" t="str">
            <v>28/06/1974</v>
          </cell>
          <cell r="CD255" t="str">
            <v>NO</v>
          </cell>
        </row>
        <row r="256">
          <cell r="A256" t="str">
            <v>CD-NC-244-2024</v>
          </cell>
          <cell r="B256" t="str">
            <v>2 NACION</v>
          </cell>
          <cell r="C256" t="str">
            <v>NC-CPS-248-2024</v>
          </cell>
          <cell r="D256" t="str">
            <v>HÉCTOR JAVIER AVELLANEDA PORTILLA</v>
          </cell>
          <cell r="E256">
            <v>45345</v>
          </cell>
          <cell r="F256" t="str">
            <v>NC21-P3202032-013 Prestación de servicios profesionales con plena autonomía técnica y administrativa para realizar el soporte temático, actualización y reporte de la plataforma de los acuerdos que se implementan en algunas áreas protegidas administradas por Parques Nacionales Naturales de Colombia, del Grupo de Gestión del Conocimiento y la innovación, en el marco del proyecto Conservación de la diversidad biológica de las áreas protegidas del SINAP Nacional.</v>
          </cell>
          <cell r="G256" t="str">
            <v>PROFESIONAL</v>
          </cell>
          <cell r="H256" t="str">
            <v>2 CONTRATACIÓN DIRECTA</v>
          </cell>
          <cell r="I256" t="str">
            <v>14 PRESTACIÓN DE SERVICIOS</v>
          </cell>
          <cell r="J256" t="str">
            <v>N/A</v>
          </cell>
          <cell r="K256">
            <v>80111600</v>
          </cell>
          <cell r="L256">
            <v>22224</v>
          </cell>
          <cell r="N256">
            <v>34924</v>
          </cell>
          <cell r="O256">
            <v>45345</v>
          </cell>
          <cell r="Q256">
            <v>7014443</v>
          </cell>
          <cell r="R256">
            <v>72014948</v>
          </cell>
          <cell r="S256" t="str">
            <v>Setenta y dos millones catorce mil novecientos cuarenta y ocho pesos</v>
          </cell>
          <cell r="T256" t="str">
            <v>1 PERSONA NATURAL</v>
          </cell>
          <cell r="U256" t="str">
            <v>3 CÉDULA DE CIUDADANÍA</v>
          </cell>
          <cell r="V256">
            <v>80797014</v>
          </cell>
          <cell r="X256" t="str">
            <v>N-A</v>
          </cell>
          <cell r="Y256" t="str">
            <v>11 NO SE DILIGENCIA INFORMACIÓN PARA ESTE FORMULARIO EN ESTE PERÍODO DE REPORTE</v>
          </cell>
          <cell r="Z256" t="str">
            <v>MASCULINO</v>
          </cell>
          <cell r="AA256" t="str">
            <v>CUNDINAMARCA</v>
          </cell>
          <cell r="AB256" t="str">
            <v>BOGOTÁ</v>
          </cell>
          <cell r="AC256" t="str">
            <v>HECTOR</v>
          </cell>
          <cell r="AD256" t="str">
            <v>JAVIER</v>
          </cell>
          <cell r="AE256" t="str">
            <v>AVELLANEDA</v>
          </cell>
          <cell r="AF256" t="str">
            <v>PORTILLA</v>
          </cell>
          <cell r="AG256" t="str">
            <v>SI</v>
          </cell>
          <cell r="AH256" t="str">
            <v>1 PÓLIZA</v>
          </cell>
          <cell r="AI256" t="str">
            <v>12 SEGUROS DEL ESTADO</v>
          </cell>
          <cell r="AJ256" t="str">
            <v>2 CUMPLIMIENTO</v>
          </cell>
          <cell r="AK256">
            <v>45345</v>
          </cell>
          <cell r="AL256" t="str">
            <v>21-46-101086952</v>
          </cell>
          <cell r="AM256" t="str">
            <v>SGMAP-SUBDIRECCION DE GESTION Y MANEJO DE AREAS PROTEGIDAS</v>
          </cell>
          <cell r="AN256" t="str">
            <v>GRUPO DE CONTRATOS</v>
          </cell>
          <cell r="AO256" t="str">
            <v>GRUPO DE GESTIÓN DEL CONOCIMIENTO E INNOVACIÓN</v>
          </cell>
          <cell r="AP256" t="str">
            <v>2 SUPERVISOR</v>
          </cell>
          <cell r="AQ256" t="str">
            <v>3 CÉDULA DE CIUDADANÍA</v>
          </cell>
          <cell r="AR256">
            <v>52051027</v>
          </cell>
          <cell r="AS256" t="str">
            <v>Rosa Angélica Ladino Parra</v>
          </cell>
          <cell r="AT256">
            <v>308</v>
          </cell>
          <cell r="AU256" t="str">
            <v>3 NO PACTADOS</v>
          </cell>
          <cell r="AV256" t="str">
            <v>4 NO SE HA ADICIONADO NI EN VALOR y EN TIEMPO</v>
          </cell>
          <cell r="BB256">
            <v>45345</v>
          </cell>
          <cell r="BC256">
            <v>45345</v>
          </cell>
          <cell r="BD256">
            <v>45345</v>
          </cell>
          <cell r="BE256">
            <v>45656</v>
          </cell>
          <cell r="BO256" t="str">
            <v>2024420501000246E</v>
          </cell>
          <cell r="BP256">
            <v>72014948</v>
          </cell>
          <cell r="BQ256" t="str">
            <v>EDNA ROCIO CASTRO</v>
          </cell>
          <cell r="BR256" t="str">
            <v>https://www.secop.gov.co/CO1BusinessLine/Tendering/BuyerWorkArea/Index?docUniqueIdentifier=CO1.BDOS.5704075</v>
          </cell>
          <cell r="BS256" t="str">
            <v>VIGENTE</v>
          </cell>
          <cell r="BU256" t="str">
            <v>https://community.secop.gov.co/Public/Tendering/OpportunityDetail/Index?noticeUID=CO1.NTC.5720062&amp;isFromPublicArea=True&amp;isModal=False</v>
          </cell>
          <cell r="BV256" t="str">
            <v>acuerdos</v>
          </cell>
          <cell r="BW256" t="str">
            <v>@parquesnacionales.gov.co</v>
          </cell>
          <cell r="BX256" t="str">
            <v>acuerdos@parquesnacionales.gov.co</v>
          </cell>
          <cell r="BY256" t="str">
            <v>INGENIERO TOPOGRAFICO</v>
          </cell>
          <cell r="CC256" t="str">
            <v>20/07/1984</v>
          </cell>
          <cell r="CD256" t="str">
            <v>NO</v>
          </cell>
        </row>
        <row r="257">
          <cell r="A257" t="str">
            <v>CD-NC-246-2024</v>
          </cell>
          <cell r="B257" t="str">
            <v>2 NACION</v>
          </cell>
          <cell r="C257" t="str">
            <v>NC-CPS-249-2024</v>
          </cell>
          <cell r="D257" t="str">
            <v>MARIO ALFONSO DIAZ CASAS</v>
          </cell>
          <cell r="E257">
            <v>45345</v>
          </cell>
          <cell r="F257" t="str">
            <v>NC21-P3202008-002 Prestación de servicios profesionales con plena autonomía técnica y administrativa para realizar el soporte técnico para la administración temática y actualización de la información dentro de los procesos de relacionamiento con campesinos en las áreas protegidas administradas por Parques Nacionales Naturales, del Grupo de Gestión del Conocimiento y la innovación, en el marco del proyecto Conservación de la diversidad biológica de las áreas protegidas del SINAP Nacional.</v>
          </cell>
          <cell r="G257" t="str">
            <v>PROFESIONAL</v>
          </cell>
          <cell r="H257" t="str">
            <v>2 CONTRATACIÓN DIRECTA</v>
          </cell>
          <cell r="I257" t="str">
            <v>14 PRESTACIÓN DE SERVICIOS</v>
          </cell>
          <cell r="J257" t="str">
            <v>N/A</v>
          </cell>
          <cell r="K257">
            <v>80111600</v>
          </cell>
          <cell r="L257">
            <v>35824</v>
          </cell>
          <cell r="N257">
            <v>35024</v>
          </cell>
          <cell r="O257">
            <v>45345</v>
          </cell>
          <cell r="Q257">
            <v>7014443</v>
          </cell>
          <cell r="R257">
            <v>69676800</v>
          </cell>
          <cell r="S257" t="str">
            <v>Sesenta y nueve millones seiscientos setenta y seis ochoscientos pesos</v>
          </cell>
          <cell r="T257" t="str">
            <v>1 PERSONA NATURAL</v>
          </cell>
          <cell r="U257" t="str">
            <v>3 CÉDULA DE CIUDADANÍA</v>
          </cell>
          <cell r="V257">
            <v>80161126</v>
          </cell>
          <cell r="X257" t="str">
            <v>N-A</v>
          </cell>
          <cell r="Y257" t="str">
            <v>11 NO SE DILIGENCIA INFORMACIÓN PARA ESTE FORMULARIO EN ESTE PERÍODO DE REPORTE</v>
          </cell>
          <cell r="Z257" t="str">
            <v>MASCULINO</v>
          </cell>
          <cell r="AA257" t="str">
            <v>CUNDINAMARCA</v>
          </cell>
          <cell r="AB257" t="str">
            <v>BOGOTÁ</v>
          </cell>
          <cell r="AC257" t="str">
            <v>MARIO</v>
          </cell>
          <cell r="AD257" t="str">
            <v>ALFONSO</v>
          </cell>
          <cell r="AE257" t="str">
            <v>DIAZ</v>
          </cell>
          <cell r="AF257" t="str">
            <v>CASAS</v>
          </cell>
          <cell r="AG257" t="str">
            <v>SI</v>
          </cell>
          <cell r="AH257" t="str">
            <v>1 PÓLIZA</v>
          </cell>
          <cell r="AI257" t="str">
            <v>12 SEGUROS DEL ESTADO</v>
          </cell>
          <cell r="AJ257" t="str">
            <v>2 CUMPLIMIENTO</v>
          </cell>
          <cell r="AK257">
            <v>45345</v>
          </cell>
          <cell r="AL257" t="str">
            <v>21-46-101086957</v>
          </cell>
          <cell r="AM257" t="str">
            <v>SGMAP-SUBDIRECCION DE GESTION Y MANEJO DE AREAS PROTEGIDAS</v>
          </cell>
          <cell r="AN257" t="str">
            <v>GRUPO DE CONTRATOS</v>
          </cell>
          <cell r="AO257" t="str">
            <v>GRUPO DE GESTIÓN DEL CONOCIMIENTO E INNOVACIÓN</v>
          </cell>
          <cell r="AP257" t="str">
            <v>2 SUPERVISOR</v>
          </cell>
          <cell r="AQ257" t="str">
            <v>3 CÉDULA DE CIUDADANÍA</v>
          </cell>
          <cell r="AR257">
            <v>52051027</v>
          </cell>
          <cell r="AS257" t="str">
            <v>Rosa Angélica Ladino Parra</v>
          </cell>
          <cell r="AT257">
            <v>298</v>
          </cell>
          <cell r="AU257" t="str">
            <v>3 NO PACTADOS</v>
          </cell>
          <cell r="AV257" t="str">
            <v>4 NO SE HA ADICIONADO NI EN VALOR y EN TIEMPO</v>
          </cell>
          <cell r="BB257">
            <v>45345</v>
          </cell>
          <cell r="BC257">
            <v>45345</v>
          </cell>
          <cell r="BD257">
            <v>45345</v>
          </cell>
          <cell r="BE257">
            <v>45646</v>
          </cell>
          <cell r="BO257" t="str">
            <v>2024420501000247E</v>
          </cell>
          <cell r="BP257">
            <v>69676800</v>
          </cell>
          <cell r="BQ257" t="str">
            <v>EDNA ROCIO CASTRO</v>
          </cell>
          <cell r="BR257" t="str">
            <v>https://www.secop.gov.co/CO1BusinessLine/Tendering/BuyerWorkArea/Index?docUniqueIdentifier=CO1.BDOS.5704642</v>
          </cell>
          <cell r="BS257" t="str">
            <v>VIGENTE</v>
          </cell>
          <cell r="BU257" t="str">
            <v>https://community.secop.gov.co/Public/Tendering/OpportunityDetail/Index?noticeUID=CO1.NTC.5722295&amp;isFromPublicArea=True&amp;isModal=False</v>
          </cell>
          <cell r="BV257" t="str">
            <v>mario.diaz</v>
          </cell>
          <cell r="BW257" t="str">
            <v>@parquesnacionales.gov.co</v>
          </cell>
          <cell r="BX257" t="str">
            <v>mario.diaz@parquesnacionales.gov.co</v>
          </cell>
          <cell r="BY257" t="str">
            <v>INGENIERO CATASTRAL Y GEODESTA</v>
          </cell>
          <cell r="BZ257" t="str">
            <v>DAVIVIENDA</v>
          </cell>
          <cell r="CA257" t="str">
            <v>AHORROS</v>
          </cell>
          <cell r="CB257" t="str">
            <v>000570075846</v>
          </cell>
          <cell r="CC257" t="str">
            <v>28/01/1982</v>
          </cell>
          <cell r="CD257" t="str">
            <v>NO</v>
          </cell>
        </row>
        <row r="258">
          <cell r="A258" t="str">
            <v>CD-NC-247-2024</v>
          </cell>
          <cell r="B258" t="str">
            <v>2 NACION</v>
          </cell>
          <cell r="C258" t="str">
            <v>NC-CPS-250-2024</v>
          </cell>
          <cell r="D258" t="str">
            <v>DAYANA HASBLEIDY FORERO GARCIA</v>
          </cell>
          <cell r="E258">
            <v>45345</v>
          </cell>
          <cell r="F258" t="str">
            <v>NC24-P3202008-012 Prestación de servicios técnicos con plena autonomía técnica y administrativa para verificar y ajustar la información cartográfica de ubicación y zonificación allegada en las nuevas solicitudes de trámite, así como en el seguimiento de las reservas naturales de la sociedad civil al Grupo de Trámites y Evaluación Ambiental en el marco del proyecto de inversión Conservación de la diversidad biológica de las áreas protegidas del SINAP Nacional.</v>
          </cell>
          <cell r="G258" t="str">
            <v>APOYO A LA GESTIÓN</v>
          </cell>
          <cell r="H258" t="str">
            <v>2 CONTRATACIÓN DIRECTA</v>
          </cell>
          <cell r="I258" t="str">
            <v>14 PRESTACIÓN DE SERVICIOS</v>
          </cell>
          <cell r="J258" t="str">
            <v>N/A</v>
          </cell>
          <cell r="K258">
            <v>80111600</v>
          </cell>
          <cell r="L258">
            <v>35724</v>
          </cell>
          <cell r="N258">
            <v>35324</v>
          </cell>
          <cell r="O258">
            <v>45348</v>
          </cell>
          <cell r="Q258">
            <v>3226851</v>
          </cell>
          <cell r="R258">
            <v>33129004</v>
          </cell>
          <cell r="S258" t="str">
            <v>Trenta y tres millones ciento venti nueve mil cuatro pesos</v>
          </cell>
          <cell r="T258" t="str">
            <v>1 PERSONA NATURAL</v>
          </cell>
          <cell r="U258" t="str">
            <v>3 CÉDULA DE CIUDADANÍA</v>
          </cell>
          <cell r="V258">
            <v>1069759034</v>
          </cell>
          <cell r="X258" t="str">
            <v>N-A</v>
          </cell>
          <cell r="Y258" t="str">
            <v>11 NO SE DILIGENCIA INFORMACIÓN PARA ESTE FORMULARIO EN ESTE PERÍODO DE REPORTE</v>
          </cell>
          <cell r="Z258" t="str">
            <v>FEMENINO</v>
          </cell>
          <cell r="AA258" t="str">
            <v>CUNDINAMARCA</v>
          </cell>
          <cell r="AB258" t="str">
            <v>SOACHA</v>
          </cell>
          <cell r="AC258" t="str">
            <v>DAYANA</v>
          </cell>
          <cell r="AD258" t="str">
            <v>HASBLEIDY</v>
          </cell>
          <cell r="AE258" t="str">
            <v>FORERO</v>
          </cell>
          <cell r="AF258" t="str">
            <v>GARCIA</v>
          </cell>
          <cell r="AG258" t="str">
            <v>NO</v>
          </cell>
          <cell r="AH258" t="str">
            <v>6 NO CONSTITUYÓ GARANTÍAS</v>
          </cell>
          <cell r="AI258" t="str">
            <v>N-A</v>
          </cell>
          <cell r="AJ258" t="str">
            <v>N-A</v>
          </cell>
          <cell r="AK258" t="str">
            <v>N-A</v>
          </cell>
          <cell r="AL258" t="str">
            <v>N-A</v>
          </cell>
          <cell r="AM258" t="str">
            <v>SGMAP-SUBDIRECCION DE GESTION Y MANEJO DE AREAS PROTEGIDAS</v>
          </cell>
          <cell r="AN258" t="str">
            <v>GRUPO DE CONTRATOS</v>
          </cell>
          <cell r="AO258" t="str">
            <v>GRUPO DE TRÁMITES Y EVALUACIÓN AMBIENTAL</v>
          </cell>
          <cell r="AP258" t="str">
            <v>2 SUPERVISOR</v>
          </cell>
          <cell r="AQ258" t="str">
            <v>3 CÉDULA DE CIUDADANÍA</v>
          </cell>
          <cell r="AR258">
            <v>52854468</v>
          </cell>
          <cell r="AS258" t="str">
            <v>ADRIANA MARGARITA ROZO MELO</v>
          </cell>
          <cell r="AT258">
            <v>308</v>
          </cell>
          <cell r="AU258" t="str">
            <v>3 NO PACTADOS</v>
          </cell>
          <cell r="AV258" t="str">
            <v>4 NO SE HA ADICIONADO NI EN VALOR y EN TIEMPO</v>
          </cell>
          <cell r="BB258" t="str">
            <v>N/A</v>
          </cell>
          <cell r="BC258">
            <v>45345</v>
          </cell>
          <cell r="BD258">
            <v>45348</v>
          </cell>
          <cell r="BE258">
            <v>45656</v>
          </cell>
          <cell r="BO258" t="str">
            <v>2024420501000248E</v>
          </cell>
          <cell r="BP258">
            <v>33129004</v>
          </cell>
          <cell r="BQ258" t="str">
            <v>YURY CAMILA BARRANTES</v>
          </cell>
          <cell r="BR258" t="str">
            <v>https://www.secop.gov.co/CO1BusinessLine/Tendering/BuyerWorkArea/Index?docUniqueIdentifier=CO1.BDOS.5712117</v>
          </cell>
          <cell r="BS258" t="str">
            <v>VIGENTE</v>
          </cell>
          <cell r="BU258" t="str">
            <v>https://community.secop.gov.co/Public/Tendering/OpportunityDetail/Index?noticeUID=CO1.NTC.5722644&amp;isFromPublicArea=True&amp;isModal=False</v>
          </cell>
          <cell r="BW258" t="str">
            <v>@parquesnacionales.gov.co</v>
          </cell>
          <cell r="BX258" t="str">
            <v>@parquesnacionales.gov.co</v>
          </cell>
          <cell r="BY258" t="str">
            <v>TECNICO EN CARTOGRAFIA</v>
          </cell>
          <cell r="BZ258" t="str">
            <v>BANCOLOMBIA</v>
          </cell>
          <cell r="CA258" t="str">
            <v>AHORROS</v>
          </cell>
          <cell r="CB258" t="str">
            <v>91227146732</v>
          </cell>
          <cell r="CC258" t="str">
            <v>24/05/1997</v>
          </cell>
          <cell r="CD258" t="str">
            <v>NO</v>
          </cell>
        </row>
        <row r="259">
          <cell r="A259" t="str">
            <v>CD-NC-250-2024</v>
          </cell>
          <cell r="B259" t="str">
            <v>2 NACION</v>
          </cell>
          <cell r="C259" t="str">
            <v>NC-CPS-251-2024</v>
          </cell>
          <cell r="D259" t="str">
            <v>MONICA ALEJANDRA GOMEZ CARDONA</v>
          </cell>
          <cell r="E259">
            <v>45345</v>
          </cell>
          <cell r="F259" t="str">
            <v>NC30-P3202010-003 Prestar servicios profesionales con plena autonomía técnica y administrativa a fin de adelantar en la Subdirección de Sostenibilidad y Negocios Ambientales las gestiones jurídicas necesarias para el desarrollo del proyecto de Conservación de la diversidad biológica de las áreas protegidas del SINAP Nacional, especialmente en temas de Ecoturismo.</v>
          </cell>
          <cell r="G259" t="str">
            <v>PROFESIONAL</v>
          </cell>
          <cell r="H259" t="str">
            <v>2 CONTRATACIÓN DIRECTA</v>
          </cell>
          <cell r="I259" t="str">
            <v>14 PRESTACIÓN DE SERVICIOS</v>
          </cell>
          <cell r="J259" t="str">
            <v>N/A</v>
          </cell>
          <cell r="K259">
            <v>80111600</v>
          </cell>
          <cell r="L259">
            <v>13724</v>
          </cell>
          <cell r="N259">
            <v>35424</v>
          </cell>
          <cell r="O259">
            <v>45348</v>
          </cell>
          <cell r="Q259" t="str">
            <v>$9.564.018</v>
          </cell>
          <cell r="R259">
            <v>98190585</v>
          </cell>
          <cell r="S259" t="str">
            <v>Noventa y ocho millones ciento noventa mil quinientos ochenta y cinco mil pesos</v>
          </cell>
          <cell r="T259" t="str">
            <v>1 PERSONA NATURAL</v>
          </cell>
          <cell r="U259" t="str">
            <v>3 CÉDULA DE CIUDADANÍA</v>
          </cell>
          <cell r="V259">
            <v>41944996</v>
          </cell>
          <cell r="X259" t="str">
            <v>N-A</v>
          </cell>
          <cell r="Y259" t="str">
            <v>11 NO SE DILIGENCIA INFORMACIÓN PARA ESTE FORMULARIO EN ESTE PERÍODO DE REPORTE</v>
          </cell>
          <cell r="Z259" t="str">
            <v>FEMENINO</v>
          </cell>
          <cell r="AA259" t="str">
            <v>QUINDIO</v>
          </cell>
          <cell r="AB259" t="str">
            <v>ARMENIA</v>
          </cell>
          <cell r="AC259" t="str">
            <v>MONICA</v>
          </cell>
          <cell r="AD259" t="str">
            <v>ALEJANDA</v>
          </cell>
          <cell r="AE259" t="str">
            <v>GOMEZ</v>
          </cell>
          <cell r="AF259" t="str">
            <v>CARDONA</v>
          </cell>
          <cell r="AG259" t="str">
            <v>SI</v>
          </cell>
          <cell r="AH259" t="str">
            <v>1 PÓLIZA</v>
          </cell>
          <cell r="AI259" t="str">
            <v>12 SEGUROS DEL ESTADO</v>
          </cell>
          <cell r="AJ259" t="str">
            <v>2 CUMPLIMIENTO</v>
          </cell>
          <cell r="AK259">
            <v>45345</v>
          </cell>
          <cell r="AL259" t="str">
            <v>21-46-101086966</v>
          </cell>
          <cell r="AM259" t="str">
            <v>SSNA-SUBDIRECCION DE SOSTENIBILIDAD Y NEGOCIO AMBIENTALES</v>
          </cell>
          <cell r="AN259" t="str">
            <v>GRUPO DE CONTRATOS</v>
          </cell>
          <cell r="AO259" t="str">
            <v>SUBDIRECCIÓN DE SOSTENIBILIDAD Y NEGOCIOS AMBIENTALES</v>
          </cell>
          <cell r="AP259" t="str">
            <v>2 SUPERVISOR</v>
          </cell>
          <cell r="AQ259" t="str">
            <v>3 CÉDULA DE CIUDADANÍA</v>
          </cell>
          <cell r="AR259">
            <v>71616905</v>
          </cell>
          <cell r="AS259" t="str">
            <v>JORGE ALONSO CANO RESTREPO</v>
          </cell>
          <cell r="AT259">
            <v>308</v>
          </cell>
          <cell r="AU259" t="str">
            <v>3 NO PACTADOS</v>
          </cell>
          <cell r="AV259" t="str">
            <v>4 NO SE HA ADICIONADO NI EN VALOR y EN TIEMPO</v>
          </cell>
          <cell r="BB259">
            <v>45348</v>
          </cell>
          <cell r="BC259">
            <v>45345</v>
          </cell>
          <cell r="BD259">
            <v>45348</v>
          </cell>
          <cell r="BE259">
            <v>45656</v>
          </cell>
          <cell r="BO259" t="str">
            <v>2024420501000249E</v>
          </cell>
          <cell r="BP259">
            <v>98190585</v>
          </cell>
          <cell r="BQ259" t="str">
            <v>HILDA MARCELA GARCIA NUÑEZ</v>
          </cell>
          <cell r="BR259" t="str">
            <v>https://www.secop.gov.co/CO1BusinessLine/Tendering/BuyerWorkArea/Index?docUniqueIdentifier=CO1.BDOS.5711952</v>
          </cell>
          <cell r="BS259" t="str">
            <v>VIGENTE</v>
          </cell>
          <cell r="BU259" t="str">
            <v xml:space="preserve">https://community.secop.gov.co/Public/Tendering/OpportunityDetail/Index?noticeUID=CO1.NTC.5724161&amp;isFromPublicArea=True&amp;isModal=False
</v>
          </cell>
          <cell r="BV259" t="str">
            <v>monica.gomez</v>
          </cell>
          <cell r="BW259" t="str">
            <v>@parquesnacionales.gov.co</v>
          </cell>
          <cell r="BX259" t="str">
            <v>monica.gomez@parquesnacionales.gov.co</v>
          </cell>
          <cell r="BY259" t="str">
            <v>ABOGADA</v>
          </cell>
          <cell r="BZ259" t="str">
            <v>BANCOLOMBIA</v>
          </cell>
          <cell r="CA259" t="str">
            <v>AHORROS</v>
          </cell>
          <cell r="CB259" t="str">
            <v>18000030721</v>
          </cell>
          <cell r="CC259" t="str">
            <v>01/08/1979</v>
          </cell>
          <cell r="CD259" t="str">
            <v>NO</v>
          </cell>
        </row>
        <row r="260">
          <cell r="A260" t="str">
            <v>CD-NC-251-2024</v>
          </cell>
          <cell r="B260" t="str">
            <v>2 NACION</v>
          </cell>
          <cell r="C260" t="str">
            <v>NC-CPS-252-2024</v>
          </cell>
          <cell r="D260" t="str">
            <v>JOHANNA PEREZ SÁNCHEZ</v>
          </cell>
          <cell r="E260">
            <v>45345</v>
          </cell>
          <cell r="F260" t="str">
            <v>NC22-P3202018-002 Prestación de servicios profesionales con plena autonomía técnica y administrativa en el Grupo de Gestión e Integración del SINAP para apoyar en la gestión y seguimiento a las agendas interministeriales de todos los sectores y con la Autoridad de Licencias Ambientales -ANLA así como gestionar mecanismos que contribuyan a nuevas áreas protegidas y ampliaciones del ámbito nacional en el marco del proyecto conservación de la diversidad biológica de las áreas protegidas del SINAP</v>
          </cell>
          <cell r="G260" t="str">
            <v>PROFESIONAL</v>
          </cell>
          <cell r="H260" t="str">
            <v>2 CONTRATACIÓN DIRECTA</v>
          </cell>
          <cell r="I260" t="str">
            <v>14 PRESTACIÓN DE SERVICIOS</v>
          </cell>
          <cell r="J260" t="str">
            <v>N/A</v>
          </cell>
          <cell r="K260">
            <v>80111600</v>
          </cell>
          <cell r="L260">
            <v>36824</v>
          </cell>
          <cell r="N260">
            <v>35524</v>
          </cell>
          <cell r="O260">
            <v>45348</v>
          </cell>
          <cell r="Q260" t="str">
            <v>$7.435.309</v>
          </cell>
          <cell r="R260">
            <v>76583683</v>
          </cell>
          <cell r="S260" t="str">
            <v>Setenta y seis millones quinientos ochenta y tres mil seiscientos ochenta y tres pesos</v>
          </cell>
          <cell r="T260" t="str">
            <v>1 PERSONA NATURAL</v>
          </cell>
          <cell r="U260" t="str">
            <v>3 CÉDULA DE CIUDADANÍA</v>
          </cell>
          <cell r="V260">
            <v>52713670</v>
          </cell>
          <cell r="X260" t="str">
            <v>N-A</v>
          </cell>
          <cell r="Y260" t="str">
            <v>11 NO SE DILIGENCIA INFORMACIÓN PARA ESTE FORMULARIO EN ESTE PERÍODO DE REPORTE</v>
          </cell>
          <cell r="Z260" t="str">
            <v>FEMENINO</v>
          </cell>
          <cell r="AA260" t="str">
            <v>CUNDINAMARCA</v>
          </cell>
          <cell r="AB260" t="str">
            <v>BOGOTÁ</v>
          </cell>
          <cell r="AC260" t="str">
            <v>JOHANNA</v>
          </cell>
          <cell r="AD260" t="str">
            <v>PEREZ</v>
          </cell>
          <cell r="AE260" t="str">
            <v>SANCHEZ</v>
          </cell>
          <cell r="AG260" t="str">
            <v>SI</v>
          </cell>
          <cell r="AH260" t="str">
            <v>1 PÓLIZA</v>
          </cell>
          <cell r="AI260" t="str">
            <v>12 SEGUROS DEL ESTADO</v>
          </cell>
          <cell r="AJ260" t="str">
            <v>2 CUMPLIMIENTO</v>
          </cell>
          <cell r="AK260">
            <v>45345</v>
          </cell>
          <cell r="AL260" t="str">
            <v>21-46-101086978</v>
          </cell>
          <cell r="AM260" t="str">
            <v>SGMAP-SUBDIRECCION DE GESTION Y MANEJO DE AREAS PROTEGIDAS</v>
          </cell>
          <cell r="AN260" t="str">
            <v>GRUPO DE CONTRATOS</v>
          </cell>
          <cell r="AO260" t="str">
            <v>GRUPO DE GESTIÓN E INTEGRACIÓN DEL SINAP</v>
          </cell>
          <cell r="AP260" t="str">
            <v>2 SUPERVISOR</v>
          </cell>
          <cell r="AQ260" t="str">
            <v>3 CÉDULA DE CIUDADANÍA</v>
          </cell>
          <cell r="AR260">
            <v>5947992</v>
          </cell>
          <cell r="AS260" t="str">
            <v>LUIS ALBERTO CRUZ COLORADO</v>
          </cell>
          <cell r="AT260">
            <v>308</v>
          </cell>
          <cell r="AU260" t="str">
            <v>3 NO PACTADOS</v>
          </cell>
          <cell r="AV260" t="str">
            <v>4 NO SE HA ADICIONADO NI EN VALOR y EN TIEMPO</v>
          </cell>
          <cell r="BB260">
            <v>45348</v>
          </cell>
          <cell r="BC260">
            <v>45348</v>
          </cell>
          <cell r="BD260">
            <v>45348</v>
          </cell>
          <cell r="BE260">
            <v>45656</v>
          </cell>
          <cell r="BO260" t="str">
            <v>2024420501000250E</v>
          </cell>
          <cell r="BP260">
            <v>76583683</v>
          </cell>
          <cell r="BQ260" t="str">
            <v>YULY ANDREA LEON BUSTOS</v>
          </cell>
          <cell r="BR260" t="str">
            <v>https://www.secop.gov.co/CO1BusinessLine/Tendering/BuyerWorkArea/Index?docUniqueIdentifier=CO1.BDOS.5711956</v>
          </cell>
          <cell r="BS260" t="str">
            <v>VIGENTE</v>
          </cell>
          <cell r="BU260" t="str">
            <v>https://community.secop.gov.co/Public/Tendering/OpportunityDetail/Index?noticeUID=CO1.NTC.5724575&amp;isFromPublicArea=True&amp;isModal=False</v>
          </cell>
          <cell r="BV260" t="str">
            <v>compensaciones.sinap</v>
          </cell>
          <cell r="BW260" t="str">
            <v>@parquesnacionales.gov.co</v>
          </cell>
          <cell r="BX260" t="str">
            <v>compensaciones.sinap@parquesnacionales.gov.co</v>
          </cell>
          <cell r="BY260" t="str">
            <v>BIOLOGA</v>
          </cell>
          <cell r="CC260" t="str">
            <v>26/01/1981</v>
          </cell>
          <cell r="CD260" t="str">
            <v>NO</v>
          </cell>
        </row>
        <row r="261">
          <cell r="A261" t="str">
            <v>CD-NC-253-2024</v>
          </cell>
          <cell r="B261" t="str">
            <v>2 NACION</v>
          </cell>
          <cell r="C261" t="str">
            <v>NC-CPS-253-2024</v>
          </cell>
          <cell r="D261" t="str">
            <v>ADRIANA LORENA BERNAL FONSECA</v>
          </cell>
          <cell r="E261">
            <v>45349</v>
          </cell>
          <cell r="F261" t="str">
            <v>NC03-P3202011-011 Prestar servicios profesionales con plena autonomía técnica y administrativa para implementar los estándares de TI dispuestos por Gobierno Digital y apoyar la implementación de proyectos que propendan por el cumplimiento del Modelo de Gestión y Gobierno de TI del Grupo de Tecnologías de la Información y las Comunicaciones, en el marco de conservación de la diversidad biológica de las áreas protegidas del SINAP Nacional.</v>
          </cell>
          <cell r="G261" t="str">
            <v>PROFESIONAL</v>
          </cell>
          <cell r="H261" t="str">
            <v>2 CONTRATACIÓN DIRECTA</v>
          </cell>
          <cell r="I261" t="str">
            <v>14 PRESTACIÓN DE SERVICIOS</v>
          </cell>
          <cell r="J261" t="str">
            <v>N/A</v>
          </cell>
          <cell r="K261">
            <v>80111600</v>
          </cell>
          <cell r="L261">
            <v>36124</v>
          </cell>
          <cell r="N261">
            <v>38824</v>
          </cell>
          <cell r="O261">
            <v>45349</v>
          </cell>
          <cell r="Q261" t="str">
            <v>$9.564.018</v>
          </cell>
          <cell r="R261">
            <v>97234183</v>
          </cell>
          <cell r="S261" t="str">
            <v>Noventa y siete millones doscientos trenta y cuatro mil ciento ochenta y tres pesos</v>
          </cell>
          <cell r="T261" t="str">
            <v>1 PERSONA NATURAL</v>
          </cell>
          <cell r="U261" t="str">
            <v>3 CÉDULA DE CIUDADANÍA</v>
          </cell>
          <cell r="V261">
            <v>46384587</v>
          </cell>
          <cell r="X261" t="str">
            <v>N-A</v>
          </cell>
          <cell r="Y261" t="str">
            <v>11 NO SE DILIGENCIA INFORMACIÓN PARA ESTE FORMULARIO EN ESTE PERÍODO DE REPORTE</v>
          </cell>
          <cell r="Z261" t="str">
            <v>FEMENINO</v>
          </cell>
          <cell r="AA261" t="str">
            <v>BOYACA</v>
          </cell>
          <cell r="AB261" t="str">
            <v>SOGAMOSO</v>
          </cell>
          <cell r="AC261" t="str">
            <v xml:space="preserve">ADRIANA </v>
          </cell>
          <cell r="AD261" t="str">
            <v>LORENA</v>
          </cell>
          <cell r="AE261" t="str">
            <v>BERNAL</v>
          </cell>
          <cell r="AG261" t="str">
            <v>SI</v>
          </cell>
          <cell r="AH261" t="str">
            <v>1 PÓLIZA</v>
          </cell>
          <cell r="AI261" t="str">
            <v>8 MUNDIAL SEGUROS</v>
          </cell>
          <cell r="AJ261" t="str">
            <v>2 CUMPLIMIENTO</v>
          </cell>
          <cell r="AK261">
            <v>45349</v>
          </cell>
          <cell r="AL261" t="str">
            <v>NB-100310980</v>
          </cell>
          <cell r="AM261" t="str">
            <v>SAF-SUBDIRECCION ADMINISTRATIVA Y FINANCIERA</v>
          </cell>
          <cell r="AN261" t="str">
            <v>GRUPO DE CONTRATOS</v>
          </cell>
          <cell r="AO261" t="str">
            <v>GRUPO DE TECNOLOGÍAS DE LA INFORMACIÓN Y LAS COMUNICACIONES</v>
          </cell>
          <cell r="AP261" t="str">
            <v>2 SUPERVISOR</v>
          </cell>
          <cell r="AQ261" t="str">
            <v>3 CÉDULA DE CIUDADANÍA</v>
          </cell>
          <cell r="AR261">
            <v>79245176</v>
          </cell>
          <cell r="AS261" t="str">
            <v>CARLOS ARTURO SAENZ BARON</v>
          </cell>
          <cell r="AT261">
            <v>305</v>
          </cell>
          <cell r="AU261" t="str">
            <v>3 NO PACTADOS</v>
          </cell>
          <cell r="AV261" t="str">
            <v>4 NO SE HA ADICIONADO NI EN VALOR y EN TIEMPO</v>
          </cell>
          <cell r="BB261">
            <v>45350</v>
          </cell>
          <cell r="BC261">
            <v>45345</v>
          </cell>
          <cell r="BD261">
            <v>45350</v>
          </cell>
          <cell r="BE261">
            <v>45656</v>
          </cell>
          <cell r="BO261" t="str">
            <v>2024420501000251E</v>
          </cell>
          <cell r="BP261">
            <v>97234183</v>
          </cell>
          <cell r="BQ261" t="str">
            <v>HECTOR ALFONSO CUESTA</v>
          </cell>
          <cell r="BR261" t="str">
            <v>https://www.secop.gov.co/CO1BusinessLine/Tendering/BuyerWorkArea/Index?docUniqueIdentifier=CO1.BDOS.5711944</v>
          </cell>
          <cell r="BS261" t="str">
            <v>VIGENTE</v>
          </cell>
          <cell r="BU261" t="str">
            <v>https://community.secop.gov.co/Public/Tendering/OpportunityDetail/Index?noticeUID=CO1.NTC.5735308&amp;isFromPublicArea=True&amp;isModal=False</v>
          </cell>
          <cell r="BV261" t="str">
            <v>adriana.bernal</v>
          </cell>
          <cell r="BW261" t="str">
            <v>@parquesnacionales.gov.co</v>
          </cell>
          <cell r="BX261" t="str">
            <v>adriana.bernal@parquesnacionales.gov.co</v>
          </cell>
          <cell r="BY261" t="str">
            <v>INGENIERA SANITARIA Y AMBIENTAL</v>
          </cell>
          <cell r="BZ261" t="str">
            <v>COLPATRIA</v>
          </cell>
          <cell r="CA261" t="str">
            <v>AHORROS</v>
          </cell>
          <cell r="CB261" t="str">
            <v>1542003429</v>
          </cell>
          <cell r="CC261" t="str">
            <v>26/11/1983</v>
          </cell>
          <cell r="CD261" t="str">
            <v>NO</v>
          </cell>
        </row>
        <row r="262">
          <cell r="A262" t="str">
            <v>CD-NC-252-2024</v>
          </cell>
          <cell r="B262" t="str">
            <v>2 NACION</v>
          </cell>
          <cell r="C262" t="str">
            <v>NC-CPS-254-2024</v>
          </cell>
          <cell r="D262" t="str">
            <v>CARLOS ALBERTO BARRERO CANTOR</v>
          </cell>
          <cell r="E262">
            <v>45349</v>
          </cell>
          <cell r="F262" t="str">
            <v>NC03-P3202011-013 Prestar servicios profesionales con plena autonomía técnica y administrativa para desarrollar actualizar y soportar el sistema de gestión documental de la entidad del Grupo de Tecnologías de la Información y las Comunicaciones en el marco de conservación de la diversidad biológica de las áreas protegidas del SINAP Nacional</v>
          </cell>
          <cell r="G262" t="str">
            <v>PROFESIONAL</v>
          </cell>
          <cell r="H262" t="str">
            <v>2 CONTRATACIÓN DIRECTA</v>
          </cell>
          <cell r="I262" t="str">
            <v>14 PRESTACIÓN DE SERVICIOS</v>
          </cell>
          <cell r="J262" t="str">
            <v>N/A</v>
          </cell>
          <cell r="K262">
            <v>80111600</v>
          </cell>
          <cell r="L262">
            <v>36424</v>
          </cell>
          <cell r="N262">
            <v>38924</v>
          </cell>
          <cell r="O262">
            <v>45349</v>
          </cell>
          <cell r="Q262" t="str">
            <v>$7.435.309</v>
          </cell>
          <cell r="R262">
            <v>75344465</v>
          </cell>
          <cell r="S262" t="str">
            <v>Setenta y cinco millones trescientos cuarenta y cuatro mil cuatroscientos sesenta y cinco pesos</v>
          </cell>
          <cell r="T262" t="str">
            <v>1 PERSONA NATURAL</v>
          </cell>
          <cell r="U262" t="str">
            <v>3 CÉDULA DE CIUDADANÍA</v>
          </cell>
          <cell r="V262">
            <v>80201161</v>
          </cell>
          <cell r="X262" t="str">
            <v>N-A</v>
          </cell>
          <cell r="Y262" t="str">
            <v>11 NO SE DILIGENCIA INFORMACIÓN PARA ESTE FORMULARIO EN ESTE PERÍODO DE REPORTE</v>
          </cell>
          <cell r="Z262" t="str">
            <v>MASCULINO</v>
          </cell>
          <cell r="AA262" t="str">
            <v>CUNDINAMARCA</v>
          </cell>
          <cell r="AB262" t="str">
            <v>BOGOTÁ</v>
          </cell>
          <cell r="AC262" t="str">
            <v>CARLOS</v>
          </cell>
          <cell r="AE262" t="str">
            <v>BARRERO</v>
          </cell>
          <cell r="AG262" t="str">
            <v>SI</v>
          </cell>
          <cell r="AH262" t="str">
            <v>1 PÓLIZA</v>
          </cell>
          <cell r="AI262" t="str">
            <v>12 SEGUROS DEL ESTADO</v>
          </cell>
          <cell r="AJ262" t="str">
            <v>2 CUMPLIMIENTO</v>
          </cell>
          <cell r="AK262">
            <v>45349</v>
          </cell>
          <cell r="AL262" t="str">
            <v>18-46-101023043</v>
          </cell>
          <cell r="AM262" t="str">
            <v>SAF-SUBDIRECCION ADMINISTRATIVA Y FINANCIERA</v>
          </cell>
          <cell r="AN262" t="str">
            <v>GRUPO DE CONTRATOS</v>
          </cell>
          <cell r="AO262" t="str">
            <v>GRUPO DE TECNOLOGÍAS DE LA INFORMACIÓN Y LAS COMUNICACIONES</v>
          </cell>
          <cell r="AP262" t="str">
            <v>2 SUPERVISOR</v>
          </cell>
          <cell r="AQ262" t="str">
            <v>3 CÉDULA DE CIUDADANÍA</v>
          </cell>
          <cell r="AR262">
            <v>79245176</v>
          </cell>
          <cell r="AS262" t="str">
            <v>CARLOS ARTURO SAENZ BARON</v>
          </cell>
          <cell r="AT262">
            <v>304</v>
          </cell>
          <cell r="AU262" t="str">
            <v>3 NO PACTADOS</v>
          </cell>
          <cell r="AV262" t="str">
            <v>4 NO SE HA ADICIONADO NI EN VALOR y EN TIEMPO</v>
          </cell>
          <cell r="BB262">
            <v>45349</v>
          </cell>
          <cell r="BC262">
            <v>45345</v>
          </cell>
          <cell r="BD262">
            <v>45349</v>
          </cell>
          <cell r="BE262">
            <v>45656</v>
          </cell>
          <cell r="BO262" t="str">
            <v>2024420501000252E</v>
          </cell>
          <cell r="BP262">
            <v>75344465</v>
          </cell>
          <cell r="BQ262" t="str">
            <v>YULY ANDREA LEON BUSTOS</v>
          </cell>
          <cell r="BR262" t="str">
            <v>https://www.secop.gov.co/CO1BusinessLine/Tendering/BuyerWorkArea/Index?docUniqueIdentifier=CO1.BDOS.5712645</v>
          </cell>
          <cell r="BS262" t="str">
            <v>VIGENTE</v>
          </cell>
          <cell r="BU262" t="str">
            <v>https://community.secop.gov.co/Public/Tendering/OpportunityDetail/Index?noticeUID=CO1.NTC.5741910&amp;isFromPublicArea=True&amp;isModal=False</v>
          </cell>
          <cell r="BV262" t="str">
            <v>orfeo</v>
          </cell>
          <cell r="BW262" t="str">
            <v>@parquesnacionales.gov.co</v>
          </cell>
          <cell r="BX262" t="str">
            <v>orfeo@parquesnacionales.gov.co</v>
          </cell>
          <cell r="BY262" t="str">
            <v>INGENIERO DE SISTEMAS Y COMPUTACION</v>
          </cell>
          <cell r="BZ262" t="str">
            <v>BANCO DE OCCIDENTE</v>
          </cell>
          <cell r="CA262" t="str">
            <v>AHORROS</v>
          </cell>
          <cell r="CB262" t="str">
            <v>226-80575-2</v>
          </cell>
          <cell r="CC262" t="str">
            <v>27/10/1981</v>
          </cell>
          <cell r="CD262" t="str">
            <v>NO</v>
          </cell>
        </row>
        <row r="263">
          <cell r="A263" t="str">
            <v>CD-NC-256-2024</v>
          </cell>
          <cell r="B263" t="str">
            <v>2 NACION</v>
          </cell>
          <cell r="C263" t="str">
            <v>NC-CPS-255-2024</v>
          </cell>
          <cell r="D263" t="str">
            <v>ERWIN MAURICIO BARRETO VACA</v>
          </cell>
          <cell r="E263">
            <v>45349</v>
          </cell>
          <cell r="F263" t="str">
            <v>NC07-P3202032-004 Prestar los servicios profesionales con plena autonomía técnica y administrativa en temas relacionados con el análisis meteorológico y la variabilidad climática para la implementación de los procesos de la gestión del riesgo de desastres a la Oficina Gestión del Riesgo, en el marco de la conservación de la diversidad biológica de las áreas protegidas del SINAP nacional.</v>
          </cell>
          <cell r="G263" t="str">
            <v>PROFESIONAL</v>
          </cell>
          <cell r="H263" t="str">
            <v>2 CONTRATACIÓN DIRECTA</v>
          </cell>
          <cell r="I263" t="str">
            <v>14 PRESTACIÓN DE SERVICIOS</v>
          </cell>
          <cell r="J263" t="str">
            <v>N/A</v>
          </cell>
          <cell r="K263">
            <v>80111600</v>
          </cell>
          <cell r="L263">
            <v>12824</v>
          </cell>
          <cell r="N263">
            <v>39024</v>
          </cell>
          <cell r="O263">
            <v>45349</v>
          </cell>
          <cell r="Q263">
            <v>7014443</v>
          </cell>
          <cell r="R263">
            <v>70144430</v>
          </cell>
          <cell r="S263" t="str">
            <v>Setenta millones ciento cuarenta y cuatro cuatroscientos trenta pesos</v>
          </cell>
          <cell r="T263" t="str">
            <v>1 PERSONA NATURAL</v>
          </cell>
          <cell r="U263" t="str">
            <v>3 CÉDULA DE CIUDADANÍA</v>
          </cell>
          <cell r="V263">
            <v>1010176489</v>
          </cell>
          <cell r="X263" t="str">
            <v>N-A</v>
          </cell>
          <cell r="Y263" t="str">
            <v>11 NO SE DILIGENCIA INFORMACIÓN PARA ESTE FORMULARIO EN ESTE PERÍODO DE REPORTE</v>
          </cell>
          <cell r="Z263" t="str">
            <v>MASCULINO</v>
          </cell>
          <cell r="AA263" t="str">
            <v>CUNDINAMARCA</v>
          </cell>
          <cell r="AB263" t="str">
            <v>BOGOTÁ</v>
          </cell>
          <cell r="AC263" t="str">
            <v>EDWIN</v>
          </cell>
          <cell r="AD263" t="str">
            <v>MAURICIO</v>
          </cell>
          <cell r="AE263" t="str">
            <v>BARRETO</v>
          </cell>
          <cell r="AF263" t="str">
            <v>VACA</v>
          </cell>
          <cell r="AG263" t="str">
            <v>SI</v>
          </cell>
          <cell r="AH263" t="str">
            <v>1 PÓLIZA</v>
          </cell>
          <cell r="AI263" t="str">
            <v>12 SEGUROS DEL ESTADO</v>
          </cell>
          <cell r="AJ263" t="str">
            <v>2 CUMPLIMIENTO</v>
          </cell>
          <cell r="AK263">
            <v>45349</v>
          </cell>
          <cell r="AL263" t="str">
            <v>21-46-101087318</v>
          </cell>
          <cell r="AM263" t="str">
            <v>SAF-SUBDIRECCION ADMINISTRATIVA Y FINANCIERA</v>
          </cell>
          <cell r="AN263" t="str">
            <v>GRUPO DE CONTRATOS</v>
          </cell>
          <cell r="AO263" t="str">
            <v>OFICINA GESTION DEL RIESGO</v>
          </cell>
          <cell r="AP263" t="str">
            <v>2 SUPERVISOR</v>
          </cell>
          <cell r="AQ263" t="str">
            <v>3 CÉDULA DE CIUDADANÍA</v>
          </cell>
          <cell r="AR263">
            <v>1026272261</v>
          </cell>
          <cell r="AS263" t="str">
            <v>GIPSY VIVIAN ARENAS HERNANDEZ</v>
          </cell>
          <cell r="AT263">
            <v>300</v>
          </cell>
          <cell r="AU263" t="str">
            <v>3 NO PACTADOS</v>
          </cell>
          <cell r="AV263" t="str">
            <v>4 NO SE HA ADICIONADO NI EN VALOR y EN TIEMPO</v>
          </cell>
          <cell r="BB263">
            <v>45349</v>
          </cell>
          <cell r="BC263">
            <v>45339</v>
          </cell>
          <cell r="BD263">
            <v>45349</v>
          </cell>
          <cell r="BE263">
            <v>45652</v>
          </cell>
          <cell r="BO263" t="str">
            <v>2024420501000253E</v>
          </cell>
          <cell r="BP263">
            <v>70144430</v>
          </cell>
          <cell r="BQ263" t="str">
            <v>LUZ JANETH VILLALBA SUAREZ</v>
          </cell>
          <cell r="BR263" t="str">
            <v>https://www.secop.gov.co/CO1BusinessLine/Tendering/BuyerWorkArea/Index?docUniqueIdentifier=CO1.BDOS.5734587</v>
          </cell>
          <cell r="BS263" t="str">
            <v>TERMINADO NORMALMENTE</v>
          </cell>
          <cell r="BU263" t="str">
            <v>https://community.secop.gov.co/Public/Tendering/OpportunityDetail/Index?noticeUID=CO1.NTC.5742455&amp;isFromPublicArea=True&amp;isModal=False</v>
          </cell>
          <cell r="BV263" t="str">
            <v>erwin.barreto</v>
          </cell>
          <cell r="BW263" t="str">
            <v>@parquesnacionales.gov.co</v>
          </cell>
          <cell r="BX263" t="str">
            <v>erwin.barreto@parquesnacionales.gov.co</v>
          </cell>
          <cell r="BY263" t="str">
            <v>INGENIERO FORESTAL</v>
          </cell>
          <cell r="BZ263" t="str">
            <v>BANCOLOMBIA</v>
          </cell>
          <cell r="CA263" t="str">
            <v>AHORROS</v>
          </cell>
          <cell r="CB263" t="str">
            <v>14117352375</v>
          </cell>
          <cell r="CC263" t="str">
            <v>27/05/1988</v>
          </cell>
          <cell r="CD263" t="str">
            <v>NO</v>
          </cell>
        </row>
        <row r="264">
          <cell r="A264" t="str">
            <v>CD-NC-257-2024</v>
          </cell>
          <cell r="B264" t="str">
            <v>2 NACION</v>
          </cell>
          <cell r="C264" t="str">
            <v>NC-CPS-256-2024</v>
          </cell>
          <cell r="D264" t="str">
            <v>JULIAN DARIO USECHE CASTIBLANCO</v>
          </cell>
          <cell r="E264">
            <v>45350</v>
          </cell>
          <cell r="F264" t="str">
            <v>NC01-P3299060-005 Prestación de servicios profesionales con plena autonomía técnica y administrativa al Grupo de Comunicaciones y Educación Ambiental, para apoyar en la corrección de estilo de los productos para el fortalecimiento de la estrategia de comunicación interna, externa y educación ambiental de Parques Nacionales Naturales de Colombia, en el marco del proyecto de Fortalecimiento de la capacidad institucional de Parques Nacionales Naturales a Nivel Nacional.</v>
          </cell>
          <cell r="G264" t="str">
            <v>PROFESIONAL</v>
          </cell>
          <cell r="H264" t="str">
            <v>2 CONTRATACIÓN DIRECTA</v>
          </cell>
          <cell r="I264" t="str">
            <v>14 PRESTACIÓN DE SERVICIOS</v>
          </cell>
          <cell r="J264" t="str">
            <v>N/A</v>
          </cell>
          <cell r="K264">
            <v>80111600</v>
          </cell>
          <cell r="L264">
            <v>15524</v>
          </cell>
          <cell r="N264">
            <v>39424</v>
          </cell>
          <cell r="O264">
            <v>45350</v>
          </cell>
          <cell r="Q264">
            <v>4200744</v>
          </cell>
          <cell r="R264">
            <v>42567539</v>
          </cell>
          <cell r="S264" t="str">
            <v>Cuarenta y dos millones quinientos sesenta y siete mil quinientos treinta y nueve pesos</v>
          </cell>
          <cell r="T264" t="str">
            <v>1 PERSONA NATURAL</v>
          </cell>
          <cell r="U264" t="str">
            <v>3 CÉDULA DE CIUDADANÍA</v>
          </cell>
          <cell r="V264">
            <v>1032438374</v>
          </cell>
          <cell r="X264" t="str">
            <v>N-A</v>
          </cell>
          <cell r="Y264" t="str">
            <v>11 NO SE DILIGENCIA INFORMACIÓN PARA ESTE FORMULARIO EN ESTE PERÍODO DE REPORTE</v>
          </cell>
          <cell r="Z264" t="str">
            <v>MASCULINO</v>
          </cell>
          <cell r="AA264" t="str">
            <v>CUNDINAMARCA</v>
          </cell>
          <cell r="AB264" t="str">
            <v>BOGOTÁ</v>
          </cell>
          <cell r="AC264" t="str">
            <v>JULIAN</v>
          </cell>
          <cell r="AD264" t="str">
            <v>DARIO</v>
          </cell>
          <cell r="AE264" t="str">
            <v>USECHE</v>
          </cell>
          <cell r="AF264" t="str">
            <v>CASTIBLANCO</v>
          </cell>
          <cell r="AG264" t="str">
            <v>NO</v>
          </cell>
          <cell r="AH264" t="str">
            <v>6 NO CONSTITUYÓ GARANTÍAS</v>
          </cell>
          <cell r="AI264" t="str">
            <v>N-A</v>
          </cell>
          <cell r="AJ264" t="str">
            <v>N-A</v>
          </cell>
          <cell r="AK264" t="str">
            <v>N-A</v>
          </cell>
          <cell r="AL264" t="str">
            <v>N-A</v>
          </cell>
          <cell r="AM264" t="str">
            <v>SAF-SUBDIRECCION ADMINISTRATIVA Y FINANCIERA</v>
          </cell>
          <cell r="AN264" t="str">
            <v>GRUPO DE CONTRATOS</v>
          </cell>
          <cell r="AO264" t="str">
            <v>GRUPO DE COMUNICACIONES</v>
          </cell>
          <cell r="AP264" t="str">
            <v>2 SUPERVISOR</v>
          </cell>
          <cell r="AQ264" t="str">
            <v>3 CÉDULA DE CIUDADANÍA</v>
          </cell>
          <cell r="AR264">
            <v>79624413</v>
          </cell>
          <cell r="AS264" t="str">
            <v>JORGE ENRIQUE PATIÑO OSPINA</v>
          </cell>
          <cell r="AT264">
            <v>304</v>
          </cell>
          <cell r="AU264" t="str">
            <v>3 NO PACTADOS</v>
          </cell>
          <cell r="AV264" t="str">
            <v>4 NO SE HA ADICIONADO NI EN VALOR y EN TIEMPO</v>
          </cell>
          <cell r="BB264" t="str">
            <v>N/A</v>
          </cell>
          <cell r="BC264">
            <v>45343</v>
          </cell>
          <cell r="BD264">
            <v>45350</v>
          </cell>
          <cell r="BE264">
            <v>45656</v>
          </cell>
          <cell r="BO264" t="str">
            <v>2024420501000254E</v>
          </cell>
          <cell r="BP264">
            <v>42567539</v>
          </cell>
          <cell r="BQ264" t="str">
            <v>EDNA ROCIO CASTRO</v>
          </cell>
          <cell r="BR264" t="str">
            <v>https://www.secop.gov.co/CO1BusinessLine/Tendering/BuyerWorkArea/Index?docUniqueIdentifier=CO1.BDOS.5721770</v>
          </cell>
          <cell r="BS264" t="str">
            <v>VIGENTE</v>
          </cell>
          <cell r="BU264" t="str">
            <v>https://community.secop.gov.co/Public/Tendering/OpportunityDetail/Index?noticeUID=CO1.NTC.5745143&amp;isFromPublicArea=True&amp;isModal=False</v>
          </cell>
          <cell r="BV264" t="str">
            <v>edicion</v>
          </cell>
          <cell r="BW264" t="str">
            <v>@parquesnacionales.gov.co</v>
          </cell>
          <cell r="BX264" t="str">
            <v>edicion@parquesnacionales.gov.co</v>
          </cell>
          <cell r="BY264" t="str">
            <v>ESTUDIOS LITERARIOS</v>
          </cell>
          <cell r="CC264" t="str">
            <v>13/08/1990</v>
          </cell>
          <cell r="CD264" t="str">
            <v>NO</v>
          </cell>
        </row>
        <row r="265">
          <cell r="A265" t="str">
            <v>CD-NC-264-2024</v>
          </cell>
          <cell r="B265" t="str">
            <v>2 NACION</v>
          </cell>
          <cell r="C265" t="str">
            <v>NC-CPS-257-2024</v>
          </cell>
          <cell r="D265" t="str">
            <v>DIEGO ALEXANDER LIZARAZO JIMENEZ</v>
          </cell>
          <cell r="E265">
            <v>45350</v>
          </cell>
          <cell r="F265" t="str">
            <v>NC10-P3299060-046 Prestación de servicios profesionales con plena
autonomía técnica y administrativa para apoyar a la Subdirección Administrativa y
Financiera y sus Grupos Internos de Trabajo, en la formulación e implementación de
la sistematización y registro de los procedimientos y formatos correspondientes, en el
marco del fortalecimiento de la capacidad institucional de Parques Nacionales
Naturales.</v>
          </cell>
          <cell r="G265" t="str">
            <v>PROFESIONAL</v>
          </cell>
          <cell r="H265" t="str">
            <v>2 CONTRATACIÓN DIRECTA</v>
          </cell>
          <cell r="I265" t="str">
            <v>14 PRESTACIÓN DE SERVICIOS</v>
          </cell>
          <cell r="J265" t="str">
            <v>N/A</v>
          </cell>
          <cell r="K265">
            <v>80111600</v>
          </cell>
          <cell r="L265">
            <v>37624</v>
          </cell>
          <cell r="N265">
            <v>39324</v>
          </cell>
          <cell r="O265">
            <v>45350</v>
          </cell>
          <cell r="Q265">
            <v>3670921</v>
          </cell>
          <cell r="R265">
            <v>37076302</v>
          </cell>
          <cell r="S265" t="str">
            <v>Tranta y siete millones setenta y seis mil trescientos dos pesos</v>
          </cell>
          <cell r="T265" t="str">
            <v>1 PERSONA NATURAL</v>
          </cell>
          <cell r="U265" t="str">
            <v>3 CÉDULA DE CIUDADANÍA</v>
          </cell>
          <cell r="V265">
            <v>1016112314</v>
          </cell>
          <cell r="X265" t="str">
            <v>N-A</v>
          </cell>
          <cell r="Y265" t="str">
            <v>11 NO SE DILIGENCIA INFORMACIÓN PARA ESTE FORMULARIO EN ESTE PERÍODO DE REPORTE</v>
          </cell>
          <cell r="Z265" t="str">
            <v>MASCULINO</v>
          </cell>
          <cell r="AA265" t="str">
            <v>CUNDINAMARCA</v>
          </cell>
          <cell r="AB265" t="str">
            <v>BOGOTÁ</v>
          </cell>
          <cell r="AC265" t="str">
            <v>DIEGO</v>
          </cell>
          <cell r="AD265" t="str">
            <v>ALEXANDER</v>
          </cell>
          <cell r="AE265" t="str">
            <v>LIZARAZO</v>
          </cell>
          <cell r="AF265" t="str">
            <v>JIMENEZ</v>
          </cell>
          <cell r="AG265" t="str">
            <v>NO</v>
          </cell>
          <cell r="AH265" t="str">
            <v>6 NO CONSTITUYÓ GARANTÍAS</v>
          </cell>
          <cell r="AI265" t="str">
            <v>N-A</v>
          </cell>
          <cell r="AJ265" t="str">
            <v>N-A</v>
          </cell>
          <cell r="AK265" t="str">
            <v>N-A</v>
          </cell>
          <cell r="AL265" t="str">
            <v>N-A</v>
          </cell>
          <cell r="AM265" t="str">
            <v>SAF-SUBDIRECCION ADMINISTRATIVA Y FINANCIERA</v>
          </cell>
          <cell r="AN265" t="str">
            <v>GRUPO DE CONTRATOS</v>
          </cell>
          <cell r="AO265" t="str">
            <v>SUBDIRECCIÓN ADMINISTRATIVA Y FINANCIERA</v>
          </cell>
          <cell r="AP265" t="str">
            <v>2 SUPERVISOR</v>
          </cell>
          <cell r="AQ265" t="str">
            <v>3 CÉDULA DE CIUDADANÍA</v>
          </cell>
          <cell r="AR265">
            <v>51790514</v>
          </cell>
          <cell r="AS265" t="str">
            <v>JULIA ASTRID DEL CASTILLO SABOGAL</v>
          </cell>
          <cell r="AT265">
            <v>303</v>
          </cell>
          <cell r="AU265" t="str">
            <v>3 NO PACTADOS</v>
          </cell>
          <cell r="AV265" t="str">
            <v>4 NO SE HA ADICIONADO NI EN VALOR y EN TIEMPO</v>
          </cell>
          <cell r="BB265" t="str">
            <v>N/A</v>
          </cell>
          <cell r="BC265">
            <v>45351</v>
          </cell>
          <cell r="BD265">
            <v>45351</v>
          </cell>
          <cell r="BE265">
            <v>45656</v>
          </cell>
          <cell r="BO265" t="str">
            <v>2024420501000255E</v>
          </cell>
          <cell r="BP265">
            <v>37076302</v>
          </cell>
          <cell r="BQ265" t="str">
            <v>HILDA MARCELA GARCIA NUÑEZ</v>
          </cell>
          <cell r="BR265" t="str">
            <v>https://www.secop.gov.co/CO1BusinessLine/Tendering/BuyerWorkArea/Index?docUniqueIdentifier=CO1.BDOS.5738239</v>
          </cell>
          <cell r="BS265" t="str">
            <v>VIGENTE</v>
          </cell>
          <cell r="BU265" t="str">
            <v xml:space="preserve">https://community.secop.gov.co/Public/Tendering/OpportunityDetail/Index?noticeUID=CO1.NTC.5746763&amp;isFromPublicArea=True&amp;isModal=False
</v>
          </cell>
          <cell r="BV265" t="str">
            <v>diego.lizarazo</v>
          </cell>
          <cell r="BW265" t="str">
            <v>@parquesnacionales.gov.co</v>
          </cell>
          <cell r="BX265" t="str">
            <v>diego.lizarazo@parquesnacionales.gov.co</v>
          </cell>
          <cell r="BY265" t="str">
            <v>INGENIERO DE SISTEMAS Y COMPUTACION</v>
          </cell>
          <cell r="BZ265" t="str">
            <v>DAVIVIENDA</v>
          </cell>
          <cell r="CA265" t="str">
            <v>AHORROS</v>
          </cell>
          <cell r="CB265" t="str">
            <v>488442076524</v>
          </cell>
          <cell r="CC265" t="str">
            <v>04/09/1999</v>
          </cell>
          <cell r="CD265" t="str">
            <v>NO</v>
          </cell>
        </row>
        <row r="266">
          <cell r="A266" t="str">
            <v>CD-NC-262-2024</v>
          </cell>
          <cell r="B266" t="str">
            <v>2 NACION</v>
          </cell>
          <cell r="C266" t="str">
            <v>NC-CPS-258-2024</v>
          </cell>
          <cell r="D266" t="str">
            <v>IVAN JAVIER MONROY JINETE</v>
          </cell>
          <cell r="E266">
            <v>45350</v>
          </cell>
          <cell r="F266" t="str">
            <v>NC03-P3202011-014 Prestar servicios profesionales con plena autonomía técnica y administrativa para soportar mantener y desarrollar nuevas funcionalidades de los sistemas de información que le sean asignados enmarcados dentro de las etapas de análisis diseño desarrollo e implementación de sistemas de información del Grupo de Tecnologías de la Información y las Comunicaciones en el marco de conservación de la diversidad biológica de las áreas protegidas del SINAP Nacional.</v>
          </cell>
          <cell r="G266" t="str">
            <v>PROFESIONAL</v>
          </cell>
          <cell r="H266" t="str">
            <v>2 CONTRATACIÓN DIRECTA</v>
          </cell>
          <cell r="I266" t="str">
            <v>14 PRESTACIÓN DE SERVICIOS</v>
          </cell>
          <cell r="J266" t="str">
            <v>N/A</v>
          </cell>
          <cell r="K266">
            <v>80111600</v>
          </cell>
          <cell r="L266">
            <v>36324</v>
          </cell>
          <cell r="N266">
            <v>39524</v>
          </cell>
          <cell r="O266">
            <v>45351</v>
          </cell>
          <cell r="Q266" t="str">
            <v>$7.435.309</v>
          </cell>
          <cell r="R266">
            <v>75096621</v>
          </cell>
          <cell r="S266" t="str">
            <v>Setenta y cinco millones noventa y seis mil seiscientos ventiun pesos</v>
          </cell>
          <cell r="T266" t="str">
            <v>1 PERSONA NATURAL</v>
          </cell>
          <cell r="U266" t="str">
            <v>3 CÉDULA DE CIUDADANÍA</v>
          </cell>
          <cell r="V266">
            <v>79938170</v>
          </cell>
          <cell r="X266" t="str">
            <v>N-A</v>
          </cell>
          <cell r="Y266" t="str">
            <v>11 NO SE DILIGENCIA INFORMACIÓN PARA ESTE FORMULARIO EN ESTE PERÍODO DE REPORTE</v>
          </cell>
          <cell r="Z266" t="str">
            <v>MASCULINO</v>
          </cell>
          <cell r="AA266" t="str">
            <v>RIOHACHA</v>
          </cell>
          <cell r="AB266" t="str">
            <v>LA GUAJIRA</v>
          </cell>
          <cell r="AC266" t="str">
            <v>IVAN</v>
          </cell>
          <cell r="AD266" t="str">
            <v>JAVIER</v>
          </cell>
          <cell r="AE266" t="str">
            <v>MONROY</v>
          </cell>
          <cell r="AF266" t="str">
            <v>JINETE</v>
          </cell>
          <cell r="AG266" t="str">
            <v>SI</v>
          </cell>
          <cell r="AH266" t="str">
            <v>1 PÓLIZA</v>
          </cell>
          <cell r="AI266" t="str">
            <v>8 MUNDIAL SEGUROS</v>
          </cell>
          <cell r="AJ266" t="str">
            <v>2 CUMPLIMIENTO</v>
          </cell>
          <cell r="AK266">
            <v>45350</v>
          </cell>
          <cell r="AL266" t="str">
            <v>18-46-101023043</v>
          </cell>
          <cell r="AM266" t="str">
            <v>SAF-SUBDIRECCION ADMINISTRATIVA Y FINANCIERA</v>
          </cell>
          <cell r="AN266" t="str">
            <v>GRUPO DE CONTRATOS</v>
          </cell>
          <cell r="AO266" t="str">
            <v>GRUPO DE TECNOLOGÍAS DE LA INFORMACIÓN Y LAS COMUNICACIONES</v>
          </cell>
          <cell r="AP266" t="str">
            <v>2 SUPERVISOR</v>
          </cell>
          <cell r="AQ266" t="str">
            <v>3 CÉDULA DE CIUDADANÍA</v>
          </cell>
          <cell r="AR266">
            <v>79245176</v>
          </cell>
          <cell r="AS266" t="str">
            <v>CARLOS ARTURO SAENZ BARON</v>
          </cell>
          <cell r="AT266">
            <v>303</v>
          </cell>
          <cell r="AU266" t="str">
            <v>3 NO PACTADOS</v>
          </cell>
          <cell r="AV266" t="str">
            <v>4 NO SE HA ADICIONADO NI EN VALOR y EN TIEMPO</v>
          </cell>
          <cell r="BB266">
            <v>45351</v>
          </cell>
          <cell r="BC266">
            <v>45351</v>
          </cell>
          <cell r="BD266">
            <v>45351</v>
          </cell>
          <cell r="BE266">
            <v>45656</v>
          </cell>
          <cell r="BO266" t="str">
            <v>2024420501000256E</v>
          </cell>
          <cell r="BP266">
            <v>75096621</v>
          </cell>
          <cell r="BQ266" t="str">
            <v>EDNA ROCIO CASTRO</v>
          </cell>
          <cell r="BR266" t="str">
            <v>https://www.secop.gov.co/CO1BusinessLine/Tendering/BuyerWorkArea/Index?docUniqueIdentifier=CO1.BDOS.5735167</v>
          </cell>
          <cell r="BS266" t="str">
            <v>VIGENTE</v>
          </cell>
          <cell r="BU266" t="str">
            <v>https://community.secop.gov.co/Public/Tendering/OpportunityDetail/Index?noticeUID=CO1.NTC.5750840&amp;isFromPublicArea=True&amp;isModal=False</v>
          </cell>
          <cell r="BV266" t="str">
            <v>desarrolladores</v>
          </cell>
          <cell r="BW266" t="str">
            <v>@parquesnacionales.gov.co</v>
          </cell>
          <cell r="BX266" t="str">
            <v>desarrolladores@parquesnacionales.gov.co</v>
          </cell>
          <cell r="BY266" t="str">
            <v>INGENIERO DE SISTEMAS Y COMPUTACION</v>
          </cell>
          <cell r="BZ266" t="str">
            <v>DAVIVIENDA</v>
          </cell>
          <cell r="CA266" t="str">
            <v>AHORROS</v>
          </cell>
          <cell r="CB266" t="str">
            <v>006900674331</v>
          </cell>
          <cell r="CC266" t="str">
            <v>21/03/1979</v>
          </cell>
          <cell r="CD266" t="str">
            <v>NO</v>
          </cell>
        </row>
        <row r="267">
          <cell r="A267" t="str">
            <v>CD-NC-254-2024</v>
          </cell>
          <cell r="B267" t="str">
            <v>2 NACION</v>
          </cell>
          <cell r="C267" t="str">
            <v>NC-CPS-259C-2024</v>
          </cell>
          <cell r="D267" t="str">
            <v>SANDRA YOLANDA QUINTERO GOMEZ</v>
          </cell>
          <cell r="E267">
            <v>45352</v>
          </cell>
          <cell r="F267" t="str">
            <v>NC24-P3202008-022 Prestación de servicios profesionales con plena autonomía técnica y administrativa para validar jurídicamente la información de los expedientes para el registro y seguimiento de reservas naturales de la sociedad civil que sean asignados al Grupo de Trámites y Evaluación Ambiental en el marco del proyecto de inversión Conservación de la diversidad biológica de las áreas protegidas del SINAP Nacional.</v>
          </cell>
          <cell r="G267" t="str">
            <v>PROFESIONAL</v>
          </cell>
          <cell r="H267" t="str">
            <v>2 CONTRATACIÓN DIRECTA</v>
          </cell>
          <cell r="I267" t="str">
            <v>14 PRESTACIÓN DE SERVICIOS</v>
          </cell>
          <cell r="J267" t="str">
            <v>N/A</v>
          </cell>
          <cell r="K267">
            <v>80111600</v>
          </cell>
          <cell r="L267">
            <v>32024</v>
          </cell>
          <cell r="N267">
            <v>39924</v>
          </cell>
          <cell r="O267">
            <v>45352</v>
          </cell>
          <cell r="Q267" t="str">
            <v>$4.620.818</v>
          </cell>
          <cell r="R267">
            <v>46208180</v>
          </cell>
          <cell r="S267" t="str">
            <v>Cuarenta y seis millones doscientos ocho mil ciento ochenta pesos</v>
          </cell>
          <cell r="T267" t="str">
            <v>1 PERSONA NATURAL</v>
          </cell>
          <cell r="U267" t="str">
            <v>3 CÉDULA DE CIUDADANÍA</v>
          </cell>
          <cell r="V267">
            <v>52202996</v>
          </cell>
          <cell r="X267" t="str">
            <v>N-A</v>
          </cell>
          <cell r="Y267" t="str">
            <v>11 NO SE DILIGENCIA INFORMACIÓN PARA ESTE FORMULARIO EN ESTE PERÍODO DE REPORTE</v>
          </cell>
          <cell r="Z267" t="str">
            <v>FEMENINO</v>
          </cell>
          <cell r="AA267" t="str">
            <v>CUNDINAMARCA</v>
          </cell>
          <cell r="AB267" t="str">
            <v>BOGOTÁ</v>
          </cell>
          <cell r="AC267" t="str">
            <v>SANDRA</v>
          </cell>
          <cell r="AD267" t="str">
            <v>YOLANDA</v>
          </cell>
          <cell r="AE267" t="str">
            <v>QUINTERO</v>
          </cell>
          <cell r="AF267" t="str">
            <v>GOMEZ</v>
          </cell>
          <cell r="AG267" t="str">
            <v>NO</v>
          </cell>
          <cell r="AH267" t="str">
            <v>6 NO CONSTITUYÓ GARANTÍAS</v>
          </cell>
          <cell r="AI267" t="str">
            <v>N-A</v>
          </cell>
          <cell r="AJ267" t="str">
            <v>N-A</v>
          </cell>
          <cell r="AK267" t="str">
            <v>N-A</v>
          </cell>
          <cell r="AL267" t="str">
            <v>N-A</v>
          </cell>
          <cell r="AM267" t="str">
            <v>SGMAP-SUBDIRECCION DE GESTION Y MANEJO DE AREAS PROTEGIDAS</v>
          </cell>
          <cell r="AN267" t="str">
            <v>GRUPO DE CONTRATOS</v>
          </cell>
          <cell r="AO267" t="str">
            <v>GRUPO DE TRÁMITES Y EVALUACIÓN AMBIENTAL</v>
          </cell>
          <cell r="AP267" t="str">
            <v>2 SUPERVISOR</v>
          </cell>
          <cell r="AQ267" t="str">
            <v>3 CÉDULA DE CIUDADANÍA</v>
          </cell>
          <cell r="AR267">
            <v>79690000</v>
          </cell>
          <cell r="AS267" t="str">
            <v>GUILLERMO ALBERTO SANTOS CEBALLOS</v>
          </cell>
          <cell r="AT267">
            <v>300</v>
          </cell>
          <cell r="AU267" t="str">
            <v>3 NO PACTADOS</v>
          </cell>
          <cell r="AV267" t="str">
            <v>4 NO SE HA ADICIONADO NI EN VALOR y EN TIEMPO</v>
          </cell>
          <cell r="BB267" t="str">
            <v>N/A</v>
          </cell>
          <cell r="BC267">
            <v>45352</v>
          </cell>
          <cell r="BD267">
            <v>45352</v>
          </cell>
          <cell r="BE267">
            <v>45504</v>
          </cell>
          <cell r="BO267" t="str">
            <v>2024420501000257E</v>
          </cell>
          <cell r="BP267">
            <v>46208180</v>
          </cell>
          <cell r="BQ267" t="str">
            <v>HECTOR ALFONSO CUESTA</v>
          </cell>
          <cell r="BR267" t="str">
            <v>https://www.secop.gov.co/CO1BusinessLine/Tendering/BuyerWorkArea/Index?docUniqueIdentifier=CO1.BDOS.5711587</v>
          </cell>
          <cell r="BS267" t="str">
            <v>TERMINADO ANTICIPADAMENTE</v>
          </cell>
          <cell r="BU267" t="str">
            <v>https://community.secop.gov.co/Public/Tendering/OpportunityDetail/Index?noticeUID=CO1.NTC.5766088&amp;isFromPublicArea=True&amp;isModal=False</v>
          </cell>
          <cell r="BW267" t="str">
            <v>@parquesnacionales.gov.co</v>
          </cell>
          <cell r="BX267" t="str">
            <v>@parquesnacionales.gov.co</v>
          </cell>
          <cell r="BY267" t="str">
            <v>ABOGADA</v>
          </cell>
          <cell r="CC267" t="str">
            <v>18/05/1972</v>
          </cell>
          <cell r="CD267" t="str">
            <v>NO</v>
          </cell>
        </row>
        <row r="268">
          <cell r="A268" t="str">
            <v>CD-NC-254-2024</v>
          </cell>
          <cell r="B268" t="str">
            <v>2 NACION</v>
          </cell>
          <cell r="C268" t="str">
            <v>NC-CPS-259-2024</v>
          </cell>
          <cell r="D268" t="str">
            <v>CAMILO ANDRÉS GUTIÉRREZ LOZANO</v>
          </cell>
          <cell r="E268">
            <v>45528</v>
          </cell>
          <cell r="F268" t="str">
            <v>NC24-P3202008-022 Prestación de servicios profesionales con plena autonomía técnica y administrativa para validar jurídicamente la información de los expedientes para el registro y seguimiento de reservas naturales de la sociedad civil que sean asignados al Grupo de Trámites y Evaluación Ambiental en el marco del proyecto de inversión Conservación de la diversidad biológica de las áreas protegidas del SINAP Nacional.</v>
          </cell>
          <cell r="G268" t="str">
            <v>PROFESIONAL</v>
          </cell>
          <cell r="H268" t="str">
            <v>2 CONTRATACIÓN DIRECTA</v>
          </cell>
          <cell r="I268" t="str">
            <v>14 PRESTACIÓN DE SERVICIOS</v>
          </cell>
          <cell r="J268" t="str">
            <v>N/A</v>
          </cell>
          <cell r="K268">
            <v>80111600</v>
          </cell>
          <cell r="L268">
            <v>32024</v>
          </cell>
          <cell r="N268">
            <v>39924</v>
          </cell>
          <cell r="O268">
            <v>45352</v>
          </cell>
          <cell r="Q268" t="str">
            <v>$4.620.818</v>
          </cell>
          <cell r="R268">
            <v>23104090</v>
          </cell>
          <cell r="S268" t="str">
            <v>veintitres millones ciento cuatro mil noventa pesos</v>
          </cell>
          <cell r="T268" t="str">
            <v>1 PERSONA NATURAL</v>
          </cell>
          <cell r="U268" t="str">
            <v>3 CÉDULA DE CIUDADANÍA</v>
          </cell>
          <cell r="V268">
            <v>1110552271</v>
          </cell>
          <cell r="X268" t="str">
            <v>N-A</v>
          </cell>
          <cell r="Y268" t="str">
            <v>11 NO SE DILIGENCIA INFORMACIÓN PARA ESTE FORMULARIO EN ESTE PERÍODO DE REPORTE</v>
          </cell>
          <cell r="Z268" t="str">
            <v>MASCULINO</v>
          </cell>
          <cell r="AA268" t="str">
            <v>TOLIMA</v>
          </cell>
          <cell r="AB268" t="str">
            <v>IBAGUE</v>
          </cell>
          <cell r="AC268" t="str">
            <v>CAMILO</v>
          </cell>
          <cell r="AD268" t="str">
            <v>ANDRES</v>
          </cell>
          <cell r="AE268" t="str">
            <v>GUTIERREZ</v>
          </cell>
          <cell r="AF268" t="str">
            <v>LOZANO</v>
          </cell>
          <cell r="AG268" t="str">
            <v>NO</v>
          </cell>
          <cell r="AH268" t="str">
            <v>6 NO CONSTITUYÓ GARANTÍAS</v>
          </cell>
          <cell r="AI268" t="str">
            <v>N-A</v>
          </cell>
          <cell r="AJ268" t="str">
            <v>N-A</v>
          </cell>
          <cell r="AK268" t="str">
            <v>N-A</v>
          </cell>
          <cell r="AL268" t="str">
            <v>N-A</v>
          </cell>
          <cell r="AM268" t="str">
            <v>SGMAP-SUBDIRECCION DE GESTION Y MANEJO DE AREAS PROTEGIDAS</v>
          </cell>
          <cell r="AN268" t="str">
            <v>GRUPO DE CONTRATOS</v>
          </cell>
          <cell r="AO268" t="str">
            <v>GRUPO DE TRÁMITES Y EVALUACIÓN AMBIENTAL</v>
          </cell>
          <cell r="AP268" t="str">
            <v>2 SUPERVISOR</v>
          </cell>
          <cell r="AQ268" t="str">
            <v>3 CÉDULA DE CIUDADANÍA</v>
          </cell>
          <cell r="AR268">
            <v>79690000</v>
          </cell>
          <cell r="AS268" t="str">
            <v>GUILLERMO ALBERTO SANTOS CEBALLOS</v>
          </cell>
          <cell r="AT268">
            <v>150</v>
          </cell>
          <cell r="AU268" t="str">
            <v>3 NO PACTADOS</v>
          </cell>
          <cell r="AV268" t="str">
            <v>4 NO SE HA ADICIONADO NI EN VALOR y EN TIEMPO</v>
          </cell>
          <cell r="BD268">
            <v>45505</v>
          </cell>
          <cell r="BE268">
            <v>45656</v>
          </cell>
          <cell r="BO268" t="str">
            <v>2024420501000257E</v>
          </cell>
          <cell r="BP268">
            <v>23104090</v>
          </cell>
          <cell r="BQ268" t="str">
            <v>HECTOR ALFONSO CUESTA</v>
          </cell>
          <cell r="BR268" t="str">
            <v>https://www.secop.gov.co/CO1ContractsManagement/Tendering/ProcurementContractEdit/View?docUniqueIdentifier=CO1.PCCNTR.6036350&amp;awardUniqueIdentifier=&amp;buyerDossierUniqueIdentifier=CO1.BDOS.5711587&amp;id=3409079&amp;prevCtxUrl=https%3a%2f%2fwww.secop.gov.co%2fCO1BusinessLine%2fTendering%2fBuyerDossierWorkspace%2fIndex%3fallWords2Search%3dCD-NC-254-2024%26sortingState%3dLastModifiedDESC%26showAdvancedSearch%3dTrue%26showAdvancedSearchFields%3dFalse%26selectedDossier%3dCO1.BDOS.5711587%26selectedRequest%3dCO1.REQ.5828681%26&amp;prevCtxLbl=Procesos+de+la+Entidad+Estatal</v>
          </cell>
          <cell r="BS268" t="str">
            <v>VIGENTE</v>
          </cell>
          <cell r="BU268" t="str">
            <v>https://community.secop.gov.co/Public/Tendering/OpportunityDetail/Index?noticeUID=CO1.NTC.5766088&amp;isFromPublicArea=True&amp;isModal=False</v>
          </cell>
          <cell r="BZ268" t="str">
            <v>BANCOLOMBIA</v>
          </cell>
          <cell r="CA268" t="str">
            <v>AHORROS</v>
          </cell>
          <cell r="CB268" t="str">
            <v>07986342278</v>
          </cell>
          <cell r="CD268" t="str">
            <v>N-A</v>
          </cell>
        </row>
        <row r="269">
          <cell r="A269" t="str">
            <v>CD-NC-255-2024</v>
          </cell>
          <cell r="B269" t="str">
            <v>2 NACION</v>
          </cell>
          <cell r="C269" t="str">
            <v>NC-CPS-260-2024</v>
          </cell>
          <cell r="D269" t="str">
            <v>CARLOS ARMANDO ROSERO RODRIGUEZ</v>
          </cell>
          <cell r="E269">
            <v>45352</v>
          </cell>
          <cell r="F269" t="str">
            <v>NC23-P3202056-001 Prestación de servicios técnicos con plena autonomía
técnica y administrativa para orientar la metodología de planificación interpretativa en
áreas protegidas y en la estructuración museológica y museográfica de centros de
interpretación relacionados con las áreas protegidas administradas por Parques Nacionales
Naturales de Colombia de acuerdo con las funciones del Grupo de Planeación y Manejo en
el marco del proyecto de Conservación de la diversidad biológica de las áreas protegidas
del SINAP nacional.</v>
          </cell>
          <cell r="G269" t="str">
            <v>APOYO A LA GESTIÓN</v>
          </cell>
          <cell r="H269" t="str">
            <v>2 CONTRATACIÓN DIRECTA</v>
          </cell>
          <cell r="I269" t="str">
            <v>14 PRESTACIÓN DE SERVICIOS</v>
          </cell>
          <cell r="J269" t="str">
            <v>N/A</v>
          </cell>
          <cell r="K269">
            <v>80111600</v>
          </cell>
          <cell r="L269">
            <v>34924</v>
          </cell>
          <cell r="N269">
            <v>40024</v>
          </cell>
          <cell r="O269">
            <v>45352</v>
          </cell>
          <cell r="Q269">
            <v>3226850</v>
          </cell>
          <cell r="R269">
            <v>32806308</v>
          </cell>
          <cell r="S269" t="str">
            <v>Trenta y dos millones ochoscientos seis mil trescientos ocho pesos</v>
          </cell>
          <cell r="T269" t="str">
            <v>1 PERSONA NATURAL</v>
          </cell>
          <cell r="U269" t="str">
            <v>3 CÉDULA DE CIUDADANÍA</v>
          </cell>
          <cell r="V269">
            <v>79671144</v>
          </cell>
          <cell r="X269" t="str">
            <v>N-A</v>
          </cell>
          <cell r="Y269" t="str">
            <v>11 NO SE DILIGENCIA INFORMACIÓN PARA ESTE FORMULARIO EN ESTE PERÍODO DE REPORTE</v>
          </cell>
          <cell r="Z269" t="str">
            <v>MASCULINO</v>
          </cell>
          <cell r="AA269" t="str">
            <v>CUNDINAMARCA</v>
          </cell>
          <cell r="AB269" t="str">
            <v>BOGOTÁ</v>
          </cell>
          <cell r="AC269" t="str">
            <v xml:space="preserve">CARLOS </v>
          </cell>
          <cell r="AD269" t="str">
            <v>ARMANDO</v>
          </cell>
          <cell r="AE269" t="str">
            <v>ROSERO</v>
          </cell>
          <cell r="AG269" t="str">
            <v>NO</v>
          </cell>
          <cell r="AH269" t="str">
            <v>6 NO CONSTITUYÓ GARANTÍAS</v>
          </cell>
          <cell r="AI269" t="str">
            <v>N-A</v>
          </cell>
          <cell r="AJ269" t="str">
            <v>N-A</v>
          </cell>
          <cell r="AK269" t="str">
            <v>N-A</v>
          </cell>
          <cell r="AL269" t="str">
            <v>N-A</v>
          </cell>
          <cell r="AM269" t="str">
            <v>SGMAP-SUBDIRECCION DE GESTION Y MANEJO DE AREAS PROTEGIDAS</v>
          </cell>
          <cell r="AN269" t="str">
            <v>GRUPO DE CONTRATOS</v>
          </cell>
          <cell r="AO269" t="str">
            <v>GRUPO DE PLANEACIÓN Y MANEJO</v>
          </cell>
          <cell r="AP269" t="str">
            <v>2 SUPERVISOR</v>
          </cell>
          <cell r="AQ269" t="str">
            <v>3 CÉDULA DE CIUDADANÍA</v>
          </cell>
          <cell r="AR269">
            <v>80875190</v>
          </cell>
          <cell r="AS269" t="str">
            <v>CÉSAR ANDRÉS DELGADO HERNÁNDEZ</v>
          </cell>
          <cell r="AT269">
            <v>300</v>
          </cell>
          <cell r="AU269" t="str">
            <v>3 NO PACTADOS</v>
          </cell>
          <cell r="AV269" t="str">
            <v>4 NO SE HA ADICIONADO NI EN VALOR y EN TIEMPO</v>
          </cell>
          <cell r="BB269" t="str">
            <v>N/A</v>
          </cell>
          <cell r="BC269">
            <v>45352</v>
          </cell>
          <cell r="BD269">
            <v>45352</v>
          </cell>
          <cell r="BE269">
            <v>45656</v>
          </cell>
          <cell r="BO269" t="str">
            <v>2024420501000258E</v>
          </cell>
          <cell r="BP269">
            <v>32806308</v>
          </cell>
          <cell r="BQ269" t="str">
            <v>EDNA ROCIO CASTRO</v>
          </cell>
          <cell r="BR269" t="str">
            <v>https://www.secop.gov.co/CO1BusinessLine/Tendering/BuyerWorkArea/Index?docUniqueIdentifier=CO1.BDOS.5715908</v>
          </cell>
          <cell r="BS269" t="str">
            <v>VIGENTE</v>
          </cell>
          <cell r="BU269" t="str">
            <v>https://community.secop.gov.co/Public/Tendering/OpportunityDetail/Index?noticeUID=CO1.NTC.5735338&amp;isFromPublicArea=True&amp;isModal=False</v>
          </cell>
          <cell r="BW269" t="str">
            <v>@parquesnacionales.gov.co</v>
          </cell>
          <cell r="BX269" t="str">
            <v>@parquesnacionales.gov.co</v>
          </cell>
          <cell r="BY269" t="str">
            <v>TECNICO EN GUIANZA TURISTICA</v>
          </cell>
          <cell r="BZ269" t="str">
            <v>BANCOLOMBIA</v>
          </cell>
          <cell r="CA269" t="str">
            <v>AHORROS</v>
          </cell>
          <cell r="CB269" t="str">
            <v>20778550813</v>
          </cell>
          <cell r="CC269" t="str">
            <v>03/12/1972</v>
          </cell>
          <cell r="CD269" t="str">
            <v>NO</v>
          </cell>
        </row>
        <row r="270">
          <cell r="A270" t="str">
            <v>CD-NC-258-2024</v>
          </cell>
          <cell r="B270" t="str">
            <v>2 NACION</v>
          </cell>
          <cell r="C270" t="str">
            <v>NC-CPS-261-2024</v>
          </cell>
          <cell r="D270" t="str">
            <v>IVÁN ANDRÉS POSADA CESPEDES</v>
          </cell>
          <cell r="E270">
            <v>45352</v>
          </cell>
          <cell r="F270" t="str">
            <v>NC21-P3202032-006 Prestación de servicios profesionales con plena autonomía técnica y administrativa para la revisión, análisis y actualización de información de las coberturas antrópicas a escala 1:25.000 para las áreas protegidas administradas por Parques Nacionales Naturales, del Grupo de Gestión del Conocimiento y la innovación en el marco del proyecto Conservación de la diversidad biológica de las áreas protegidas del SINAP Nacional.</v>
          </cell>
          <cell r="G270" t="str">
            <v>PROFESIONAL</v>
          </cell>
          <cell r="H270" t="str">
            <v>2 CONTRATACIÓN DIRECTA</v>
          </cell>
          <cell r="I270" t="str">
            <v>14 PRESTACIÓN DE SERVICIOS</v>
          </cell>
          <cell r="J270" t="str">
            <v>N/A</v>
          </cell>
          <cell r="K270">
            <v>80111600</v>
          </cell>
          <cell r="L270">
            <v>21324</v>
          </cell>
          <cell r="N270">
            <v>40424</v>
          </cell>
          <cell r="O270">
            <v>45352</v>
          </cell>
          <cell r="Q270">
            <v>5693195</v>
          </cell>
          <cell r="R270">
            <v>56931950</v>
          </cell>
          <cell r="S270" t="str">
            <v>Cincuenta y seis millones novecientos trenta y un novecientos cincuenta pesos</v>
          </cell>
          <cell r="T270" t="str">
            <v>1 PERSONA NATURAL</v>
          </cell>
          <cell r="U270" t="str">
            <v>3 CÉDULA DE CIUDADANÍA</v>
          </cell>
          <cell r="V270">
            <v>79881484</v>
          </cell>
          <cell r="X270" t="str">
            <v>N-A</v>
          </cell>
          <cell r="Y270" t="str">
            <v>11 NO SE DILIGENCIA INFORMACIÓN PARA ESTE FORMULARIO EN ESTE PERÍODO DE REPORTE</v>
          </cell>
          <cell r="Z270" t="str">
            <v>MASCULINO</v>
          </cell>
          <cell r="AA270" t="str">
            <v>CUNDINAMARCA</v>
          </cell>
          <cell r="AB270" t="str">
            <v>BOGOTÁ</v>
          </cell>
          <cell r="AC270" t="str">
            <v>IVAN</v>
          </cell>
          <cell r="AD270" t="str">
            <v>ANDRES</v>
          </cell>
          <cell r="AE270" t="str">
            <v>POSADA</v>
          </cell>
          <cell r="AF270" t="str">
            <v>CESPEDES</v>
          </cell>
          <cell r="AG270" t="str">
            <v>NO</v>
          </cell>
          <cell r="AH270" t="str">
            <v>6 NO CONSTITUYÓ GARANTÍAS</v>
          </cell>
          <cell r="AI270" t="str">
            <v>N-A</v>
          </cell>
          <cell r="AJ270" t="str">
            <v>N-A</v>
          </cell>
          <cell r="AK270" t="str">
            <v>N-A</v>
          </cell>
          <cell r="AL270" t="str">
            <v>N-A</v>
          </cell>
          <cell r="AM270" t="str">
            <v>SGMAP-SUBDIRECCION DE GESTION Y MANEJO DE AREAS PROTEGIDAS</v>
          </cell>
          <cell r="AN270" t="str">
            <v>GRUPO DE CONTRATOS</v>
          </cell>
          <cell r="AO270" t="str">
            <v>GRUPO DE GESTIÓN DEL CONOCIMIENTO E INNOVACIÓN</v>
          </cell>
          <cell r="AP270" t="str">
            <v>2 SUPERVISOR</v>
          </cell>
          <cell r="AQ270" t="str">
            <v>3 CÉDULA DE CIUDADANÍA</v>
          </cell>
          <cell r="AR270">
            <v>51723033</v>
          </cell>
          <cell r="AS270" t="str">
            <v>LUZ MILA SOTELO DELGADILLO</v>
          </cell>
          <cell r="AT270">
            <v>300</v>
          </cell>
          <cell r="AU270" t="str">
            <v>3 NO PACTADOS</v>
          </cell>
          <cell r="AV270" t="str">
            <v>4 NO SE HA ADICIONADO NI EN VALOR y EN TIEMPO</v>
          </cell>
          <cell r="BB270" t="str">
            <v>N/A</v>
          </cell>
          <cell r="BC270">
            <v>45352</v>
          </cell>
          <cell r="BD270">
            <v>45352</v>
          </cell>
          <cell r="BE270">
            <v>45656</v>
          </cell>
          <cell r="BO270" t="str">
            <v>2024420501000259E</v>
          </cell>
          <cell r="BP270">
            <v>56931950</v>
          </cell>
          <cell r="BQ270" t="str">
            <v>YURY CAMILA BARRANTES</v>
          </cell>
          <cell r="BR270" t="str">
            <v>https://www.secop.gov.co/CO1BusinessLine/Tendering/BuyerWorkArea/Index?docUniqueIdentifier=CO1.BDOS.5755916</v>
          </cell>
          <cell r="BS270" t="str">
            <v>VIGENTE</v>
          </cell>
          <cell r="BU270" t="str">
            <v>https://community.secop.gov.co/Public/Tendering/OpportunityDetail/Index?noticeUID=CO1.NTC.5767863&amp;isFromPublicArea=True&amp;isModal=False</v>
          </cell>
          <cell r="BW270" t="str">
            <v>@parquesnacionales.gov.co</v>
          </cell>
          <cell r="BX270" t="str">
            <v>@parquesnacionales.gov.co</v>
          </cell>
          <cell r="BY270" t="str">
            <v>INGENIERO FORESTAL</v>
          </cell>
          <cell r="BZ270" t="str">
            <v>BANCOLOMBIA</v>
          </cell>
          <cell r="CA270" t="str">
            <v>AHORROS</v>
          </cell>
          <cell r="CB270" t="str">
            <v>20362614041</v>
          </cell>
          <cell r="CC270" t="str">
            <v>10/12/1979</v>
          </cell>
          <cell r="CD270" t="str">
            <v>NO</v>
          </cell>
        </row>
        <row r="271">
          <cell r="A271" t="str">
            <v>CD-NC-259-2024</v>
          </cell>
          <cell r="B271" t="str">
            <v>2 NACION</v>
          </cell>
          <cell r="C271" t="str">
            <v>NC-CPS-262-2024</v>
          </cell>
          <cell r="D271" t="str">
            <v>FRANCISCO ROJAS TRIANA</v>
          </cell>
          <cell r="E271">
            <v>45352</v>
          </cell>
          <cell r="F271" t="str">
            <v>NC21-P3202032-014 Prestación de servicios profesionales con plena autonomía técnica y administrativa para el monitoreo de coberturas de la tierra en áreas protegidas ampliadas y nuevas áreas declaradas administradas por Parques Nacionales Naturales de Colombia, del Grupo de Gestión del Conocimiento y la innovación en el marco del proyecto Conservación de la diversidad biológica de las áreas protegidas del SINAP Nacional.</v>
          </cell>
          <cell r="G271" t="str">
            <v>PROFESIONAL</v>
          </cell>
          <cell r="H271" t="str">
            <v>2 CONTRATACIÓN DIRECTA</v>
          </cell>
          <cell r="I271" t="str">
            <v>14 PRESTACIÓN DE SERVICIOS</v>
          </cell>
          <cell r="J271" t="str">
            <v>N/A</v>
          </cell>
          <cell r="K271">
            <v>80111600</v>
          </cell>
          <cell r="L271">
            <v>24924</v>
          </cell>
          <cell r="N271">
            <v>40124</v>
          </cell>
          <cell r="O271">
            <v>45352</v>
          </cell>
          <cell r="Q271">
            <v>5106004</v>
          </cell>
          <cell r="R271">
            <v>51060040</v>
          </cell>
          <cell r="S271" t="str">
            <v>Cincuenta y un millones sesenta mil cuarenta pesos</v>
          </cell>
          <cell r="T271" t="str">
            <v>1 PERSONA NATURAL</v>
          </cell>
          <cell r="U271" t="str">
            <v>3 CÉDULA DE CIUDADANÍA</v>
          </cell>
          <cell r="V271">
            <v>1010171472</v>
          </cell>
          <cell r="X271" t="str">
            <v>N-A</v>
          </cell>
          <cell r="Y271" t="str">
            <v>11 NO SE DILIGENCIA INFORMACIÓN PARA ESTE FORMULARIO EN ESTE PERÍODO DE REPORTE</v>
          </cell>
          <cell r="Z271" t="str">
            <v>MASCULINO</v>
          </cell>
          <cell r="AA271" t="str">
            <v>CUNDINAMARCA</v>
          </cell>
          <cell r="AB271" t="str">
            <v>BOGOTÁ</v>
          </cell>
          <cell r="AC271" t="str">
            <v>FRANCISCO</v>
          </cell>
          <cell r="AE271" t="str">
            <v>ROJAS</v>
          </cell>
          <cell r="AF271" t="str">
            <v>TRIANA</v>
          </cell>
          <cell r="AG271" t="str">
            <v>NO</v>
          </cell>
          <cell r="AH271" t="str">
            <v>6 NO CONSTITUYÓ GARANTÍAS</v>
          </cell>
          <cell r="AI271" t="str">
            <v>N-A</v>
          </cell>
          <cell r="AJ271" t="str">
            <v>N-A</v>
          </cell>
          <cell r="AK271" t="str">
            <v>N-A</v>
          </cell>
          <cell r="AL271" t="str">
            <v>N-A</v>
          </cell>
          <cell r="AM271" t="str">
            <v>SGMAP-SUBDIRECCION DE GESTION Y MANEJO DE AREAS PROTEGIDAS</v>
          </cell>
          <cell r="AN271" t="str">
            <v>GRUPO DE CONTRATOS</v>
          </cell>
          <cell r="AO271" t="str">
            <v>GRUPO DE GESTIÓN DEL CONOCIMIENTO E INNOVACIÓN</v>
          </cell>
          <cell r="AP271" t="str">
            <v>2 SUPERVISOR</v>
          </cell>
          <cell r="AQ271" t="str">
            <v>3 CÉDULA DE CIUDADANÍA</v>
          </cell>
          <cell r="AR271">
            <v>51723033</v>
          </cell>
          <cell r="AS271" t="str">
            <v>LUZ MILA SOTELO DELGADILLO</v>
          </cell>
          <cell r="AT271">
            <v>300</v>
          </cell>
          <cell r="AU271" t="str">
            <v>3 NO PACTADOS</v>
          </cell>
          <cell r="AV271" t="str">
            <v>4 NO SE HA ADICIONADO NI EN VALOR y EN TIEMPO</v>
          </cell>
          <cell r="BB271" t="str">
            <v>N/A</v>
          </cell>
          <cell r="BC271">
            <v>45352</v>
          </cell>
          <cell r="BD271">
            <v>45352</v>
          </cell>
          <cell r="BE271">
            <v>45656</v>
          </cell>
          <cell r="BO271" t="str">
            <v>2024420501000260E</v>
          </cell>
          <cell r="BP271">
            <v>51060040</v>
          </cell>
          <cell r="BQ271" t="str">
            <v>EDNA ROCIO CASTRO</v>
          </cell>
          <cell r="BR271" t="str">
            <v>https://www.secop.gov.co/CO1BusinessLine/Tendering/BuyerWorkArea/Index?docUniqueIdentifier=CO1.BDOS.5722174</v>
          </cell>
          <cell r="BS271" t="str">
            <v>VIGENTE</v>
          </cell>
          <cell r="BU271" t="str">
            <v>https://community.secop.gov.co/Public/Tendering/OpportunityDetail/Index?noticeUID=CO1.NTC.5735336&amp;isFromPublicArea=True&amp;isModal=False</v>
          </cell>
          <cell r="BW271" t="str">
            <v>@parquesnacionales.gov.co</v>
          </cell>
          <cell r="BX271" t="str">
            <v>@parquesnacionales.gov.co</v>
          </cell>
          <cell r="BY271" t="str">
            <v>INGENIERO FORESTAL</v>
          </cell>
          <cell r="BZ271" t="str">
            <v>BANCOLOMBIA</v>
          </cell>
          <cell r="CA271" t="str">
            <v>AHORROS</v>
          </cell>
          <cell r="CB271" t="str">
            <v>89577674605</v>
          </cell>
          <cell r="CC271" t="str">
            <v>29/04/1987</v>
          </cell>
          <cell r="CD271" t="str">
            <v>NO</v>
          </cell>
        </row>
        <row r="272">
          <cell r="A272" t="str">
            <v>CD-NC-260-2024</v>
          </cell>
          <cell r="B272" t="str">
            <v>2 NACION</v>
          </cell>
          <cell r="C272" t="str">
            <v>NC-CPS-263-2024</v>
          </cell>
          <cell r="D272" t="str">
            <v>HANSEL ANDRE OYUELA PERDOMO</v>
          </cell>
          <cell r="E272">
            <v>45352</v>
          </cell>
          <cell r="F272" t="str">
            <v>NC23-P3202052-004 Prestación de servicios profesionales con plena autonomía técnica y administrativa para fortalecer la implementación de medidas de adaptación y mitigación del cambio climático en las áreas protegidas administradas por Parques Nacionales Naturales de Colombia de acuerdo con las funciones del Grupo de Planeación y Manejo en el marco del proyecto de Conservación de la diversidad biológica de las áreas protegidas del SINAP nacional.</v>
          </cell>
          <cell r="G272" t="str">
            <v>PROFESIONAL</v>
          </cell>
          <cell r="H272" t="str">
            <v>2 CONTRATACIÓN DIRECTA</v>
          </cell>
          <cell r="I272" t="str">
            <v>14 PRESTACIÓN DE SERVICIOS</v>
          </cell>
          <cell r="J272" t="str">
            <v>N/A</v>
          </cell>
          <cell r="K272">
            <v>80111600</v>
          </cell>
          <cell r="L272">
            <v>27524</v>
          </cell>
          <cell r="N272">
            <v>40224</v>
          </cell>
          <cell r="O272">
            <v>45352</v>
          </cell>
          <cell r="Q272">
            <v>3670921</v>
          </cell>
          <cell r="R272">
            <v>36709210</v>
          </cell>
          <cell r="S272" t="str">
            <v>Trenta y seis millones setescientos nueve mil doscientos diez pesos</v>
          </cell>
          <cell r="T272" t="str">
            <v>1 PERSONA NATURAL</v>
          </cell>
          <cell r="U272" t="str">
            <v>3 CÉDULA DE CIUDADANÍA</v>
          </cell>
          <cell r="V272">
            <v>1032493086</v>
          </cell>
          <cell r="X272" t="str">
            <v>N-A</v>
          </cell>
          <cell r="Y272" t="str">
            <v>11 NO SE DILIGENCIA INFORMACIÓN PARA ESTE FORMULARIO EN ESTE PERÍODO DE REPORTE</v>
          </cell>
          <cell r="Z272" t="str">
            <v>FEMENINO</v>
          </cell>
          <cell r="AA272" t="str">
            <v>TOLIMA</v>
          </cell>
          <cell r="AB272" t="str">
            <v>IBAGUE</v>
          </cell>
          <cell r="AC272" t="str">
            <v>HANSEL</v>
          </cell>
          <cell r="AD272" t="str">
            <v>ANDRE</v>
          </cell>
          <cell r="AE272" t="str">
            <v>OYUELA</v>
          </cell>
          <cell r="AF272" t="str">
            <v>PERDOMO</v>
          </cell>
          <cell r="AG272" t="str">
            <v>NO</v>
          </cell>
          <cell r="AH272" t="str">
            <v>6 NO CONSTITUYÓ GARANTÍAS</v>
          </cell>
          <cell r="AI272" t="str">
            <v>N-A</v>
          </cell>
          <cell r="AJ272" t="str">
            <v>N-A</v>
          </cell>
          <cell r="AK272" t="str">
            <v>N-A</v>
          </cell>
          <cell r="AL272" t="str">
            <v>N-A</v>
          </cell>
          <cell r="AM272" t="str">
            <v>SGMAP-SUBDIRECCION DE GESTION Y MANEJO DE AREAS PROTEGIDAS</v>
          </cell>
          <cell r="AN272" t="str">
            <v>GRUPO DE CONTRATOS</v>
          </cell>
          <cell r="AO272" t="str">
            <v>GRUPO DE PLANEACIÓN Y MANEJO</v>
          </cell>
          <cell r="AP272" t="str">
            <v>2 SUPERVISOR</v>
          </cell>
          <cell r="AQ272" t="str">
            <v>3 CÉDULA DE CIUDADANÍA</v>
          </cell>
          <cell r="AR272">
            <v>80875190</v>
          </cell>
          <cell r="AS272" t="str">
            <v>CÉSAR ANDRÉS DELGADO HERNÁNDEZ</v>
          </cell>
          <cell r="AT272">
            <v>300</v>
          </cell>
          <cell r="AU272" t="str">
            <v>3 NO PACTADOS</v>
          </cell>
          <cell r="AV272" t="str">
            <v>4 NO SE HA ADICIONADO NI EN VALOR y EN TIEMPO</v>
          </cell>
          <cell r="AX272">
            <v>-11746947</v>
          </cell>
          <cell r="BB272" t="str">
            <v>N/A</v>
          </cell>
          <cell r="BC272">
            <v>45349</v>
          </cell>
          <cell r="BD272">
            <v>45352</v>
          </cell>
          <cell r="BE272">
            <v>45559</v>
          </cell>
          <cell r="BF272">
            <v>45559</v>
          </cell>
          <cell r="BO272" t="str">
            <v>2024420501000261E</v>
          </cell>
          <cell r="BP272">
            <v>24962263</v>
          </cell>
          <cell r="BQ272" t="str">
            <v>HECTOR ALFONSO CUESTA</v>
          </cell>
          <cell r="BR272" t="str">
            <v>https://www.secop.gov.co/CO1BusinessLine/Tendering/BuyerWorkArea/Index?docUniqueIdentifier=CO1.BDOS.5731718</v>
          </cell>
          <cell r="BS272" t="str">
            <v>TERMINADO ANTICIPADAMENTE</v>
          </cell>
          <cell r="BU272" t="str">
            <v>https://community.secop.gov.co/Public/Tendering/OpportunityDetail/Index?noticeUID=CO1.NTC.5768621&amp;isFromPublicArea=True&amp;isModal=False</v>
          </cell>
          <cell r="BV272" t="str">
            <v>cambioclimatico</v>
          </cell>
          <cell r="BW272" t="str">
            <v>@parquesnacionales.gov.co</v>
          </cell>
          <cell r="BX272" t="str">
            <v>cambioclimatico@parquesnacionales.gov.co</v>
          </cell>
          <cell r="BY272" t="str">
            <v>BIOLOGA</v>
          </cell>
          <cell r="BZ272" t="str">
            <v>DAVIVIENDA</v>
          </cell>
          <cell r="CA272" t="str">
            <v>AHORROS</v>
          </cell>
          <cell r="CB272" t="str">
            <v xml:space="preserve">	0550488403664227</v>
          </cell>
          <cell r="CC272" t="str">
            <v>03/09/1997</v>
          </cell>
          <cell r="CD272" t="str">
            <v>NO</v>
          </cell>
        </row>
        <row r="273">
          <cell r="A273" t="str">
            <v>CD-NC-261-2024</v>
          </cell>
          <cell r="B273" t="str">
            <v>2 NACION</v>
          </cell>
          <cell r="C273" t="str">
            <v>NC-CPS-264-2024</v>
          </cell>
          <cell r="D273" t="str">
            <v>DIANA MARITZA GUZMAN DOMINGUEZ</v>
          </cell>
          <cell r="E273">
            <v>45352</v>
          </cell>
          <cell r="F273" t="str">
            <v>NC23-P3202008-021 Prestación de servicios profesionales con plena autonomía técnica y administrativa para el acompañamiento a las Corporaciones Autónomas Regionales de los SIRAP Andes Nororientales Orinoquia y Amazonia en la implementación de una metodología de evaluación de efectividad basada en monitoreo y seguimiento de acuerdo con las funciones del Grupo de Planeación y Manejo en el marco del proyecto de Conservación de la diversidad biológica de las áreas protegidas del SINAP nacional.</v>
          </cell>
          <cell r="G273" t="str">
            <v>PROFESIONAL</v>
          </cell>
          <cell r="H273" t="str">
            <v>2 CONTRATACIÓN DIRECTA</v>
          </cell>
          <cell r="I273" t="str">
            <v>14 PRESTACIÓN DE SERVICIOS</v>
          </cell>
          <cell r="J273" t="str">
            <v>N/A</v>
          </cell>
          <cell r="K273">
            <v>80111600</v>
          </cell>
          <cell r="L273">
            <v>34424</v>
          </cell>
          <cell r="N273">
            <v>40324</v>
          </cell>
          <cell r="O273">
            <v>45352</v>
          </cell>
          <cell r="Q273">
            <v>7014443</v>
          </cell>
          <cell r="R273">
            <v>70144430</v>
          </cell>
          <cell r="S273" t="str">
            <v>Setenta millones ciento cuarenta y cuatro cuatroscientos trenta pesos</v>
          </cell>
          <cell r="T273" t="str">
            <v>1 PERSONA NATURAL</v>
          </cell>
          <cell r="U273" t="str">
            <v>3 CÉDULA DE CIUDADANÍA</v>
          </cell>
          <cell r="V273">
            <v>1143850827</v>
          </cell>
          <cell r="X273" t="str">
            <v>N-A</v>
          </cell>
          <cell r="Y273" t="str">
            <v>11 NO SE DILIGENCIA INFORMACIÓN PARA ESTE FORMULARIO EN ESTE PERÍODO DE REPORTE</v>
          </cell>
          <cell r="Z273" t="str">
            <v>FEMENINO</v>
          </cell>
          <cell r="AA273" t="str">
            <v>META</v>
          </cell>
          <cell r="AB273" t="str">
            <v>GRANADA</v>
          </cell>
          <cell r="AC273" t="str">
            <v>DIANA</v>
          </cell>
          <cell r="AD273" t="str">
            <v>MARITZA</v>
          </cell>
          <cell r="AE273" t="str">
            <v>GUZMAN</v>
          </cell>
          <cell r="AF273" t="str">
            <v>DOMINGUEZ</v>
          </cell>
          <cell r="AG273" t="str">
            <v>SI</v>
          </cell>
          <cell r="AH273" t="str">
            <v>1 PÓLIZA</v>
          </cell>
          <cell r="AI273" t="str">
            <v>12 SEGUROS DEL ESTADO</v>
          </cell>
          <cell r="AJ273" t="str">
            <v>2 CUMPLIMIENTO</v>
          </cell>
          <cell r="AK273">
            <v>45352</v>
          </cell>
          <cell r="AL273" t="str">
            <v>21-46-101087808</v>
          </cell>
          <cell r="AM273" t="str">
            <v>SGMAP-SUBDIRECCION DE GESTION Y MANEJO DE AREAS PROTEGIDAS</v>
          </cell>
          <cell r="AN273" t="str">
            <v>GRUPO DE CONTRATOS</v>
          </cell>
          <cell r="AO273" t="str">
            <v>GRUPO DE PLANEACIÓN Y MANEJO</v>
          </cell>
          <cell r="AP273" t="str">
            <v>2 SUPERVISOR</v>
          </cell>
          <cell r="AQ273" t="str">
            <v>3 CÉDULA DE CIUDADANÍA</v>
          </cell>
          <cell r="AR273">
            <v>80875190</v>
          </cell>
          <cell r="AS273" t="str">
            <v>CÉSAR ANDRÉS DELGADO HERNÁNDEZ</v>
          </cell>
          <cell r="AT273">
            <v>300</v>
          </cell>
          <cell r="AU273" t="str">
            <v>3 NO PACTADOS</v>
          </cell>
          <cell r="AV273" t="str">
            <v>4 NO SE HA ADICIONADO NI EN VALOR y EN TIEMPO</v>
          </cell>
          <cell r="BB273">
            <v>45343</v>
          </cell>
          <cell r="BC273">
            <v>45342</v>
          </cell>
          <cell r="BD273">
            <v>45352</v>
          </cell>
          <cell r="BE273">
            <v>45656</v>
          </cell>
          <cell r="BO273" t="str">
            <v>2024420501000262E</v>
          </cell>
          <cell r="BP273">
            <v>70144430</v>
          </cell>
          <cell r="BQ273" t="str">
            <v>LUZ JANETH VILLALBA SUAREZ</v>
          </cell>
          <cell r="BR273" t="str">
            <v>https://www.secop.gov.co/CO1BusinessLine/Tendering/BuyerWorkArea/Index?docUniqueIdentifier=CO1.BDOS.5731170</v>
          </cell>
          <cell r="BS273" t="str">
            <v>VIGENTE</v>
          </cell>
          <cell r="BU273" t="str">
            <v>https://community.secop.gov.co/Public/Tendering/OpportunityDetail/Index?noticeUID=CO1.NTC.5768819&amp;isFromPublicArea=True&amp;isModal=False</v>
          </cell>
          <cell r="BW273" t="str">
            <v>@parquesnacionales.gov.co</v>
          </cell>
          <cell r="BX273" t="str">
            <v>@parquesnacionales.gov.co</v>
          </cell>
          <cell r="BY273" t="str">
            <v>INGENIERA AMBIENTAL</v>
          </cell>
          <cell r="BZ273" t="str">
            <v>BANCOLOMBIA</v>
          </cell>
          <cell r="CA273" t="str">
            <v>AHORROS</v>
          </cell>
          <cell r="CB273" t="str">
            <v>75282703289</v>
          </cell>
          <cell r="CC273" t="str">
            <v>23/09/1993</v>
          </cell>
          <cell r="CD273" t="str">
            <v>NO</v>
          </cell>
        </row>
        <row r="274">
          <cell r="A274" t="str">
            <v>CD-NC-263-2024</v>
          </cell>
          <cell r="B274" t="str">
            <v>2 NACION</v>
          </cell>
          <cell r="C274" t="str">
            <v>NC-CPS-265-2024</v>
          </cell>
          <cell r="D274" t="str">
            <v>ROSA NATHALIA ZAMBRANO MORENO</v>
          </cell>
          <cell r="E274">
            <v>45352</v>
          </cell>
          <cell r="F274" t="str">
            <v>NC21-P3202055-003 Prestación de servicios profesionales con plena autonomía técnica y administrativa para implementar el plan de calidad para los procesos y procedimientos necesarios para el aseguramiento y control de calidad de los productos geográficos de la entidad en el Grupo de Gestión de Conocimiento e Innovación, en el marco del proyecto Conservación de la diversidad biológica de las áreas protegidas del SINAP Nacional.</v>
          </cell>
          <cell r="G274" t="str">
            <v>PROFESIONAL</v>
          </cell>
          <cell r="H274" t="str">
            <v>2 CONTRATACIÓN DIRECTA</v>
          </cell>
          <cell r="I274" t="str">
            <v>14 PRESTACIÓN DE SERVICIOS</v>
          </cell>
          <cell r="J274" t="str">
            <v>N/A</v>
          </cell>
          <cell r="K274">
            <v>80111600</v>
          </cell>
          <cell r="L274">
            <v>25124</v>
          </cell>
          <cell r="N274">
            <v>40524</v>
          </cell>
          <cell r="O274">
            <v>45352</v>
          </cell>
          <cell r="Q274">
            <v>7014443</v>
          </cell>
          <cell r="R274">
            <v>70144430</v>
          </cell>
          <cell r="S274" t="str">
            <v>Setenta millones ciento cuarenta y cuatro cuatroscientos trenta pesos</v>
          </cell>
          <cell r="T274" t="str">
            <v>1 PERSONA NATURAL</v>
          </cell>
          <cell r="U274" t="str">
            <v>3 CÉDULA DE CIUDADANÍA</v>
          </cell>
          <cell r="V274">
            <v>52712111</v>
          </cell>
          <cell r="X274" t="str">
            <v>N-A</v>
          </cell>
          <cell r="Y274" t="str">
            <v>11 NO SE DILIGENCIA INFORMACIÓN PARA ESTE FORMULARIO EN ESTE PERÍODO DE REPORTE</v>
          </cell>
          <cell r="Z274" t="str">
            <v>FEMENINO</v>
          </cell>
          <cell r="AA274" t="str">
            <v>NARIÑO</v>
          </cell>
          <cell r="AB274" t="str">
            <v>PASTO</v>
          </cell>
          <cell r="AC274" t="str">
            <v>ROSA</v>
          </cell>
          <cell r="AD274" t="str">
            <v>NATALIA</v>
          </cell>
          <cell r="AE274" t="str">
            <v>ZAMBRANO</v>
          </cell>
          <cell r="AF274" t="str">
            <v>MORENO</v>
          </cell>
          <cell r="AG274" t="str">
            <v>SI</v>
          </cell>
          <cell r="AH274" t="str">
            <v>1 PÓLIZA</v>
          </cell>
          <cell r="AI274" t="str">
            <v>8 MUNDIAL SEGUROS</v>
          </cell>
          <cell r="AJ274" t="str">
            <v>2 CUMPLIMIENTO</v>
          </cell>
          <cell r="AK274">
            <v>45352</v>
          </cell>
          <cell r="AL274" t="str">
            <v>NB-100311687</v>
          </cell>
          <cell r="AM274" t="str">
            <v>SGMAP-SUBDIRECCION DE GESTION Y MANEJO DE AREAS PROTEGIDAS</v>
          </cell>
          <cell r="AN274" t="str">
            <v>GRUPO DE CONTRATOS</v>
          </cell>
          <cell r="AO274" t="str">
            <v>GRUPO DE GESTIÓN DEL CONOCIMIENTO E INNOVACIÓN</v>
          </cell>
          <cell r="AP274" t="str">
            <v>2 SUPERVISOR</v>
          </cell>
          <cell r="AQ274" t="str">
            <v>3 CÉDULA DE CIUDADANÍA</v>
          </cell>
          <cell r="AR274">
            <v>51723033</v>
          </cell>
          <cell r="AS274" t="str">
            <v>LUZ MILA SOTELO DELGADILLO</v>
          </cell>
          <cell r="AT274">
            <v>300</v>
          </cell>
          <cell r="AU274" t="str">
            <v>3 NO PACTADOS</v>
          </cell>
          <cell r="AV274" t="str">
            <v>4 NO SE HA ADICIONADO NI EN VALOR y EN TIEMPO</v>
          </cell>
          <cell r="BB274">
            <v>45355</v>
          </cell>
          <cell r="BC274">
            <v>45350</v>
          </cell>
          <cell r="BD274">
            <v>45355</v>
          </cell>
          <cell r="BE274">
            <v>45656</v>
          </cell>
          <cell r="BO274" t="str">
            <v>2024420501000263E</v>
          </cell>
          <cell r="BP274">
            <v>70144430</v>
          </cell>
          <cell r="BQ274" t="str">
            <v>HILDA MARCELA GARCIA NUÑEZ</v>
          </cell>
          <cell r="BR274" t="str">
            <v>https://www.secop.gov.co/CO1BusinessLine/Tendering/BuyerWorkArea/Index?docUniqueIdentifier=CO1.BDOS.5738121</v>
          </cell>
          <cell r="BS274" t="str">
            <v>VIGENTE</v>
          </cell>
          <cell r="BU274" t="str">
            <v xml:space="preserve">https://community.secop.gov.co/Public/Tendering/OpportunityDetail/Index?noticeUID=CO1.NTC.5747157&amp;isFromPublicArea=True&amp;isModal=False
</v>
          </cell>
          <cell r="BW274" t="str">
            <v>@parquesnacionales.gov.co</v>
          </cell>
          <cell r="BX274" t="str">
            <v>@parquesnacionales.gov.co</v>
          </cell>
          <cell r="BY274" t="str">
            <v>INGENIERA FORESTAL</v>
          </cell>
          <cell r="BZ274" t="str">
            <v>CAJA SOCIAL</v>
          </cell>
          <cell r="CA274" t="str">
            <v>AHORROS</v>
          </cell>
          <cell r="CB274" t="str">
            <v>24058991930</v>
          </cell>
          <cell r="CC274" t="str">
            <v>21/03/1981</v>
          </cell>
          <cell r="CD274" t="str">
            <v>NO</v>
          </cell>
        </row>
        <row r="275">
          <cell r="A275" t="str">
            <v>CD-NC-268-2024</v>
          </cell>
          <cell r="B275" t="str">
            <v>2 NACION</v>
          </cell>
          <cell r="C275" t="str">
            <v>NC-CPS-266-2024</v>
          </cell>
          <cell r="D275" t="str">
            <v>JAVIER ALBERTO SOTO OJEDA</v>
          </cell>
          <cell r="E275">
            <v>45352</v>
          </cell>
          <cell r="F275" t="str">
            <v>NC10-P3299060-047 Prestación de servicios profesionales con plena autonomía técnica y administrativa para apoyar al Grupo de Gestión Humana jurídicamente en las actividades requeridas para el desarrollo, implementación y seguimiento de los procesos y procedimientos de acuerdo con el Plan Estratégico de Gestión humana de la entidad en el marco del fortalecimiento de la capacidad institucional de Parques Nacionales Naturales.</v>
          </cell>
          <cell r="G275" t="str">
            <v>PROFESIONAL</v>
          </cell>
          <cell r="H275" t="str">
            <v>2 CONTRATACIÓN DIRECTA</v>
          </cell>
          <cell r="I275" t="str">
            <v>14 PRESTACIÓN DE SERVICIOS</v>
          </cell>
          <cell r="J275" t="str">
            <v>N/A</v>
          </cell>
          <cell r="K275">
            <v>80111600</v>
          </cell>
          <cell r="L275">
            <v>37924</v>
          </cell>
          <cell r="N275">
            <v>40624</v>
          </cell>
          <cell r="O275">
            <v>45352</v>
          </cell>
          <cell r="Q275">
            <v>7014443</v>
          </cell>
          <cell r="R275">
            <v>70612060</v>
          </cell>
          <cell r="S275" t="str">
            <v>Setenta millones ciento cuarenta y cuatro cuatroscientos trenta pesos</v>
          </cell>
          <cell r="T275" t="str">
            <v>1 PERSONA NATURAL</v>
          </cell>
          <cell r="U275" t="str">
            <v>3 CÉDULA DE CIUDADANÍA</v>
          </cell>
          <cell r="V275">
            <v>80831986</v>
          </cell>
          <cell r="X275" t="str">
            <v>N-A</v>
          </cell>
          <cell r="Y275" t="str">
            <v>11 NO SE DILIGENCIA INFORMACIÓN PARA ESTE FORMULARIO EN ESTE PERÍODO DE REPORTE</v>
          </cell>
          <cell r="Z275" t="str">
            <v>MASCULINO</v>
          </cell>
          <cell r="AA275" t="str">
            <v>CUNDINAMARCA</v>
          </cell>
          <cell r="AB275" t="str">
            <v>BOGOTÁ</v>
          </cell>
          <cell r="AC275" t="str">
            <v>JAVIER</v>
          </cell>
          <cell r="AD275" t="str">
            <v>ALBERTO</v>
          </cell>
          <cell r="AE275" t="str">
            <v>SOTO</v>
          </cell>
          <cell r="AF275" t="str">
            <v>OJEDA</v>
          </cell>
          <cell r="AG275" t="str">
            <v>SI</v>
          </cell>
          <cell r="AH275" t="str">
            <v>1 PÓLIZA</v>
          </cell>
          <cell r="AI275" t="str">
            <v>12 SEGUROS DEL ESTADO</v>
          </cell>
          <cell r="AJ275" t="str">
            <v>2 CUMPLIMIENTO</v>
          </cell>
          <cell r="AK275">
            <v>45352</v>
          </cell>
          <cell r="AL275" t="str">
            <v>21-46-101087809</v>
          </cell>
          <cell r="AM275" t="str">
            <v>SAF-SUBDIRECCION ADMINISTRATIVA Y FINANCIERA</v>
          </cell>
          <cell r="AN275" t="str">
            <v>GRUPO DE CONTRATOS</v>
          </cell>
          <cell r="AO275" t="str">
            <v>GRUPO DE GESTIÓN HUMANA</v>
          </cell>
          <cell r="AP275" t="str">
            <v>2 SUPERVISOR</v>
          </cell>
          <cell r="AQ275" t="str">
            <v>3 CÉDULA DE CIUDADANÍA</v>
          </cell>
          <cell r="AR275">
            <v>51790514</v>
          </cell>
          <cell r="AS275" t="str">
            <v>JULIA ASTRID DEL CASTILLO SABOGAL</v>
          </cell>
          <cell r="AT275">
            <v>300</v>
          </cell>
          <cell r="AU275" t="str">
            <v>3 NO PACTADOS</v>
          </cell>
          <cell r="AV275" t="str">
            <v>4 NO SE HA ADICIONADO NI EN VALOR y EN TIEMPO</v>
          </cell>
          <cell r="BB275">
            <v>45352</v>
          </cell>
          <cell r="BC275">
            <v>45352</v>
          </cell>
          <cell r="BD275">
            <v>45352</v>
          </cell>
          <cell r="BE275">
            <v>45656</v>
          </cell>
          <cell r="BO275" t="str">
            <v>2024420501000264E</v>
          </cell>
          <cell r="BP275">
            <v>70612060</v>
          </cell>
          <cell r="BQ275" t="str">
            <v>HILDA MARCELA GARCIA NUÑEZ</v>
          </cell>
          <cell r="BR275" t="str">
            <v>https://www.secop.gov.co/CO1BusinessLine/Tendering/BuyerWorkArea/Index?docUniqueIdentifier=CO1.BDOS.5755078</v>
          </cell>
          <cell r="BS275" t="str">
            <v>VIGENTE</v>
          </cell>
          <cell r="BU275" t="str">
            <v xml:space="preserve">https://community.secop.gov.co/Public/Tendering/OpportunityDetail/Index?noticeUID=CO1.NTC.5766317&amp;isFromPublicArea=True&amp;isModal=False
</v>
          </cell>
          <cell r="BV275" t="str">
            <v>javier.soto</v>
          </cell>
          <cell r="BW275" t="str">
            <v>@parquesnacionales.gov.co</v>
          </cell>
          <cell r="BX275" t="str">
            <v>javier.soto@parquesnacionales.gov.co</v>
          </cell>
          <cell r="BY275" t="str">
            <v>ABOGADO</v>
          </cell>
          <cell r="BZ275" t="str">
            <v>DAVIVIENDA</v>
          </cell>
          <cell r="CA275" t="str">
            <v>AHORROS</v>
          </cell>
          <cell r="CB275" t="str">
            <v>0550488402731209</v>
          </cell>
          <cell r="CC275" t="str">
            <v>29/06/1985</v>
          </cell>
          <cell r="CD275" t="str">
            <v>NO</v>
          </cell>
        </row>
        <row r="276">
          <cell r="A276" t="str">
            <v>CD-NC-265-2024</v>
          </cell>
          <cell r="B276" t="str">
            <v>2 NACION</v>
          </cell>
          <cell r="C276" t="str">
            <v>NC-CPS-267-2024</v>
          </cell>
          <cell r="D276" t="str">
            <v>MAIRA LEANDRA JIMENEZ RODRIGUEZ</v>
          </cell>
          <cell r="E276">
            <v>45352</v>
          </cell>
          <cell r="F276" t="str">
            <v>NC24-P3202008-017 Prestación de servicios técnicos con plena autonomía técnica y administrativa para apoyar la revisión y generación de insumos cartográficos de la zonificación de los predios registrados como reservas naturales de la sociedad civil y de los trámites que radiquen los usuarios al Grupo de Trámites y Evaluación Ambiental en el marco del proyecto de inversión Conservación de la diversidad biológica de las áreas protegidas del SINAP Nacional.</v>
          </cell>
          <cell r="G276" t="str">
            <v>APOYO A LA GESTIÓN</v>
          </cell>
          <cell r="H276" t="str">
            <v>2 CONTRATACIÓN DIRECTA</v>
          </cell>
          <cell r="I276" t="str">
            <v>14 PRESTACIÓN DE SERVICIOS</v>
          </cell>
          <cell r="J276" t="str">
            <v>N/A</v>
          </cell>
          <cell r="K276">
            <v>80111600</v>
          </cell>
          <cell r="L276">
            <v>32824</v>
          </cell>
          <cell r="N276">
            <v>40724</v>
          </cell>
          <cell r="O276">
            <v>45355</v>
          </cell>
          <cell r="Q276">
            <v>3557602</v>
          </cell>
          <cell r="R276">
            <v>35576020</v>
          </cell>
          <cell r="S276" t="str">
            <v>Trenta y cinco millones quinientos setenta y seis mil veinte pesos</v>
          </cell>
          <cell r="T276" t="str">
            <v>1 PERSONA NATURAL</v>
          </cell>
          <cell r="U276" t="str">
            <v>3 CÉDULA DE CIUDADANÍA</v>
          </cell>
          <cell r="V276">
            <v>1069853541</v>
          </cell>
          <cell r="X276" t="str">
            <v>N-A</v>
          </cell>
          <cell r="Y276" t="str">
            <v>11 NO SE DILIGENCIA INFORMACIÓN PARA ESTE FORMULARIO EN ESTE PERÍODO DE REPORTE</v>
          </cell>
          <cell r="Z276" t="str">
            <v>FEMENINO</v>
          </cell>
          <cell r="AA276" t="str">
            <v>CUNDINAMARCA</v>
          </cell>
          <cell r="AB276" t="str">
            <v>JUNIN</v>
          </cell>
          <cell r="AC276" t="str">
            <v>MAIRA</v>
          </cell>
          <cell r="AD276" t="str">
            <v>ALEJANDRA</v>
          </cell>
          <cell r="AE276" t="str">
            <v>JIMENEZ</v>
          </cell>
          <cell r="AF276" t="str">
            <v>RODRIGUEZ</v>
          </cell>
          <cell r="AG276" t="str">
            <v>NO</v>
          </cell>
          <cell r="AH276" t="str">
            <v>6 NO CONSTITUYÓ GARANTÍAS</v>
          </cell>
          <cell r="AI276" t="str">
            <v>N-A</v>
          </cell>
          <cell r="AJ276" t="str">
            <v>N-A</v>
          </cell>
          <cell r="AK276" t="str">
            <v>N-A</v>
          </cell>
          <cell r="AL276" t="str">
            <v>N-A</v>
          </cell>
          <cell r="AM276" t="str">
            <v>SGMAP-SUBDIRECCION DE GESTION Y MANEJO DE AREAS PROTEGIDAS</v>
          </cell>
          <cell r="AN276" t="str">
            <v>GRUPO DE CONTRATOS</v>
          </cell>
          <cell r="AO276" t="str">
            <v>GRUPO DE TRÁMITES Y EVALUACIÓN AMBIENTAL</v>
          </cell>
          <cell r="AP276" t="str">
            <v>2 SUPERVISOR</v>
          </cell>
          <cell r="AQ276" t="str">
            <v>3 CÉDULA DE CIUDADANÍA</v>
          </cell>
          <cell r="AR276">
            <v>79690000</v>
          </cell>
          <cell r="AS276" t="str">
            <v>GUILLERMO ALBERTO SANTOS CEBALLOS</v>
          </cell>
          <cell r="AT276">
            <v>300</v>
          </cell>
          <cell r="AU276" t="str">
            <v>3 NO PACTADOS</v>
          </cell>
          <cell r="AV276" t="str">
            <v>4 NO SE HA ADICIONADO NI EN VALOR y EN TIEMPO</v>
          </cell>
          <cell r="BB276" t="str">
            <v>N/A</v>
          </cell>
          <cell r="BC276">
            <v>45350</v>
          </cell>
          <cell r="BD276">
            <v>45355</v>
          </cell>
          <cell r="BE276">
            <v>45656</v>
          </cell>
          <cell r="BO276" t="str">
            <v>2024420501000265E</v>
          </cell>
          <cell r="BP276">
            <v>35576020</v>
          </cell>
          <cell r="BQ276" t="str">
            <v>HILDA MARCELA GARCIA NUÑEZ</v>
          </cell>
          <cell r="BR276" t="str">
            <v>https://www.secop.gov.co/CO1BusinessLine/Tendering/BuyerWorkArea/Index?docUniqueIdentifier=CO1.BDOS.5738507</v>
          </cell>
          <cell r="BS276" t="str">
            <v>VIGENTE</v>
          </cell>
          <cell r="BU276" t="str">
            <v>https://community.secop.gov.co/Public/Tendering/OpportunityDetail/Index?noticeUID=CO1.NTC.5769062&amp;isFromPublicArea=True&amp;isModal=False</v>
          </cell>
          <cell r="BW276" t="str">
            <v>@parquesnacionales.gov.co</v>
          </cell>
          <cell r="BX276" t="str">
            <v>@parquesnacionales.gov.co</v>
          </cell>
          <cell r="BY276" t="str">
            <v>TECNOLOGA EN CARTOGRAFIA</v>
          </cell>
          <cell r="BZ276" t="str">
            <v>BANCOLOMBIA</v>
          </cell>
          <cell r="CA276" t="str">
            <v>AHORROS</v>
          </cell>
          <cell r="CB276" t="str">
            <v xml:space="preserve">	24970519323</v>
          </cell>
          <cell r="CC276" t="str">
            <v>ABRIL 8</v>
          </cell>
          <cell r="CD276" t="str">
            <v>NO</v>
          </cell>
        </row>
        <row r="277">
          <cell r="A277" t="str">
            <v>CD-NC-269-2024</v>
          </cell>
          <cell r="B277" t="str">
            <v>2 NACION</v>
          </cell>
          <cell r="C277" t="str">
            <v>NC-CPS-268-2024</v>
          </cell>
          <cell r="D277" t="str">
            <v>MARIA ANGELICA MORENO ABDELNUR</v>
          </cell>
          <cell r="E277">
            <v>45355</v>
          </cell>
          <cell r="F277" t="str">
            <v xml:space="preserve">NC23-P3202008-014 Prestación de servicios técnicos con plena autonomía
técnica y administrativa para apoyar la formulación e implementación de medidas de
manejo para la conservación de Manglares, Arrecifes Coralinos y Pastos marinos, así
como en la construcción de documentos técnicos de las temáticas de biodiversidad
priorizadas en el marco de compromisos del CMAR, relacionados con las áreas
protegidas administradas por Parques Nacionales Naturales de Colombia de acuerdo
con las funciones del Grupo de Planeación y Manejo en el marco del proyecto de
Conservación de la diversidad biológica de las áreas protegidas del SINAP nacional.
</v>
          </cell>
          <cell r="G277" t="str">
            <v>APOYO A LA GESTIÓN</v>
          </cell>
          <cell r="H277" t="str">
            <v>2 CONTRATACIÓN DIRECTA</v>
          </cell>
          <cell r="I277" t="str">
            <v>14 PRESTACIÓN DE SERVICIOS</v>
          </cell>
          <cell r="J277" t="str">
            <v>N/A</v>
          </cell>
          <cell r="K277">
            <v>80111600</v>
          </cell>
          <cell r="L277">
            <v>32224</v>
          </cell>
          <cell r="N277">
            <v>40924</v>
          </cell>
          <cell r="O277">
            <v>45355</v>
          </cell>
          <cell r="Q277">
            <v>3226851</v>
          </cell>
          <cell r="R277">
            <v>19361106</v>
          </cell>
          <cell r="S277" t="str">
            <v>Diecinueve millones trescientos sesenta y un mil ciento seis pesos</v>
          </cell>
          <cell r="T277" t="str">
            <v>1 PERSONA NATURAL</v>
          </cell>
          <cell r="U277" t="str">
            <v>3 CÉDULA DE CIUDADANÍA</v>
          </cell>
          <cell r="V277">
            <v>1001168848</v>
          </cell>
          <cell r="X277" t="str">
            <v>N-A</v>
          </cell>
          <cell r="Y277" t="str">
            <v>11 NO SE DILIGENCIA INFORMACIÓN PARA ESTE FORMULARIO EN ESTE PERÍODO DE REPORTE</v>
          </cell>
          <cell r="Z277" t="str">
            <v>FEMENINO</v>
          </cell>
          <cell r="AA277" t="str">
            <v>CUNDINAMARCA</v>
          </cell>
          <cell r="AB277" t="str">
            <v>BOGOTÁ</v>
          </cell>
          <cell r="AC277" t="str">
            <v xml:space="preserve">MARIA </v>
          </cell>
          <cell r="AD277" t="str">
            <v>ANGELICA</v>
          </cell>
          <cell r="AE277" t="str">
            <v>MORENO</v>
          </cell>
          <cell r="AF277" t="str">
            <v>ABDELNUR</v>
          </cell>
          <cell r="AG277" t="str">
            <v>NO</v>
          </cell>
          <cell r="AH277" t="str">
            <v>6 NO CONSTITUYÓ GARANTÍAS</v>
          </cell>
          <cell r="AI277" t="str">
            <v>N-A</v>
          </cell>
          <cell r="AJ277" t="str">
            <v>N-A</v>
          </cell>
          <cell r="AK277" t="str">
            <v>N-A</v>
          </cell>
          <cell r="AL277" t="str">
            <v>N-A</v>
          </cell>
          <cell r="AM277" t="str">
            <v>SGMAP-SUBDIRECCION DE GESTION Y MANEJO DE AREAS PROTEGIDAS</v>
          </cell>
          <cell r="AN277" t="str">
            <v>GRUPO DE CONTRATOS</v>
          </cell>
          <cell r="AO277" t="str">
            <v>GRUPO DE PLANEACIÓN Y MANEJO</v>
          </cell>
          <cell r="AP277" t="str">
            <v>2 SUPERVISOR</v>
          </cell>
          <cell r="AQ277" t="str">
            <v>3 CÉDULA DE CIUDADANÍA</v>
          </cell>
          <cell r="AR277">
            <v>80875190</v>
          </cell>
          <cell r="AS277" t="str">
            <v>CÉSAR ANDRÉS DELGADO HERNÁNDEZ</v>
          </cell>
          <cell r="AT277">
            <v>180</v>
          </cell>
          <cell r="AU277" t="str">
            <v>3 NO PACTADOS</v>
          </cell>
          <cell r="AV277" t="str">
            <v>3 ADICIÓN EN VALOR y EN TIEMPO</v>
          </cell>
          <cell r="AW277">
            <v>1</v>
          </cell>
          <cell r="AX277">
            <v>9680553</v>
          </cell>
          <cell r="AY277">
            <v>45537</v>
          </cell>
          <cell r="AZ277">
            <v>90</v>
          </cell>
          <cell r="BA277">
            <v>45537</v>
          </cell>
          <cell r="BB277" t="str">
            <v>N/A</v>
          </cell>
          <cell r="BC277">
            <v>45352</v>
          </cell>
          <cell r="BD277">
            <v>45355</v>
          </cell>
          <cell r="BE277">
            <v>45629</v>
          </cell>
          <cell r="BO277" t="str">
            <v>2024420501000266E</v>
          </cell>
          <cell r="BP277">
            <v>29041659</v>
          </cell>
          <cell r="BQ277" t="str">
            <v>HECTOR ALFONSO CUESTA</v>
          </cell>
          <cell r="BR277" t="str">
            <v>https://www.secop.gov.co/CO1BusinessLine/Tendering/BuyerWorkArea/Index?docUniqueIdentifier=CO1.BDOS.5767771</v>
          </cell>
          <cell r="BS277" t="str">
            <v>TERMINADO NORMALMENTE</v>
          </cell>
          <cell r="BU277" t="str">
            <v>https://community.secop.gov.co/Public/Tendering/OpportunityDetail/Index?noticeUID=CO1.NTC.5776791&amp;isFromPublicArea=True&amp;isModal=False</v>
          </cell>
          <cell r="BW277" t="str">
            <v>@parquesnacionales.gov.co</v>
          </cell>
          <cell r="BX277" t="str">
            <v>@parquesnacionales.gov.co</v>
          </cell>
          <cell r="BY277" t="str">
            <v>BIOLOGA</v>
          </cell>
          <cell r="BZ277" t="str">
            <v xml:space="preserve"> </v>
          </cell>
          <cell r="CC277" t="str">
            <v>08/01/2003</v>
          </cell>
          <cell r="CD277" t="str">
            <v>NO</v>
          </cell>
        </row>
        <row r="278">
          <cell r="A278" t="str">
            <v>CD-NC-267-2024</v>
          </cell>
          <cell r="B278" t="str">
            <v>2 NACION</v>
          </cell>
          <cell r="C278" t="str">
            <v>NC-CPS-269-2024</v>
          </cell>
          <cell r="D278" t="str">
            <v>JENNY ALEJANDRA ESPINOSA CALVO</v>
          </cell>
          <cell r="E278">
            <v>45355</v>
          </cell>
          <cell r="F278" t="str">
            <v>NC30-P3202008-002 Prestar servicios profesionales con plena autonomía técnica y administrativa a fin de proyectar y/o revisar en la Subdirección de Sostenibilidad y Negocios Ambientales los actos administrativos requeridos para la gestión de Pago por Servicios Ambientales, Compensaciones y otros instrumentos a cargo de la SSNA, en el marco del proyecto de Conservación de la diversidad biológica de las áreas protegidas del SINAP.</v>
          </cell>
          <cell r="G278" t="str">
            <v>PROFESIONAL</v>
          </cell>
          <cell r="H278" t="str">
            <v>2 CONTRATACIÓN DIRECTA</v>
          </cell>
          <cell r="I278" t="str">
            <v>14 PRESTACIÓN DE SERVICIOS</v>
          </cell>
          <cell r="J278" t="str">
            <v>N/A</v>
          </cell>
          <cell r="K278">
            <v>80111600</v>
          </cell>
          <cell r="L278">
            <v>18724</v>
          </cell>
          <cell r="N278">
            <v>40824</v>
          </cell>
          <cell r="O278">
            <v>45355</v>
          </cell>
          <cell r="Q278">
            <v>9564018</v>
          </cell>
          <cell r="R278">
            <v>94683778</v>
          </cell>
          <cell r="S278" t="str">
            <v>Noventa y cuatro millones seiscientos ochenta y tres mil setescientos setenta y ocho</v>
          </cell>
          <cell r="T278" t="str">
            <v>1 PERSONA NATURAL</v>
          </cell>
          <cell r="U278" t="str">
            <v>3 CÉDULA DE CIUDADANÍA</v>
          </cell>
          <cell r="V278">
            <v>1014205237</v>
          </cell>
          <cell r="X278" t="str">
            <v>N-A</v>
          </cell>
          <cell r="Y278" t="str">
            <v>11 NO SE DILIGENCIA INFORMACIÓN PARA ESTE FORMULARIO EN ESTE PERÍODO DE REPORTE</v>
          </cell>
          <cell r="Z278" t="str">
            <v>FEMENINO</v>
          </cell>
          <cell r="AA278" t="str">
            <v>CUNDINAMARCA</v>
          </cell>
          <cell r="AB278" t="str">
            <v>BOGOTÁ</v>
          </cell>
          <cell r="AC278" t="str">
            <v>JENNY</v>
          </cell>
          <cell r="AD278" t="str">
            <v>ALEJANDRA</v>
          </cell>
          <cell r="AE278" t="str">
            <v>ESPINOSA</v>
          </cell>
          <cell r="AF278" t="str">
            <v>CALVO</v>
          </cell>
          <cell r="AG278" t="str">
            <v>SI</v>
          </cell>
          <cell r="AH278" t="str">
            <v>1 PÓLIZA</v>
          </cell>
          <cell r="AI278" t="str">
            <v>14 ASEGURADORA SOLIDARIA</v>
          </cell>
          <cell r="AJ278" t="str">
            <v>2 CUMPLIMIENTO</v>
          </cell>
          <cell r="AK278">
            <v>45355</v>
          </cell>
          <cell r="AL278" t="str">
            <v>340 47 994000052925</v>
          </cell>
          <cell r="AM278" t="str">
            <v>SSNA-SUBDIRECCION DE SOSTENIBILIDAD Y NEGOCIO AMBIENTALES</v>
          </cell>
          <cell r="AN278" t="str">
            <v>GRUPO DE CONTRATOS</v>
          </cell>
          <cell r="AO278" t="str">
            <v>SUBDIRECCIÓN DE SOSTENIBILIDAD Y NEGOCIOS AMBIENTALES</v>
          </cell>
          <cell r="AP278" t="str">
            <v>2 SUPERVISOR</v>
          </cell>
          <cell r="AQ278" t="str">
            <v>3 CÉDULA DE CIUDADANÍA</v>
          </cell>
          <cell r="AR278">
            <v>71616905</v>
          </cell>
          <cell r="AS278" t="str">
            <v>JORGE ALONSO CANO RESTREPO</v>
          </cell>
          <cell r="AT278">
            <v>297</v>
          </cell>
          <cell r="AU278" t="str">
            <v>3 NO PACTADOS</v>
          </cell>
          <cell r="AV278" t="str">
            <v>4 NO SE HA ADICIONADO NI EN VALOR y EN TIEMPO</v>
          </cell>
          <cell r="BB278">
            <v>45355</v>
          </cell>
          <cell r="BC278">
            <v>45344</v>
          </cell>
          <cell r="BD278">
            <v>45355</v>
          </cell>
          <cell r="BE278">
            <v>45656</v>
          </cell>
          <cell r="BO278" t="str">
            <v>2024420501000267E</v>
          </cell>
          <cell r="BP278">
            <v>94683778</v>
          </cell>
          <cell r="BQ278" t="str">
            <v>HILDA MARCELA GARCIA NUÑEZ</v>
          </cell>
          <cell r="BR278" t="str">
            <v>https://www.secop.gov.co/CO1BusinessLine/Tendering/BuyerWorkArea/Index?docUniqueIdentifier=CO1.BDOS.5766900</v>
          </cell>
          <cell r="BS278" t="str">
            <v>VIGENTE</v>
          </cell>
          <cell r="BU278" t="str">
            <v xml:space="preserve">https://community.secop.gov.co/Public/Tendering/OpportunityDetail/Index?noticeUID=CO1.NTC.5776845&amp;isFromPublicArea=True&amp;isModal=False
</v>
          </cell>
          <cell r="BV278" t="str">
            <v>jenny.espinosa</v>
          </cell>
          <cell r="BW278" t="str">
            <v>@parquesnacionales.gov.co</v>
          </cell>
          <cell r="BX278" t="str">
            <v>jenny.espinosa@parquesnacionales.gov.co</v>
          </cell>
          <cell r="BY278" t="str">
            <v>ABOGADA</v>
          </cell>
          <cell r="CC278" t="str">
            <v>11/10/1989</v>
          </cell>
          <cell r="CD278" t="str">
            <v>NO</v>
          </cell>
        </row>
        <row r="279">
          <cell r="A279" t="str">
            <v>CD-NC-266-2024</v>
          </cell>
          <cell r="B279" t="str">
            <v>2 NACION</v>
          </cell>
          <cell r="C279" t="str">
            <v>NC-CPS-270-2024</v>
          </cell>
          <cell r="D279" t="str">
            <v>MARIA MERCEDES MEDINA OROZCO</v>
          </cell>
          <cell r="E279">
            <v>45356</v>
          </cell>
          <cell r="F279" t="str">
            <v xml:space="preserve">NC02-P3299060-001 Prestar servicios profesionales especializados con plena
autonomía técnica y administrativa al Grupo de Control Interno para dar cumplimiento
al Plan Anual de Auditorías de la vigencia 2024, a través de las auditorías, los
seguimientos e informes de ley, fomentando la cultura del Autocontrol, con enfoque
jurídico y contractual de PNNC, en los tres niveles de decisión.
</v>
          </cell>
          <cell r="G279" t="str">
            <v>PROFESIONAL</v>
          </cell>
          <cell r="H279" t="str">
            <v>2 CONTRATACIÓN DIRECTA</v>
          </cell>
          <cell r="I279" t="str">
            <v>14 PRESTACIÓN DE SERVICIOS</v>
          </cell>
          <cell r="J279" t="str">
            <v>N/A</v>
          </cell>
          <cell r="K279">
            <v>80111600</v>
          </cell>
          <cell r="L279">
            <v>24124</v>
          </cell>
          <cell r="N279">
            <v>41324</v>
          </cell>
          <cell r="O279">
            <v>45356</v>
          </cell>
          <cell r="Q279" t="str">
            <v>$7.435.309</v>
          </cell>
          <cell r="R279">
            <v>59482472</v>
          </cell>
          <cell r="S279" t="str">
            <v>Cincuenta y nueve millones cuatroscientos ochenta y dos mil cuatroscientos setenta y dos pesos</v>
          </cell>
          <cell r="T279" t="str">
            <v>1 PERSONA NATURAL</v>
          </cell>
          <cell r="U279" t="str">
            <v>3 CÉDULA DE CIUDADANÍA</v>
          </cell>
          <cell r="V279">
            <v>36170452</v>
          </cell>
          <cell r="X279" t="str">
            <v>N-A</v>
          </cell>
          <cell r="Y279" t="str">
            <v>11 NO SE DILIGENCIA INFORMACIÓN PARA ESTE FORMULARIO EN ESTE PERÍODO DE REPORTE</v>
          </cell>
          <cell r="Z279" t="str">
            <v>FEMENINO</v>
          </cell>
          <cell r="AA279" t="str">
            <v>HUILA</v>
          </cell>
          <cell r="AB279" t="str">
            <v>NEIVA</v>
          </cell>
          <cell r="AC279" t="str">
            <v>MARIA</v>
          </cell>
          <cell r="AD279" t="str">
            <v>MERCEDES</v>
          </cell>
          <cell r="AE279" t="str">
            <v>MEDINA</v>
          </cell>
          <cell r="AF279" t="str">
            <v>OROZCO</v>
          </cell>
          <cell r="AG279" t="str">
            <v>SI</v>
          </cell>
          <cell r="AH279" t="str">
            <v>1 PÓLIZA</v>
          </cell>
          <cell r="AI279" t="str">
            <v>8 MUNDIAL SEGUROS</v>
          </cell>
          <cell r="AJ279" t="str">
            <v>2 CUMPLIMIENTO</v>
          </cell>
          <cell r="AK279">
            <v>45356</v>
          </cell>
          <cell r="AL279" t="str">
            <v>NB-100312112</v>
          </cell>
          <cell r="AM279" t="str">
            <v>SAF-SUBDIRECCION ADMINISTRATIVA Y FINANCIERA</v>
          </cell>
          <cell r="AN279" t="str">
            <v>GRUPO DE CONTRATOS</v>
          </cell>
          <cell r="AO279" t="str">
            <v>GRUPO DE CONTROL INTERNO</v>
          </cell>
          <cell r="AP279" t="str">
            <v>2 SUPERVISOR</v>
          </cell>
          <cell r="AQ279" t="str">
            <v>3 CÉDULA DE CIUDADANÍA</v>
          </cell>
          <cell r="AR279">
            <v>51819216</v>
          </cell>
          <cell r="AS279" t="str">
            <v>GLADYS ESPITIA PEÑA</v>
          </cell>
          <cell r="AT279">
            <v>240</v>
          </cell>
          <cell r="AU279" t="str">
            <v>3 NO PACTADOS</v>
          </cell>
          <cell r="AV279" t="str">
            <v>4 NO SE HA ADICIONADO NI EN VALOR y EN TIEMPO</v>
          </cell>
          <cell r="AW279">
            <v>1</v>
          </cell>
          <cell r="AX279">
            <v>11152964</v>
          </cell>
          <cell r="AY279">
            <v>45601</v>
          </cell>
          <cell r="BA279">
            <v>45601</v>
          </cell>
          <cell r="BB279">
            <v>45356</v>
          </cell>
          <cell r="BC279">
            <v>45352</v>
          </cell>
          <cell r="BD279">
            <v>45356</v>
          </cell>
          <cell r="BE279">
            <v>45645</v>
          </cell>
          <cell r="BO279" t="str">
            <v xml:space="preserve">2024420501000268E </v>
          </cell>
          <cell r="BP279">
            <v>70635436</v>
          </cell>
          <cell r="BQ279" t="str">
            <v>HECTOR ALFONSO CUESTA</v>
          </cell>
          <cell r="BR279" t="str">
            <v>https://www.secop.gov.co/CO1BusinessLine/Tendering/BuyerWorkArea/Index?docUniqueIdentifier=CO1.BDOS.5767763</v>
          </cell>
          <cell r="BS279" t="str">
            <v>TERMINADO NORMALMENTE</v>
          </cell>
          <cell r="BU279" t="str">
            <v>https://community.secop.gov.co/Public/Tendering/OpportunityDetail/Index?noticeUID=CO1.NTC.5777230&amp;isFromPublicArea=True&amp;isModal=False</v>
          </cell>
          <cell r="BV279" t="str">
            <v>maria.orozco</v>
          </cell>
          <cell r="BW279" t="str">
            <v>@parquesnacionales.gov.co</v>
          </cell>
          <cell r="BX279" t="str">
            <v>maria.orozco@parquesnacionales.gov.co</v>
          </cell>
          <cell r="BY279" t="str">
            <v>ABOGADA</v>
          </cell>
          <cell r="BZ279" t="str">
            <v>BANCOLOMBIA</v>
          </cell>
          <cell r="CA279" t="str">
            <v>AHORROS</v>
          </cell>
          <cell r="CB279" t="str">
            <v>20530014072</v>
          </cell>
          <cell r="CC279" t="str">
            <v>18/09/1962</v>
          </cell>
          <cell r="CD279" t="str">
            <v>NO</v>
          </cell>
        </row>
        <row r="280">
          <cell r="A280" t="str">
            <v>CD-NC-271-2024</v>
          </cell>
          <cell r="B280" t="str">
            <v>2 NACION</v>
          </cell>
          <cell r="C280" t="str">
            <v>NC-CPS-271-2024</v>
          </cell>
          <cell r="D280" t="str">
            <v>ANDRÉS FELIPE HERRERA PARRA</v>
          </cell>
          <cell r="E280">
            <v>45357</v>
          </cell>
          <cell r="F280" t="str">
            <v>NC24-P3202008-016 Prestación de servicios técnicos con plena autonomía técnica y administrativa para apoyar la verificación y georeferenciación de la ubicación y zonificación de las reservas naturales de la sociedad civil y de las nuevas solicitudes en el marco del trámite de registro al Grupo de Trámites y Evaluación Ambiental en el marco del proyecto de inversión Conservación de la diversidad biológica de las áreas protegidas del SINAP Nacional</v>
          </cell>
          <cell r="G280" t="str">
            <v>APOYO A LA GESTIÓN</v>
          </cell>
          <cell r="H280" t="str">
            <v>2 CONTRATACIÓN DIRECTA</v>
          </cell>
          <cell r="I280" t="str">
            <v>14 PRESTACIÓN DE SERVICIOS</v>
          </cell>
          <cell r="J280" t="str">
            <v>N/A</v>
          </cell>
          <cell r="K280">
            <v>80111600</v>
          </cell>
          <cell r="L280">
            <v>32724</v>
          </cell>
          <cell r="N280">
            <v>41924</v>
          </cell>
          <cell r="O280">
            <v>45357</v>
          </cell>
          <cell r="Q280">
            <v>3557602</v>
          </cell>
          <cell r="R280">
            <v>35101673</v>
          </cell>
          <cell r="S280" t="str">
            <v>Trenta y cinco millones ciento un mil seiscientos setenta y tres pesos</v>
          </cell>
          <cell r="T280" t="str">
            <v>1 PERSONA NATURAL</v>
          </cell>
          <cell r="U280" t="str">
            <v>3 CÉDULA DE CIUDADANÍA</v>
          </cell>
          <cell r="V280">
            <v>1069762126</v>
          </cell>
          <cell r="X280" t="str">
            <v>N-A</v>
          </cell>
          <cell r="Y280" t="str">
            <v>11 NO SE DILIGENCIA INFORMACIÓN PARA ESTE FORMULARIO EN ESTE PERÍODO DE REPORTE</v>
          </cell>
          <cell r="Z280" t="str">
            <v>MASCULINO</v>
          </cell>
          <cell r="AA280" t="str">
            <v>CUNDINAMARCA</v>
          </cell>
          <cell r="AB280" t="str">
            <v>FUSAGASUGA</v>
          </cell>
          <cell r="AC280" t="str">
            <v>ANDRES</v>
          </cell>
          <cell r="AD280" t="str">
            <v xml:space="preserve">FELIPE </v>
          </cell>
          <cell r="AE280" t="str">
            <v>HERRERA</v>
          </cell>
          <cell r="AF280" t="str">
            <v>PARRA</v>
          </cell>
          <cell r="AG280" t="str">
            <v>NO</v>
          </cell>
          <cell r="AH280" t="str">
            <v>6 NO CONSTITUYÓ GARANTÍAS</v>
          </cell>
          <cell r="AI280" t="str">
            <v>N-A</v>
          </cell>
          <cell r="AJ280" t="str">
            <v>N-A</v>
          </cell>
          <cell r="AK280" t="str">
            <v>N-A</v>
          </cell>
          <cell r="AL280" t="str">
            <v>N-A</v>
          </cell>
          <cell r="AM280" t="str">
            <v>SGMAP-SUBDIRECCION DE GESTION Y MANEJO DE AREAS PROTEGIDAS</v>
          </cell>
          <cell r="AN280" t="str">
            <v>GRUPO DE CONTRATOS</v>
          </cell>
          <cell r="AO280" t="str">
            <v>GRUPO DE TRÁMITES Y EVALUACIÓN AMBIENTAL</v>
          </cell>
          <cell r="AP280" t="str">
            <v>2 SUPERVISOR</v>
          </cell>
          <cell r="AQ280" t="str">
            <v>3 CÉDULA DE CIUDADANÍA</v>
          </cell>
          <cell r="AR280">
            <v>79690000</v>
          </cell>
          <cell r="AS280" t="str">
            <v>GUILLERMO ALBERTO SANTOS CEBALLOS</v>
          </cell>
          <cell r="AT280">
            <v>296</v>
          </cell>
          <cell r="AU280" t="str">
            <v>3 NO PACTADOS</v>
          </cell>
          <cell r="AV280" t="str">
            <v>4 NO SE HA ADICIONADO NI EN VALOR y EN TIEMPO</v>
          </cell>
          <cell r="BB280" t="str">
            <v>N/A</v>
          </cell>
          <cell r="BC280">
            <v>45353</v>
          </cell>
          <cell r="BD280">
            <v>45357</v>
          </cell>
          <cell r="BE280">
            <v>45656</v>
          </cell>
          <cell r="BO280" t="str">
            <v xml:space="preserve">2024420501000269E </v>
          </cell>
          <cell r="BP280">
            <v>35101673</v>
          </cell>
          <cell r="BQ280" t="str">
            <v>YULY ANDREA LEON BUSTOS</v>
          </cell>
          <cell r="BR280" t="str">
            <v>https://www.secop.gov.co/CO1BusinessLine/Tendering/BuyerWorkArea/Index?docUniqueIdentifier=CO1.BDOS.5759125</v>
          </cell>
          <cell r="BS280" t="str">
            <v>VIGENTE</v>
          </cell>
          <cell r="BU280" t="str">
            <v>https://community.secop.gov.co/Public/Tendering/OpportunityDetail/Index?noticeUID=CO1.NTC.5790036&amp;isFromPublicArea=True&amp;isModal=False</v>
          </cell>
          <cell r="BW280" t="str">
            <v>@parquesnacionales.gov.co</v>
          </cell>
          <cell r="BX280" t="str">
            <v>@parquesnacionales.gov.co</v>
          </cell>
          <cell r="BY280" t="str">
            <v>TECNOLOGO EN CARTOGRAFIA</v>
          </cell>
          <cell r="BZ280" t="str">
            <v>DAVIVIENDA</v>
          </cell>
          <cell r="CA280" t="str">
            <v>AHORROS</v>
          </cell>
          <cell r="CB280" t="str">
            <v xml:space="preserve">	0550488402155854</v>
          </cell>
          <cell r="CC280" t="str">
            <v>09/02/1998</v>
          </cell>
          <cell r="CD280" t="str">
            <v>NO</v>
          </cell>
        </row>
        <row r="281">
          <cell r="A281" t="str">
            <v>CD-NC-270-2024.</v>
          </cell>
          <cell r="B281" t="str">
            <v>2 NACION</v>
          </cell>
          <cell r="C281" t="str">
            <v>NC-CPS-272-2024</v>
          </cell>
          <cell r="D281" t="str">
            <v>LUCÍA BEATRIZ CORREA VIVAS</v>
          </cell>
          <cell r="E281">
            <v>45357</v>
          </cell>
          <cell r="F281" t="str">
            <v>NC22-P3202018-013 Prestación de servicios profesionales con plena autonomía técnica y administrativa para la implementación, seguimiento y reporte de la política pública CONPES 4050 para la consolidación del SINAP, desde la Subdirección de Gestión y Manejo de Áreas Protegidas, en lo relacionado con el manejo efectivo y equitativo de las áreas protegidas en el marco del proyecto conservación de la diversidad biológica de las áreas protegidas del SINAP Nacional</v>
          </cell>
          <cell r="G281" t="str">
            <v>PROFESIONAL</v>
          </cell>
          <cell r="H281" t="str">
            <v>2 CONTRATACIÓN DIRECTA</v>
          </cell>
          <cell r="I281" t="str">
            <v>14 PRESTACIÓN DE SERVICIOS</v>
          </cell>
          <cell r="J281" t="str">
            <v>N/A</v>
          </cell>
          <cell r="K281">
            <v>80111600</v>
          </cell>
          <cell r="L281">
            <v>28424</v>
          </cell>
          <cell r="N281">
            <v>41824</v>
          </cell>
          <cell r="O281">
            <v>45357</v>
          </cell>
          <cell r="Q281" t="str">
            <v>$7.435.309</v>
          </cell>
          <cell r="R281">
            <v>56756192</v>
          </cell>
          <cell r="S281" t="str">
            <v>Cincuenta y seis millones setescientos cincuenta y seis mil cineto noventa y dos pesos</v>
          </cell>
          <cell r="T281" t="str">
            <v>1 PERSONA NATURAL</v>
          </cell>
          <cell r="U281" t="str">
            <v>3 CÉDULA DE CIUDADANÍA</v>
          </cell>
          <cell r="V281">
            <v>46668740</v>
          </cell>
          <cell r="X281" t="str">
            <v>N-A</v>
          </cell>
          <cell r="Y281" t="str">
            <v>11 NO SE DILIGENCIA INFORMACIÓN PARA ESTE FORMULARIO EN ESTE PERÍODO DE REPORTE</v>
          </cell>
          <cell r="Z281" t="str">
            <v>FEMENINO</v>
          </cell>
          <cell r="AA281" t="str">
            <v>BOYACA</v>
          </cell>
          <cell r="AB281" t="str">
            <v>DUITAMA</v>
          </cell>
          <cell r="AC281" t="str">
            <v>LUCIA</v>
          </cell>
          <cell r="AD281" t="str">
            <v>BEATRIZ</v>
          </cell>
          <cell r="AE281" t="str">
            <v>CORREA</v>
          </cell>
          <cell r="AF281" t="str">
            <v>VIVAS</v>
          </cell>
          <cell r="AG281" t="str">
            <v>NO</v>
          </cell>
          <cell r="AH281" t="str">
            <v>6 NO CONSTITUYÓ GARANTÍAS</v>
          </cell>
          <cell r="AI281" t="str">
            <v>N-A</v>
          </cell>
          <cell r="AJ281" t="str">
            <v>N-A</v>
          </cell>
          <cell r="AK281" t="str">
            <v>N-A</v>
          </cell>
          <cell r="AL281" t="str">
            <v>N-A</v>
          </cell>
          <cell r="AM281" t="str">
            <v>SGMAP-SUBDIRECCION DE GESTION Y MANEJO DE AREAS PROTEGIDAS</v>
          </cell>
          <cell r="AN281" t="str">
            <v>GRUPO DE CONTRATOS</v>
          </cell>
          <cell r="AO281" t="str">
            <v>GRUPO DE GESTIÓN E INTEGRACIÓN DEL SINAP</v>
          </cell>
          <cell r="AP281" t="str">
            <v>2 SUPERVISOR</v>
          </cell>
          <cell r="AQ281" t="str">
            <v>3 CÉDULA DE CIUDADANÍA</v>
          </cell>
          <cell r="AR281">
            <v>5947992</v>
          </cell>
          <cell r="AS281" t="str">
            <v>LUIS ALBERTO CRUZ COLORADO</v>
          </cell>
          <cell r="AT281">
            <v>229</v>
          </cell>
          <cell r="AU281" t="str">
            <v>3 NO PACTADOS</v>
          </cell>
          <cell r="AV281" t="str">
            <v>4 NO SE HA ADICIONADO NI EN VALOR y EN TIEMPO</v>
          </cell>
          <cell r="AW281">
            <v>1</v>
          </cell>
          <cell r="AX281">
            <v>16357680</v>
          </cell>
          <cell r="AY281">
            <v>45589</v>
          </cell>
          <cell r="AZ281">
            <v>66</v>
          </cell>
          <cell r="BA281">
            <v>45590</v>
          </cell>
          <cell r="BB281" t="str">
            <v>N/A</v>
          </cell>
          <cell r="BC281">
            <v>45352</v>
          </cell>
          <cell r="BD281">
            <v>45357</v>
          </cell>
          <cell r="BE281">
            <v>45656</v>
          </cell>
          <cell r="BO281" t="str">
            <v xml:space="preserve">2024420501000270E </v>
          </cell>
          <cell r="BP281">
            <v>73113872</v>
          </cell>
          <cell r="BQ281" t="str">
            <v>YULY ANDREA LEON BUSTOS</v>
          </cell>
          <cell r="BR281" t="str">
            <v>https://www.secop.gov.co/CO1BusinessLine/Tendering/BuyerWorkArea/Index?docUniqueIdentifier=CO1.BDOS.5772005</v>
          </cell>
          <cell r="BS281" t="str">
            <v>VIGENTE</v>
          </cell>
          <cell r="BU281" t="str">
            <v>https://community.secop.gov.co/Public/Tendering/OpportunityDetail/Index?noticeUID=CO1.NTC.5790194&amp;isFromPublicArea=True&amp;isModal=False</v>
          </cell>
          <cell r="BW281" t="str">
            <v>@parquesnacionales.gov.co</v>
          </cell>
          <cell r="BX281" t="str">
            <v>@parquesnacionales.gov.co</v>
          </cell>
          <cell r="BY281" t="str">
            <v>INGENIERA AGRICOLA</v>
          </cell>
          <cell r="CC281" t="str">
            <v>24/01/1972</v>
          </cell>
          <cell r="CD281" t="str">
            <v>NO</v>
          </cell>
        </row>
        <row r="282">
          <cell r="A282" t="str">
            <v>CD-NC-273-2024</v>
          </cell>
          <cell r="B282" t="str">
            <v>2 NACION</v>
          </cell>
          <cell r="C282" t="str">
            <v>NC-CPS-273-2024</v>
          </cell>
          <cell r="D282" t="str">
            <v>VALENTINA GARAVITO LARGO</v>
          </cell>
          <cell r="E282">
            <v>45357</v>
          </cell>
          <cell r="F282" t="str">
            <v xml:space="preserve">NC04-P3299054-011 Prestación de servicios profesionales con
plena autonomía técnica y administrativa para apoyar a la oficina asesora de
planeación, en la gestión y seguimiento de actividades, iniciativas y proyectos
de cooperación y los asuntos internacionales de la entidad en el marco del
fortalecimiento de la capacidad institucional de Parques Nacionales Naturales
de Colombia
</v>
          </cell>
          <cell r="G282" t="str">
            <v>PROFESIONAL</v>
          </cell>
          <cell r="H282" t="str">
            <v>2 CONTRATACIÓN DIRECTA</v>
          </cell>
          <cell r="I282" t="str">
            <v>14 PRESTACIÓN DE SERVICIOS</v>
          </cell>
          <cell r="J282" t="str">
            <v>N/A</v>
          </cell>
          <cell r="K282">
            <v>80111600</v>
          </cell>
          <cell r="L282">
            <v>37424</v>
          </cell>
          <cell r="N282">
            <v>42024</v>
          </cell>
          <cell r="O282">
            <v>45357</v>
          </cell>
          <cell r="Q282">
            <v>4620818</v>
          </cell>
          <cell r="R282">
            <v>45438044</v>
          </cell>
          <cell r="S282" t="str">
            <v>Cuarenta y cinco millones cuatroscienos trenta y ocho mil cuarenta y cuatro pesos</v>
          </cell>
          <cell r="T282" t="str">
            <v>1 PERSONA NATURAL</v>
          </cell>
          <cell r="U282" t="str">
            <v>3 CÉDULA DE CIUDADANÍA</v>
          </cell>
          <cell r="V282">
            <v>1014302047</v>
          </cell>
          <cell r="X282" t="str">
            <v>N-A</v>
          </cell>
          <cell r="Y282" t="str">
            <v>11 NO SE DILIGENCIA INFORMACIÓN PARA ESTE FORMULARIO EN ESTE PERÍODO DE REPORTE</v>
          </cell>
          <cell r="Z282" t="str">
            <v>FEMENINO</v>
          </cell>
          <cell r="AA282" t="str">
            <v>CUNDINAMARCA</v>
          </cell>
          <cell r="AB282" t="str">
            <v>BOGOTÁ</v>
          </cell>
          <cell r="AC282" t="str">
            <v>VALENTINA</v>
          </cell>
          <cell r="AE282" t="str">
            <v>GARAVITO</v>
          </cell>
          <cell r="AF282" t="str">
            <v>LARGO</v>
          </cell>
          <cell r="AG282" t="str">
            <v>NO</v>
          </cell>
          <cell r="AH282" t="str">
            <v>6 NO CONSTITUYÓ GARANTÍAS</v>
          </cell>
          <cell r="AI282" t="str">
            <v>N-A</v>
          </cell>
          <cell r="AJ282" t="str">
            <v>N-A</v>
          </cell>
          <cell r="AK282" t="str">
            <v>N-A</v>
          </cell>
          <cell r="AL282" t="str">
            <v>N-A</v>
          </cell>
          <cell r="AM282" t="str">
            <v>SAF-SUBDIRECCION ADMINISTRATIVA Y FINANCIERA</v>
          </cell>
          <cell r="AN282" t="str">
            <v>GRUPO DE CONTRATOS</v>
          </cell>
          <cell r="AO282" t="str">
            <v xml:space="preserve">OFICINA ASESORA DE PLANEACIÓN </v>
          </cell>
          <cell r="AP282" t="str">
            <v>2 SUPERVISOR</v>
          </cell>
          <cell r="AQ282" t="str">
            <v>3 CÉDULA DE CIUDADANÍA</v>
          </cell>
          <cell r="AR282">
            <v>80076849</v>
          </cell>
          <cell r="AS282" t="str">
            <v>ANDRES MAURICIO LEON LOPEZ</v>
          </cell>
          <cell r="AT282">
            <v>295</v>
          </cell>
          <cell r="AU282" t="str">
            <v>3 NO PACTADOS</v>
          </cell>
          <cell r="AV282" t="str">
            <v>4 NO SE HA ADICIONADO NI EN VALOR y EN TIEMPO</v>
          </cell>
          <cell r="BB282" t="str">
            <v>N/A</v>
          </cell>
          <cell r="BC282">
            <v>45358</v>
          </cell>
          <cell r="BD282">
            <v>45358</v>
          </cell>
          <cell r="BE282">
            <v>45656</v>
          </cell>
          <cell r="BO282" t="str">
            <v xml:space="preserve">2024420501000271E </v>
          </cell>
          <cell r="BP282">
            <v>45438044</v>
          </cell>
          <cell r="BQ282" t="str">
            <v>YURY CAMILA BARRANTES</v>
          </cell>
          <cell r="BR282" t="str">
            <v>https://www.secop.gov.co/CO1BusinessLine/Tendering/BuyerWorkArea/Index?docUniqueIdentifier=CO1.BDOS.5782513</v>
          </cell>
          <cell r="BS282" t="str">
            <v>VIGENTE</v>
          </cell>
          <cell r="BU282" t="str">
            <v>https://community.secop.gov.co/Public/Tendering/OpportunityDetail/Index?noticeUID=CO1.NTC.5791558&amp;isFromPublicArea=True&amp;isModal=False</v>
          </cell>
          <cell r="BV282" t="str">
            <v>valentina.garavito</v>
          </cell>
          <cell r="BW282" t="str">
            <v>@parquesnacionales.gov.co</v>
          </cell>
          <cell r="BX282" t="str">
            <v>valentina.garavito@parquesnacionales.gov.co</v>
          </cell>
          <cell r="BY282" t="str">
            <v>POLITICA Y RELACIONES INTERNACIONALES</v>
          </cell>
          <cell r="BZ282" t="str">
            <v>DAVIVIENDA</v>
          </cell>
          <cell r="CA282" t="str">
            <v>AHORROS</v>
          </cell>
          <cell r="CB282" t="str">
            <v>0550488424366778</v>
          </cell>
          <cell r="CC282" t="str">
            <v>19/11/1998</v>
          </cell>
          <cell r="CD282" t="str">
            <v>NO</v>
          </cell>
        </row>
        <row r="283">
          <cell r="A283" t="str">
            <v>CD-NC-272-2024</v>
          </cell>
          <cell r="B283" t="str">
            <v>2 NACION</v>
          </cell>
          <cell r="C283" t="str">
            <v>NC-CPS-274-2024</v>
          </cell>
          <cell r="D283" t="str">
            <v>CRISTIAN DAVID FORERO GACHARNÁ</v>
          </cell>
          <cell r="E283">
            <v>45357</v>
          </cell>
          <cell r="F283" t="str">
            <v>NC24-P3202008-015 Prestación de servicios técnicos con plena autonomía técnica y administrativa para validar y ajustar los insumos cartográficos y de la zonificación allegados en el marco del trámite y seguimiento al registro de predios privados como reserva natural de la sociedad civil al Grupo de Trámites y Evaluación Ambiental en el marco del proyecto de inversión Conservación de la diversidad biológica de las áreas protegidas del SINAP Nacional</v>
          </cell>
          <cell r="G283" t="str">
            <v>APOYO A LA GESTIÓN</v>
          </cell>
          <cell r="H283" t="str">
            <v>2 CONTRATACIÓN DIRECTA</v>
          </cell>
          <cell r="I283" t="str">
            <v>14 PRESTACIÓN DE SERVICIOS</v>
          </cell>
          <cell r="J283" t="str">
            <v>N/A</v>
          </cell>
          <cell r="K283">
            <v>80111600</v>
          </cell>
          <cell r="L283">
            <v>32624</v>
          </cell>
          <cell r="N283">
            <v>42124</v>
          </cell>
          <cell r="O283">
            <v>45357</v>
          </cell>
          <cell r="Q283">
            <v>3557602</v>
          </cell>
          <cell r="R283">
            <v>35101673</v>
          </cell>
          <cell r="S283" t="str">
            <v>Trenta y cinco milloes ciento un mil seiscientos setenta y tres pesos</v>
          </cell>
          <cell r="T283" t="str">
            <v>1 PERSONA NATURAL</v>
          </cell>
          <cell r="U283" t="str">
            <v>3 CÉDULA DE CIUDADANÍA</v>
          </cell>
          <cell r="V283">
            <v>1069729301</v>
          </cell>
          <cell r="X283" t="str">
            <v>N-A</v>
          </cell>
          <cell r="Y283" t="str">
            <v>11 NO SE DILIGENCIA INFORMACIÓN PARA ESTE FORMULARIO EN ESTE PERÍODO DE REPORTE</v>
          </cell>
          <cell r="Z283" t="str">
            <v>MASCULINO</v>
          </cell>
          <cell r="AA283" t="str">
            <v>CUNDINAMARCA</v>
          </cell>
          <cell r="AB283" t="str">
            <v>BOGOTÁ</v>
          </cell>
          <cell r="AC283" t="str">
            <v xml:space="preserve">CRISTIAN </v>
          </cell>
          <cell r="AD283" t="str">
            <v>DAVID</v>
          </cell>
          <cell r="AE283" t="str">
            <v>FORERO</v>
          </cell>
          <cell r="AF283" t="str">
            <v>GACHARNA</v>
          </cell>
          <cell r="AG283" t="str">
            <v>NO</v>
          </cell>
          <cell r="AH283" t="str">
            <v>6 NO CONSTITUYÓ GARANTÍAS</v>
          </cell>
          <cell r="AI283" t="str">
            <v>N-A</v>
          </cell>
          <cell r="AJ283" t="str">
            <v>N-A</v>
          </cell>
          <cell r="AK283" t="str">
            <v>N-A</v>
          </cell>
          <cell r="AL283" t="str">
            <v>N-A</v>
          </cell>
          <cell r="AM283" t="str">
            <v>SGMAP-SUBDIRECCION DE GESTION Y MANEJO DE AREAS PROTEGIDAS</v>
          </cell>
          <cell r="AN283" t="str">
            <v>GRUPO DE CONTRATOS</v>
          </cell>
          <cell r="AO283" t="str">
            <v>GRUPO DE TRÁMITES Y EVALUACIÓN AMBIENTAL</v>
          </cell>
          <cell r="AP283" t="str">
            <v>2 SUPERVISOR</v>
          </cell>
          <cell r="AQ283" t="str">
            <v>3 CÉDULA DE CIUDADANÍA</v>
          </cell>
          <cell r="AR283">
            <v>79690000</v>
          </cell>
          <cell r="AS283" t="str">
            <v>GUILLERMO ALBERTO SANTOS CEBALLOS</v>
          </cell>
          <cell r="AT283">
            <v>296</v>
          </cell>
          <cell r="AU283" t="str">
            <v>3 NO PACTADOS</v>
          </cell>
          <cell r="AV283" t="str">
            <v>4 NO SE HA ADICIONADO NI EN VALOR y EN TIEMPO</v>
          </cell>
          <cell r="AX283">
            <v>-29528097</v>
          </cell>
          <cell r="BB283" t="str">
            <v>N/A</v>
          </cell>
          <cell r="BC283">
            <v>45356</v>
          </cell>
          <cell r="BD283">
            <v>45357</v>
          </cell>
          <cell r="BE283">
            <v>45404</v>
          </cell>
          <cell r="BF283">
            <v>45404</v>
          </cell>
          <cell r="BO283" t="str">
            <v>2024420501000272E</v>
          </cell>
          <cell r="BP283">
            <v>5573576</v>
          </cell>
          <cell r="BQ283" t="str">
            <v>YULY ANDREA LEON BUSTOS</v>
          </cell>
          <cell r="BR283" t="str">
            <v>https://www.secop.gov.co/CO1BusinessLine/Tendering/BuyerWorkArea/Index?docUniqueIdentifier=CO1.BDOS.5773982</v>
          </cell>
          <cell r="BS283" t="str">
            <v>TERA-LIQUIDADO</v>
          </cell>
          <cell r="BU283" t="str">
            <v>https://community.secop.gov.co/Public/Tendering/OpportunityDetail/Index?noticeUID=CO1.NTC.5791854&amp;isFromPublicArea=True&amp;isModal=False</v>
          </cell>
          <cell r="BW283" t="str">
            <v>@parquesnacionales.gov.co</v>
          </cell>
          <cell r="BX283" t="str">
            <v>@parquesnacionales.gov.co</v>
          </cell>
          <cell r="BY283" t="str">
            <v>TECNOLOGO EN CARTOGRAFIA</v>
          </cell>
          <cell r="CC283" t="str">
            <v>14/09/1989</v>
          </cell>
          <cell r="CD283" t="str">
            <v>NO</v>
          </cell>
        </row>
        <row r="284">
          <cell r="A284" t="str">
            <v>CD-NC-274-2024</v>
          </cell>
          <cell r="B284" t="str">
            <v>2 NACION</v>
          </cell>
          <cell r="C284" t="str">
            <v>NC-CPS-275-2024</v>
          </cell>
          <cell r="D284" t="str">
            <v>ESTEBAN MEDINA IDARRAGA</v>
          </cell>
          <cell r="E284">
            <v>45358</v>
          </cell>
          <cell r="F284" t="str">
            <v>NC30-P3299060-002 Prestar servicios profesionales con plena autonomía técnica y administrativa para apoyar a la Subdirección de Sostenibilidad y Negocios Ambientales en el desarrollo e implementación, seguimiento y mejora del modelo integrado de planeación y gestión y en la documentación de sus procedimientos, en el marco del proyecto de Conservación de la diversidad biológica de las áreas protegidas del SINAP Nacional.</v>
          </cell>
          <cell r="G284" t="str">
            <v>PROFESIONAL</v>
          </cell>
          <cell r="H284" t="str">
            <v>2 CONTRATACIÓN DIRECTA</v>
          </cell>
          <cell r="I284" t="str">
            <v>14 PRESTACIÓN DE SERVICIOS</v>
          </cell>
          <cell r="J284" t="str">
            <v>N/A</v>
          </cell>
          <cell r="K284">
            <v>80111600</v>
          </cell>
          <cell r="L284">
            <v>37124</v>
          </cell>
          <cell r="N284">
            <v>42624</v>
          </cell>
          <cell r="O284">
            <v>45358</v>
          </cell>
          <cell r="Q284">
            <v>3670921</v>
          </cell>
          <cell r="R284">
            <v>35975026</v>
          </cell>
          <cell r="S284" t="str">
            <v>Trenta y cinco millones novecientos setenta y cinco mil ventiseis pesos</v>
          </cell>
          <cell r="T284" t="str">
            <v>1 PERSONA NATURAL</v>
          </cell>
          <cell r="U284" t="str">
            <v>3 CÉDULA DE CIUDADANÍA</v>
          </cell>
          <cell r="V284">
            <v>1194387982</v>
          </cell>
          <cell r="X284" t="str">
            <v>N-A</v>
          </cell>
          <cell r="Y284" t="str">
            <v>11 NO SE DILIGENCIA INFORMACIÓN PARA ESTE FORMULARIO EN ESTE PERÍODO DE REPORTE</v>
          </cell>
          <cell r="Z284" t="str">
            <v>MASCULINO</v>
          </cell>
          <cell r="AA284" t="str">
            <v>CALDAS</v>
          </cell>
          <cell r="AB284" t="str">
            <v>MANIZALES</v>
          </cell>
          <cell r="AC284" t="str">
            <v>ESTEBAN</v>
          </cell>
          <cell r="AE284" t="str">
            <v>MEDINA</v>
          </cell>
          <cell r="AF284" t="str">
            <v>IDARRAGA</v>
          </cell>
          <cell r="AG284" t="str">
            <v>NO</v>
          </cell>
          <cell r="AH284" t="str">
            <v>6 NO CONSTITUYÓ GARANTÍAS</v>
          </cell>
          <cell r="AI284" t="str">
            <v>N-A</v>
          </cell>
          <cell r="AJ284" t="str">
            <v>N-A</v>
          </cell>
          <cell r="AK284" t="str">
            <v>N-A</v>
          </cell>
          <cell r="AL284" t="str">
            <v>N-A</v>
          </cell>
          <cell r="AM284" t="str">
            <v>SSNA-SUBDIRECCION DE SOSTENIBILIDAD Y NEGOCIO AMBIENTALES</v>
          </cell>
          <cell r="AN284" t="str">
            <v>GRUPO DE CONTRATOS</v>
          </cell>
          <cell r="AO284" t="str">
            <v>SUBDIRECCIÓN DE SOSTENIBILIDAD Y NEGOCIOS AMBIENTALES</v>
          </cell>
          <cell r="AP284" t="str">
            <v>2 SUPERVISOR</v>
          </cell>
          <cell r="AQ284" t="str">
            <v>3 CÉDULA DE CIUDADANÍA</v>
          </cell>
          <cell r="AR284">
            <v>71616905</v>
          </cell>
          <cell r="AS284" t="str">
            <v>JORGE ALONSO CANO RESTREPO</v>
          </cell>
          <cell r="AT284">
            <v>294</v>
          </cell>
          <cell r="AU284" t="str">
            <v>3 NO PACTADOS</v>
          </cell>
          <cell r="AV284" t="str">
            <v>4 NO SE HA ADICIONADO NI EN VALOR y EN TIEMPO</v>
          </cell>
          <cell r="BB284" t="str">
            <v>N/A</v>
          </cell>
          <cell r="BC284">
            <v>45356</v>
          </cell>
          <cell r="BD284">
            <v>45358</v>
          </cell>
          <cell r="BE284">
            <v>45656</v>
          </cell>
          <cell r="BO284" t="str">
            <v xml:space="preserve">2024420501000273E </v>
          </cell>
          <cell r="BP284">
            <v>35975026</v>
          </cell>
          <cell r="BQ284" t="str">
            <v>HILDA MARCELA GARCIA NUÑEZ</v>
          </cell>
          <cell r="BR284" t="str">
            <v>https://www.secop.gov.co/CO1BusinessLine/Tendering/BuyerWorkArea/Index?docUniqueIdentifier=CO1.BDOS.5785075</v>
          </cell>
          <cell r="BS284" t="str">
            <v>VIGENTE</v>
          </cell>
          <cell r="BU284" t="str">
            <v>https://community.secop.gov.co/Public/Tendering/OpportunityDetail/Index?noticeUID=CO1.NTC.5798069&amp;isFromPublicArea=True&amp;isModal=False</v>
          </cell>
          <cell r="BV284" t="str">
            <v>esteban.medina</v>
          </cell>
          <cell r="BW284" t="str">
            <v>@parquesnacionales.gov.co</v>
          </cell>
          <cell r="BX284" t="str">
            <v>esteban.medina@parquesnacionales.gov.co</v>
          </cell>
          <cell r="BY284" t="str">
            <v>ADMINISTRADOR DE EMPRESAS</v>
          </cell>
          <cell r="CC284" t="str">
            <v>02/07/1999</v>
          </cell>
          <cell r="CD284" t="str">
            <v>NO</v>
          </cell>
        </row>
        <row r="285">
          <cell r="A285" t="str">
            <v>CD-NC-276-2024</v>
          </cell>
          <cell r="B285" t="str">
            <v>2 NACION</v>
          </cell>
          <cell r="C285" t="str">
            <v>NC-CPS-276-2024</v>
          </cell>
          <cell r="D285" t="str">
            <v>MARIA CAROLINA DUARTE TRIVIÑO</v>
          </cell>
          <cell r="E285">
            <v>45362</v>
          </cell>
          <cell r="F285" t="str">
            <v>NC23-P3202053-004 Prestación de servicios profesionales con plena autonomía técnica y administrativa para el fortalecimiento normativo y jurídico de Parques Nacionales Naturales de Colombia en temas de relacionamiento con los diferentes actores particularmente con comunidades campesinas de acuerdo con las funciones del Grupo de Planeación y Manejo en el marco del proyecto de Conservación de la diversidad biológica de las áreas protegidas del SINAP nacional.</v>
          </cell>
          <cell r="G285" t="str">
            <v>PROFESIONAL</v>
          </cell>
          <cell r="H285" t="str">
            <v>2 CONTRATACIÓN DIRECTA</v>
          </cell>
          <cell r="I285" t="str">
            <v>14 PRESTACIÓN DE SERVICIOS</v>
          </cell>
          <cell r="J285" t="str">
            <v>N/A</v>
          </cell>
          <cell r="K285">
            <v>80111600</v>
          </cell>
          <cell r="L285">
            <v>29524</v>
          </cell>
          <cell r="N285">
            <v>45224</v>
          </cell>
          <cell r="O285">
            <v>45362</v>
          </cell>
          <cell r="Q285">
            <v>7881428</v>
          </cell>
          <cell r="R285">
            <v>76975280</v>
          </cell>
          <cell r="S285" t="str">
            <v>Setenta y seis millones novecientos setenta y cinco mil doscientos ochenta pesos</v>
          </cell>
          <cell r="T285" t="str">
            <v>1 PERSONA NATURAL</v>
          </cell>
          <cell r="U285" t="str">
            <v>3 CÉDULA DE CIUDADANÍA</v>
          </cell>
          <cell r="V285">
            <v>52583366</v>
          </cell>
          <cell r="X285" t="str">
            <v>N-A</v>
          </cell>
          <cell r="Y285" t="str">
            <v>11 NO SE DILIGENCIA INFORMACIÓN PARA ESTE FORMULARIO EN ESTE PERÍODO DE REPORTE</v>
          </cell>
          <cell r="Z285" t="str">
            <v>FEMENINO</v>
          </cell>
          <cell r="AA285" t="str">
            <v>CUNDINAMARCA</v>
          </cell>
          <cell r="AB285" t="str">
            <v>BOGOTÁ</v>
          </cell>
          <cell r="AC285" t="str">
            <v>MARIA</v>
          </cell>
          <cell r="AD285" t="str">
            <v>CAROLINA</v>
          </cell>
          <cell r="AE285" t="str">
            <v>DUARTE</v>
          </cell>
          <cell r="AF285" t="str">
            <v>TRIVIÑO</v>
          </cell>
          <cell r="AG285" t="str">
            <v>SI</v>
          </cell>
          <cell r="AH285" t="str">
            <v>1 PÓLIZA</v>
          </cell>
          <cell r="AI285" t="str">
            <v>12 SEGUROS DEL ESTADO</v>
          </cell>
          <cell r="AJ285" t="str">
            <v>2 CUMPLIMIENTO</v>
          </cell>
          <cell r="AK285">
            <v>45362</v>
          </cell>
          <cell r="AL285" t="str">
            <v>21-46-101088604</v>
          </cell>
          <cell r="AM285" t="str">
            <v>SGMAP-SUBDIRECCION DE GESTION Y MANEJO DE AREAS PROTEGIDAS</v>
          </cell>
          <cell r="AN285" t="str">
            <v>GRUPO DE CONTRATOS</v>
          </cell>
          <cell r="AO285" t="str">
            <v>GRUPO DE PLANEACIÓN Y MANEJO</v>
          </cell>
          <cell r="AP285" t="str">
            <v>2 SUPERVISOR</v>
          </cell>
          <cell r="AQ285" t="str">
            <v>3 CÉDULA DE CIUDADANÍA</v>
          </cell>
          <cell r="AR285">
            <v>80875190</v>
          </cell>
          <cell r="AS285" t="str">
            <v>CÉSAR ANDRÉS DELGADO HERNÁNDEZ</v>
          </cell>
          <cell r="AT285">
            <v>293</v>
          </cell>
          <cell r="AU285" t="str">
            <v>3 NO PACTADOS</v>
          </cell>
          <cell r="AV285" t="str">
            <v>4 NO SE HA ADICIONADO NI EN VALOR y EN TIEMPO</v>
          </cell>
          <cell r="BB285">
            <v>45363</v>
          </cell>
          <cell r="BC285">
            <v>45359</v>
          </cell>
          <cell r="BD285">
            <v>45363</v>
          </cell>
          <cell r="BE285">
            <v>45656</v>
          </cell>
          <cell r="BO285" t="str">
            <v>2024420501000274E</v>
          </cell>
          <cell r="BP285">
            <v>76975280</v>
          </cell>
          <cell r="BQ285" t="str">
            <v>EDNA ROCIO CASTRO</v>
          </cell>
          <cell r="BR285" t="str">
            <v>https://www.secop.gov.co/CO1BusinessLine/Tendering/BuyerWorkArea/Index?docUniqueIdentifier=CO1.BDOS.5791192</v>
          </cell>
          <cell r="BS285" t="str">
            <v>VIGENTE</v>
          </cell>
          <cell r="BU285" t="str">
            <v>https://community.secop.gov.co/Public/Tendering/OpportunityDetail/Index?noticeUID=CO1.NTC.5807288&amp;isFromPublicArea=True&amp;isModal=False</v>
          </cell>
          <cell r="BV285" t="str">
            <v>maria.duarte</v>
          </cell>
          <cell r="BW285" t="str">
            <v>@parquesnacionales.gov.co</v>
          </cell>
          <cell r="BX285" t="str">
            <v>maria.duarte@parquesnacionales.gov.co</v>
          </cell>
          <cell r="BY285" t="str">
            <v>ABOGADA</v>
          </cell>
          <cell r="BZ285" t="str">
            <v>DAVIVIENDA</v>
          </cell>
          <cell r="CA285" t="str">
            <v>AHORROS</v>
          </cell>
          <cell r="CB285" t="str">
            <v>0550007400398553</v>
          </cell>
          <cell r="CC285" t="str">
            <v>29/04/1971</v>
          </cell>
          <cell r="CD285" t="str">
            <v>NO</v>
          </cell>
        </row>
        <row r="286">
          <cell r="A286" t="str">
            <v>CD-NC-275-2024</v>
          </cell>
          <cell r="B286" t="str">
            <v>2 NACION</v>
          </cell>
          <cell r="C286" t="str">
            <v>NC-CPS-277-2024</v>
          </cell>
          <cell r="D286" t="str">
            <v>LUIS FERNANDO NIÑO GUERRERO</v>
          </cell>
          <cell r="E286">
            <v>45362</v>
          </cell>
          <cell r="F286" t="str">
            <v>NC24-P3202008-013 Prestación de servicios técnicos con plena autonomía técnica y administrativa para corroborar y ajustar la información cartográfica relacionada con la ubicación y zonificación en el marco del trámite y seguimiento de las reservas naturales de la sociedad civil al Grupo de Trámites y Evaluación Ambiental en el marco del proyecto de inversión Conservación de la diversidad biológica de las áreas protegidas del SINAP Nacional.</v>
          </cell>
          <cell r="G286" t="str">
            <v>APOYO A LA GESTIÓN</v>
          </cell>
          <cell r="H286" t="str">
            <v>2 CONTRATACIÓN DIRECTA</v>
          </cell>
          <cell r="I286" t="str">
            <v>14 PRESTACIÓN DE SERVICIOS</v>
          </cell>
          <cell r="J286" t="str">
            <v>N/A</v>
          </cell>
          <cell r="K286">
            <v>80111600</v>
          </cell>
          <cell r="L286">
            <v>32324</v>
          </cell>
          <cell r="N286">
            <v>45124</v>
          </cell>
          <cell r="O286">
            <v>45362</v>
          </cell>
          <cell r="Q286">
            <v>3226851</v>
          </cell>
          <cell r="R286">
            <v>31515578</v>
          </cell>
          <cell r="S286" t="str">
            <v>Trenta y un millones quinientos quince mil quinientos setenta y ocho pesos</v>
          </cell>
          <cell r="T286" t="str">
            <v>1 PERSONA NATURAL</v>
          </cell>
          <cell r="U286" t="str">
            <v>3 CÉDULA DE CIUDADANÍA</v>
          </cell>
          <cell r="V286">
            <v>1019053895</v>
          </cell>
          <cell r="X286" t="str">
            <v>N-A</v>
          </cell>
          <cell r="Y286" t="str">
            <v>11 NO SE DILIGENCIA INFORMACIÓN PARA ESTE FORMULARIO EN ESTE PERÍODO DE REPORTE</v>
          </cell>
          <cell r="Z286" t="str">
            <v>MASCULINO</v>
          </cell>
          <cell r="AA286" t="str">
            <v>CUNDINAMARCA</v>
          </cell>
          <cell r="AB286" t="str">
            <v>SOACHA</v>
          </cell>
          <cell r="AC286" t="str">
            <v xml:space="preserve">LUIS </v>
          </cell>
          <cell r="AD286" t="str">
            <v>FERNANDO</v>
          </cell>
          <cell r="AE286" t="str">
            <v>NIÑO</v>
          </cell>
          <cell r="AF286" t="str">
            <v>GUERRERO</v>
          </cell>
          <cell r="AG286" t="str">
            <v>NO</v>
          </cell>
          <cell r="AH286" t="str">
            <v>6 NO CONSTITUYÓ GARANTÍAS</v>
          </cell>
          <cell r="AI286" t="str">
            <v>N-A</v>
          </cell>
          <cell r="AJ286" t="str">
            <v>N-A</v>
          </cell>
          <cell r="AK286" t="str">
            <v>N-A</v>
          </cell>
          <cell r="AL286" t="str">
            <v>N-A</v>
          </cell>
          <cell r="AM286" t="str">
            <v>SGMAP-SUBDIRECCION DE GESTION Y MANEJO DE AREAS PROTEGIDAS</v>
          </cell>
          <cell r="AN286" t="str">
            <v>GRUPO DE CONTRATOS</v>
          </cell>
          <cell r="AO286" t="str">
            <v>GRUPO DE TRÁMITES Y EVALUACIÓN AMBIENTAL</v>
          </cell>
          <cell r="AP286" t="str">
            <v>2 SUPERVISOR</v>
          </cell>
          <cell r="AQ286" t="str">
            <v>3 CÉDULA DE CIUDADANÍA</v>
          </cell>
          <cell r="AR286">
            <v>79690000</v>
          </cell>
          <cell r="AS286" t="str">
            <v>GUILLERMO ALBERTO SANTOS CEBALLOS</v>
          </cell>
          <cell r="AT286">
            <v>293</v>
          </cell>
          <cell r="AU286" t="str">
            <v>3 NO PACTADOS</v>
          </cell>
          <cell r="AV286" t="str">
            <v>4 NO SE HA ADICIONADO NI EN VALOR y EN TIEMPO</v>
          </cell>
          <cell r="BB286" t="str">
            <v>N/A</v>
          </cell>
          <cell r="BC286">
            <v>45359</v>
          </cell>
          <cell r="BD286">
            <v>45362</v>
          </cell>
          <cell r="BE286">
            <v>45656</v>
          </cell>
          <cell r="BO286" t="str">
            <v>2024420501000275E</v>
          </cell>
          <cell r="BP286">
            <v>31515578</v>
          </cell>
          <cell r="BQ286" t="str">
            <v>LUZ JANETH VILLALBA SUAREZ</v>
          </cell>
          <cell r="BR286" t="str">
            <v>https://www.secop.gov.co/CO1BusinessLine/Tendering/BuyerWorkArea/Index?docUniqueIdentifier=CO1.BDOS.5793727</v>
          </cell>
          <cell r="BS286" t="str">
            <v>VIGENTE</v>
          </cell>
          <cell r="BU286" t="str">
            <v>https://community.secop.gov.co/Public/Tendering/OpportunityDetail/Index?noticeUID=CO1.NTC.5807282&amp;isFromPublicArea=True&amp;isModal=False</v>
          </cell>
          <cell r="BW286" t="str">
            <v>@parquesnacionales.gov.co</v>
          </cell>
          <cell r="BX286" t="str">
            <v>@parquesnacionales.gov.co</v>
          </cell>
          <cell r="BY286" t="str">
            <v>TECNOLOGO EN CRTOGRAFIA</v>
          </cell>
          <cell r="BZ286" t="str">
            <v>BANCO AGRARIO</v>
          </cell>
          <cell r="CA286" t="str">
            <v>AHORROS</v>
          </cell>
          <cell r="CC286" t="str">
            <v>24/11/1990</v>
          </cell>
          <cell r="CD286" t="str">
            <v>NO</v>
          </cell>
        </row>
        <row r="287">
          <cell r="A287" t="str">
            <v>CD-NC-277-2024</v>
          </cell>
          <cell r="B287" t="str">
            <v>2 NACION</v>
          </cell>
          <cell r="C287" t="str">
            <v>NC-CPS-278-2024</v>
          </cell>
          <cell r="D287" t="str">
            <v>LINA MARIA FORERO ROZO</v>
          </cell>
          <cell r="E287">
            <v>45362</v>
          </cell>
          <cell r="F287" t="str">
            <v>NC22-P3202018-012 "Prestación de servicios profesionales con plena autonomía técnica y administrativa para la implementación, seguimiento y reporte de la política pública CONPES 4050 para la consolidación del SINAP, desde la Subdirección de Gestión y Manejo de Áreas Protegidas, en lo relacionado con la conectividad ecológica en el marco del proyecto conservación de la diversidad biológica de las áreas protegidas del SINAP Nacional".</v>
          </cell>
          <cell r="G287" t="str">
            <v>PROFESIONAL</v>
          </cell>
          <cell r="H287" t="str">
            <v>2 CONTRATACIÓN DIRECTA</v>
          </cell>
          <cell r="I287" t="str">
            <v>14 PRESTACIÓN DE SERVICIOS</v>
          </cell>
          <cell r="J287" t="str">
            <v>N/A</v>
          </cell>
          <cell r="K287">
            <v>80111600</v>
          </cell>
          <cell r="L287">
            <v>28524</v>
          </cell>
          <cell r="N287">
            <v>45324</v>
          </cell>
          <cell r="O287">
            <v>45362</v>
          </cell>
          <cell r="Q287" t="str">
            <v>$7.435.309</v>
          </cell>
          <cell r="R287">
            <v>59482472</v>
          </cell>
          <cell r="S287" t="str">
            <v>Cincuenta y nueve millones cuatroscientos ochenta y dos mil cuatroscientos setenta y dos pesos</v>
          </cell>
          <cell r="T287" t="str">
            <v>1 PERSONA NATURAL</v>
          </cell>
          <cell r="U287" t="str">
            <v>3 CÉDULA DE CIUDADANÍA</v>
          </cell>
          <cell r="V287">
            <v>53041901</v>
          </cell>
          <cell r="X287" t="str">
            <v>N-A</v>
          </cell>
          <cell r="Y287" t="str">
            <v>11 NO SE DILIGENCIA INFORMACIÓN PARA ESTE FORMULARIO EN ESTE PERÍODO DE REPORTE</v>
          </cell>
          <cell r="Z287" t="str">
            <v>FEMENINO</v>
          </cell>
          <cell r="AA287" t="str">
            <v>CUNDINAMARCA</v>
          </cell>
          <cell r="AB287" t="str">
            <v>BOGOTÁ</v>
          </cell>
          <cell r="AC287" t="str">
            <v>LINA</v>
          </cell>
          <cell r="AD287" t="str">
            <v>MARIA</v>
          </cell>
          <cell r="AE287" t="str">
            <v>FORERO</v>
          </cell>
          <cell r="AF287" t="str">
            <v>ROZO</v>
          </cell>
          <cell r="AG287" t="str">
            <v>SI</v>
          </cell>
          <cell r="AH287" t="str">
            <v>1 PÓLIZA</v>
          </cell>
          <cell r="AI287" t="str">
            <v>12 SEGUROS DEL ESTADO</v>
          </cell>
          <cell r="AJ287" t="str">
            <v>2 CUMPLIMIENTO</v>
          </cell>
          <cell r="AK287">
            <v>45363</v>
          </cell>
          <cell r="AL287" t="str">
            <v>21-46-101088640</v>
          </cell>
          <cell r="AM287" t="str">
            <v>SGMAP-SUBDIRECCION DE GESTION Y MANEJO DE AREAS PROTEGIDAS</v>
          </cell>
          <cell r="AN287" t="str">
            <v>GRUPO DE CONTRATOS</v>
          </cell>
          <cell r="AO287" t="str">
            <v>GRUPO DE GESTIÓN E INTEGRACIÓN DEL SINAP</v>
          </cell>
          <cell r="AP287" t="str">
            <v>2 SUPERVISOR</v>
          </cell>
          <cell r="AQ287" t="str">
            <v>3 CÉDULA DE CIUDADANÍA</v>
          </cell>
          <cell r="AR287">
            <v>5947992</v>
          </cell>
          <cell r="AS287" t="str">
            <v>LUIS ALBERTO CRUZ COLORADO</v>
          </cell>
          <cell r="AT287">
            <v>240</v>
          </cell>
          <cell r="AU287" t="str">
            <v>3 NO PACTADOS</v>
          </cell>
          <cell r="AV287" t="str">
            <v>4 NO SE HA ADICIONADO NI EN VALOR y EN TIEMPO</v>
          </cell>
          <cell r="AW287">
            <v>1</v>
          </cell>
          <cell r="AX287">
            <v>12392182</v>
          </cell>
          <cell r="AY287">
            <v>45604</v>
          </cell>
          <cell r="BA287">
            <v>45604</v>
          </cell>
          <cell r="BB287">
            <v>45362</v>
          </cell>
          <cell r="BC287">
            <v>45358</v>
          </cell>
          <cell r="BD287">
            <v>45362</v>
          </cell>
          <cell r="BE287">
            <v>45656</v>
          </cell>
          <cell r="BO287" t="str">
            <v>2024420501000276E</v>
          </cell>
          <cell r="BP287">
            <v>71874654</v>
          </cell>
          <cell r="BQ287" t="str">
            <v>LUZ JANETH VILLALBA SUAREZ</v>
          </cell>
          <cell r="BR287" t="str">
            <v>https://www.secop.gov.co/CO1BusinessLine/Tendering/BuyerWorkArea/Index?docUniqueIdentifier=CO1.BDOS.5794113</v>
          </cell>
          <cell r="BS287" t="str">
            <v>VIGENTE</v>
          </cell>
          <cell r="BU287" t="str">
            <v>https://community.secop.gov.co/Public/Tendering/OpportunityDetail/Index?noticeUID=CO1.NTC.5817771&amp;isFromPublicArea=True&amp;isModal=False</v>
          </cell>
          <cell r="BW287" t="str">
            <v>@parquesnacionales.gov.co</v>
          </cell>
          <cell r="BX287" t="str">
            <v>@parquesnacionales.gov.co</v>
          </cell>
          <cell r="BY287" t="str">
            <v>MEDICA VETERINARIA</v>
          </cell>
          <cell r="BZ287" t="str">
            <v>BANCOLOMBIA</v>
          </cell>
          <cell r="CA287" t="str">
            <v>AHORROS</v>
          </cell>
          <cell r="CB287" t="str">
            <v>68871342914</v>
          </cell>
          <cell r="CC287" t="str">
            <v>22/12/1985</v>
          </cell>
          <cell r="CD287" t="str">
            <v>NO</v>
          </cell>
        </row>
        <row r="288">
          <cell r="A288" t="str">
            <v>CD-NC-278-2024</v>
          </cell>
          <cell r="B288" t="str">
            <v>2 NACION</v>
          </cell>
          <cell r="C288" t="str">
            <v>NC-CPS-279-2024</v>
          </cell>
          <cell r="D288" t="str">
            <v>FRANCISCO JAVIER ANZOLA OSORIO</v>
          </cell>
          <cell r="E288">
            <v>45363</v>
          </cell>
          <cell r="F288" t="str">
            <v>NC21-P3202032-010 Prestación de servicios profesionales con plena autonomía técnica y administrativa para el fortalecimiento técnico en el componente espacial de las líneas estratégicas de la Política del SINAP, a partir de los criterios del Grupo de Gestión del Conocimiento en el marco del proyecto Conservación de la diversidad biológica de las áreas protegidas del SINAP Nacional.</v>
          </cell>
          <cell r="G288" t="str">
            <v>PROFESIONAL</v>
          </cell>
          <cell r="H288" t="str">
            <v>2 CONTRATACIÓN DIRECTA</v>
          </cell>
          <cell r="I288" t="str">
            <v>14 PRESTACIÓN DE SERVICIOS</v>
          </cell>
          <cell r="J288" t="str">
            <v>N/A</v>
          </cell>
          <cell r="K288">
            <v>80111600</v>
          </cell>
          <cell r="L288">
            <v>23224</v>
          </cell>
          <cell r="N288">
            <v>46124</v>
          </cell>
          <cell r="O288">
            <v>45364</v>
          </cell>
          <cell r="Q288">
            <v>6347913</v>
          </cell>
          <cell r="R288">
            <v>61363159</v>
          </cell>
          <cell r="S288" t="str">
            <v>Sesenta y un millones trescientos sesenta y tres mil cientos cincuenta y nueve pesos</v>
          </cell>
          <cell r="T288" t="str">
            <v>1 PERSONA NATURAL</v>
          </cell>
          <cell r="U288" t="str">
            <v>3 CÉDULA DE CIUDADANÍA</v>
          </cell>
          <cell r="V288">
            <v>1010235674</v>
          </cell>
          <cell r="X288" t="str">
            <v>N-A</v>
          </cell>
          <cell r="Y288" t="str">
            <v>11 NO SE DILIGENCIA INFORMACIÓN PARA ESTE FORMULARIO EN ESTE PERÍODO DE REPORTE</v>
          </cell>
          <cell r="Z288" t="str">
            <v>MASCULINO</v>
          </cell>
          <cell r="AA288" t="str">
            <v>CUNDINAMARCA</v>
          </cell>
          <cell r="AB288" t="str">
            <v>BOGOTÁ</v>
          </cell>
          <cell r="AC288" t="str">
            <v>FRANCISCO</v>
          </cell>
          <cell r="AD288" t="str">
            <v>JAVIER</v>
          </cell>
          <cell r="AE288" t="str">
            <v>ANZOLA</v>
          </cell>
          <cell r="AF288" t="str">
            <v>OSORIO</v>
          </cell>
          <cell r="AG288" t="str">
            <v>SI</v>
          </cell>
          <cell r="AH288" t="str">
            <v>1 PÓLIZA</v>
          </cell>
          <cell r="AI288" t="str">
            <v>12 SEGUROS DEL ESTADO</v>
          </cell>
          <cell r="AJ288" t="str">
            <v>2 CUMPLIMIENTO</v>
          </cell>
          <cell r="AK288">
            <v>45363</v>
          </cell>
          <cell r="AL288" t="str">
            <v>21-46-101088770</v>
          </cell>
          <cell r="AM288" t="str">
            <v>SGMAP-SUBDIRECCION DE GESTION Y MANEJO DE AREAS PROTEGIDAS</v>
          </cell>
          <cell r="AN288" t="str">
            <v>GRUPO DE CONTRATOS</v>
          </cell>
          <cell r="AO288" t="str">
            <v>GRUPO DE GESTIÓN DEL CONOCIMIENTO E INNOVACIÓN</v>
          </cell>
          <cell r="AP288" t="str">
            <v>2 SUPERVISOR</v>
          </cell>
          <cell r="AQ288" t="str">
            <v>3 CÉDULA DE CIUDADANÍA</v>
          </cell>
          <cell r="AR288">
            <v>51723033</v>
          </cell>
          <cell r="AS288" t="str">
            <v>LUZ MILA SOTELO DELGADILLO</v>
          </cell>
          <cell r="AT288">
            <v>289</v>
          </cell>
          <cell r="AU288" t="str">
            <v>3 NO PACTADOS</v>
          </cell>
          <cell r="AV288" t="str">
            <v>4 NO SE HA ADICIONADO NI EN VALOR y EN TIEMPO</v>
          </cell>
          <cell r="BB288">
            <v>45363</v>
          </cell>
          <cell r="BC288">
            <v>45356</v>
          </cell>
          <cell r="BD288">
            <v>45364</v>
          </cell>
          <cell r="BE288">
            <v>45656</v>
          </cell>
          <cell r="BO288" t="str">
            <v xml:space="preserve">2024420501000277E </v>
          </cell>
          <cell r="BP288">
            <v>61363159</v>
          </cell>
          <cell r="BQ288" t="str">
            <v>HILDA MARCELA GARCIA NUÑEZ</v>
          </cell>
          <cell r="BR288" t="str">
            <v>https://www.secop.gov.co/CO1BusinessLine/Tendering/BuyerWorkArea/Index?docUniqueIdentifier=CO1.BDOS.5806758</v>
          </cell>
          <cell r="BS288" t="str">
            <v>VIGENTE</v>
          </cell>
          <cell r="BU288" t="str">
            <v>https://community.secop.gov.co/Public/Tendering/OpportunityDetail/Index?noticeUID=CO1.NTC.5823987&amp;isFromPublicArea=True&amp;isModal=False</v>
          </cell>
          <cell r="BV288" t="str">
            <v>sinap.ggci</v>
          </cell>
          <cell r="BW288" t="str">
            <v>@parquesnacionales.gov.co</v>
          </cell>
          <cell r="BX288" t="str">
            <v>sinap.ggci@parquesnacionales.gov.co</v>
          </cell>
          <cell r="BY288" t="str">
            <v>INGENIERO AMBIENTA</v>
          </cell>
          <cell r="BZ288" t="str">
            <v>BANCOLOMBIA</v>
          </cell>
          <cell r="CA288" t="str">
            <v>AHORROS</v>
          </cell>
          <cell r="CB288" t="str">
            <v xml:space="preserve">	21587064224</v>
          </cell>
          <cell r="CC288" t="str">
            <v>23/09/1997</v>
          </cell>
          <cell r="CD288" t="str">
            <v>NO</v>
          </cell>
        </row>
        <row r="289">
          <cell r="A289" t="str">
            <v>CD-NC-279-2024</v>
          </cell>
          <cell r="B289" t="str">
            <v>2 NACION</v>
          </cell>
          <cell r="C289" t="str">
            <v>NC-CPS-281-2024</v>
          </cell>
          <cell r="D289" t="str">
            <v>YUDI ZULEYDI ESPITIA LARA</v>
          </cell>
          <cell r="E289">
            <v>45365</v>
          </cell>
          <cell r="F289" t="str">
            <v>NC21-P3202032-015 Prestación de servicios profesionales con plena
autonomía técnica y administrativa para apropiar, articular, divulgar, consolidar e
implementar las políticas y estándares para la gestión de la información y el
conocimiento geoespacial en las diferentes áreas y niveles de la entidad, conforme a
los lineamientos y directrices de la ICDE en el Grupo de Gestión del Conocimiento e
Innovación, en el marco del proyecto Conservación de la diversidad biológica de las
áreas protegidas del SINAP Nacional.</v>
          </cell>
          <cell r="G289" t="str">
            <v>PROFESIONAL</v>
          </cell>
          <cell r="H289" t="str">
            <v>2 CONTRATACIÓN DIRECTA</v>
          </cell>
          <cell r="I289" t="str">
            <v>14 PRESTACIÓN DE SERVICIOS</v>
          </cell>
          <cell r="J289" t="str">
            <v>N/A</v>
          </cell>
          <cell r="K289">
            <v>80111600</v>
          </cell>
          <cell r="L289">
            <v>23424</v>
          </cell>
          <cell r="N289">
            <v>46624</v>
          </cell>
          <cell r="O289">
            <v>45365</v>
          </cell>
          <cell r="Q289">
            <v>7014443</v>
          </cell>
          <cell r="R289">
            <v>63129987</v>
          </cell>
          <cell r="S289" t="str">
            <v>Sesenta y tres millones ciento ventinueve mil novecientos ochenta y siete pesos</v>
          </cell>
          <cell r="T289" t="str">
            <v>1 PERSONA NATURAL</v>
          </cell>
          <cell r="U289" t="str">
            <v>3 CÉDULA DE CIUDADANÍA</v>
          </cell>
          <cell r="V289">
            <v>1032405016</v>
          </cell>
          <cell r="X289" t="str">
            <v>N-A</v>
          </cell>
          <cell r="Y289" t="str">
            <v>11 NO SE DILIGENCIA INFORMACIÓN PARA ESTE FORMULARIO EN ESTE PERÍODO DE REPORTE</v>
          </cell>
          <cell r="Z289" t="str">
            <v>FEMENINO</v>
          </cell>
          <cell r="AA289" t="str">
            <v>CUNDINAMARCA</v>
          </cell>
          <cell r="AB289" t="str">
            <v>BOGOTÁ</v>
          </cell>
          <cell r="AC289" t="str">
            <v>YUDI</v>
          </cell>
          <cell r="AD289" t="str">
            <v>ZULEYDI</v>
          </cell>
          <cell r="AE289" t="str">
            <v>ESPITIA</v>
          </cell>
          <cell r="AF289" t="str">
            <v>LARA</v>
          </cell>
          <cell r="AG289" t="str">
            <v>SI</v>
          </cell>
          <cell r="AH289" t="str">
            <v>1 PÓLIZA</v>
          </cell>
          <cell r="AI289" t="str">
            <v>12 SEGUROS DEL ESTADO</v>
          </cell>
          <cell r="AJ289" t="str">
            <v>2 CUMPLIMIENTO</v>
          </cell>
          <cell r="AK289">
            <v>45365</v>
          </cell>
          <cell r="AL289" t="str">
            <v>21-46-101089062</v>
          </cell>
          <cell r="AM289" t="str">
            <v>SGMAP-SUBDIRECCION DE GESTION Y MANEJO DE AREAS PROTEGIDAS</v>
          </cell>
          <cell r="AN289" t="str">
            <v>GRUPO DE CONTRATOS</v>
          </cell>
          <cell r="AO289" t="str">
            <v>GRUPO DE GESTIÓN DEL CONOCIMIENTO E INNOVACIÓN</v>
          </cell>
          <cell r="AP289" t="str">
            <v>2 SUPERVISOR</v>
          </cell>
          <cell r="AQ289" t="str">
            <v>3 CÉDULA DE CIUDADANÍA</v>
          </cell>
          <cell r="AR289">
            <v>51723033</v>
          </cell>
          <cell r="AS289" t="str">
            <v>LUZ MILA SOTELO DELGADILLO</v>
          </cell>
          <cell r="AT289">
            <v>270</v>
          </cell>
          <cell r="AU289" t="str">
            <v>3 NO PACTADOS</v>
          </cell>
          <cell r="AV289" t="str">
            <v>4 NO SE HA ADICIONADO NI EN VALOR y EN TIEMPO</v>
          </cell>
          <cell r="AW289">
            <v>1</v>
          </cell>
          <cell r="AX289">
            <v>3741036</v>
          </cell>
          <cell r="AY289">
            <v>45639</v>
          </cell>
          <cell r="AZ289">
            <v>15</v>
          </cell>
          <cell r="BA289">
            <v>45639</v>
          </cell>
          <cell r="BB289">
            <v>45366</v>
          </cell>
          <cell r="BC289">
            <v>45363</v>
          </cell>
          <cell r="BD289">
            <v>45366</v>
          </cell>
          <cell r="BE289">
            <v>45656</v>
          </cell>
          <cell r="BO289" t="str">
            <v xml:space="preserve">2024420501000278E </v>
          </cell>
          <cell r="BP289">
            <v>66871023</v>
          </cell>
          <cell r="BQ289" t="str">
            <v>HILDA MARCELA GARCIA NUÑEZ</v>
          </cell>
          <cell r="BR289" t="str">
            <v>https://www.secop.gov.co/CO1BusinessLine/Tendering/BuyerWorkArea/Index?docUniqueIdentifier=CO1.BDOS.5819931</v>
          </cell>
          <cell r="BS289" t="str">
            <v>VIGENTE</v>
          </cell>
          <cell r="BU289" t="str">
            <v>https://community.secop.gov.co/Public/Tendering/OpportunityDetail/Index?noticeUID=CO1.NTC.5838576&amp;isFromPublicArea=True&amp;isModal=False</v>
          </cell>
          <cell r="BV289" t="str">
            <v>icde.ggci</v>
          </cell>
          <cell r="BW289" t="str">
            <v>@parquesnacionales.gov.co</v>
          </cell>
          <cell r="BX289" t="str">
            <v>icde.ggci@parquesnacionales.gov.co</v>
          </cell>
          <cell r="BY289" t="str">
            <v>INGENIERA TOPOGRAFICA</v>
          </cell>
          <cell r="CC289" t="str">
            <v>14/12/1987</v>
          </cell>
          <cell r="CD289" t="str">
            <v>NO</v>
          </cell>
        </row>
        <row r="290">
          <cell r="A290" t="str">
            <v>CD-NC-281-2024</v>
          </cell>
          <cell r="B290" t="str">
            <v>2 NACION</v>
          </cell>
          <cell r="C290" t="str">
            <v>NC-CPS-282-2024</v>
          </cell>
          <cell r="D290" t="str">
            <v>DAVID JULIÁN DUARTE ANGARITA</v>
          </cell>
          <cell r="E290">
            <v>45371</v>
          </cell>
          <cell r="F290" t="str">
            <v>NC21-P3202008-001 Prestación de servicios profesionales con plena autonomía técnica y administrativa para la implementación, seguimiento y reporte del proceso de gestión del conocimiento para los datos misionales de las líneas temáticas misionales bajo los criterios definidos por la Subdirección de Gestión y Manejo en el marco del proyecto Conservación de la diversidad biológica de las áreas protegidas del SINAP Nacional.</v>
          </cell>
          <cell r="G290" t="str">
            <v>PROFESIONAL</v>
          </cell>
          <cell r="H290" t="str">
            <v>2 CONTRATACIÓN DIRECTA</v>
          </cell>
          <cell r="I290" t="str">
            <v>14 PRESTACIÓN DE SERVICIOS</v>
          </cell>
          <cell r="J290" t="str">
            <v>N/A</v>
          </cell>
          <cell r="K290">
            <v>80111600</v>
          </cell>
          <cell r="L290">
            <v>38024</v>
          </cell>
          <cell r="N290">
            <v>51224</v>
          </cell>
          <cell r="O290">
            <v>45371</v>
          </cell>
          <cell r="Q290" t="str">
            <v>$7.881.428</v>
          </cell>
          <cell r="R290">
            <v>73822709</v>
          </cell>
          <cell r="S290" t="str">
            <v>Setenta y tres millones ochoscientos veintidos mil setescientos nueve pesos</v>
          </cell>
          <cell r="T290" t="str">
            <v>1 PERSONA NATURAL</v>
          </cell>
          <cell r="U290" t="str">
            <v>3 CÉDULA DE CIUDADANÍA</v>
          </cell>
          <cell r="V290">
            <v>80238524</v>
          </cell>
          <cell r="X290" t="str">
            <v>N-A</v>
          </cell>
          <cell r="Y290" t="str">
            <v>11 NO SE DILIGENCIA INFORMACIÓN PARA ESTE FORMULARIO EN ESTE PERÍODO DE REPORTE</v>
          </cell>
          <cell r="Z290" t="str">
            <v>MASCULINO</v>
          </cell>
          <cell r="AA290" t="str">
            <v>CUNDINAMARCA</v>
          </cell>
          <cell r="AB290" t="str">
            <v>MADRID</v>
          </cell>
          <cell r="AC290" t="str">
            <v xml:space="preserve">DAVID </v>
          </cell>
          <cell r="AD290" t="str">
            <v>JULIAN</v>
          </cell>
          <cell r="AE290" t="str">
            <v>DUARTE</v>
          </cell>
          <cell r="AF290" t="str">
            <v>ANGARITA</v>
          </cell>
          <cell r="AG290" t="str">
            <v>SI</v>
          </cell>
          <cell r="AH290" t="str">
            <v>1 PÓLIZA</v>
          </cell>
          <cell r="AI290" t="str">
            <v>12 SEGUROS DEL ESTADO</v>
          </cell>
          <cell r="AJ290" t="str">
            <v>2 CUMPLIMIENTO</v>
          </cell>
          <cell r="AK290">
            <v>45371</v>
          </cell>
          <cell r="AL290" t="str">
            <v>21-46-101089559</v>
          </cell>
          <cell r="AM290" t="str">
            <v>SGMAP-SUBDIRECCION DE GESTION Y MANEJO DE AREAS PROTEGIDAS</v>
          </cell>
          <cell r="AN290" t="str">
            <v>GRUPO DE CONTRATOS</v>
          </cell>
          <cell r="AO290" t="str">
            <v>GRUPO DE GESTIÓN DEL CONOCIMIENTO E INNOVACIÓN</v>
          </cell>
          <cell r="AP290" t="str">
            <v>2 SUPERVISOR</v>
          </cell>
          <cell r="AQ290" t="str">
            <v>3 CÉDULA DE CIUDADANÍA</v>
          </cell>
          <cell r="AR290">
            <v>51723033</v>
          </cell>
          <cell r="AS290" t="str">
            <v>LUZ MILA SOTELO DELGADILLO</v>
          </cell>
          <cell r="AT290">
            <v>281</v>
          </cell>
          <cell r="AU290" t="str">
            <v>3 NO PACTADOS</v>
          </cell>
          <cell r="AV290" t="str">
            <v>4 NO SE HA ADICIONADO NI EN VALOR y EN TIEMPO</v>
          </cell>
          <cell r="BB290">
            <v>45372</v>
          </cell>
          <cell r="BC290">
            <v>45370</v>
          </cell>
          <cell r="BD290">
            <v>45372</v>
          </cell>
          <cell r="BE290">
            <v>45656</v>
          </cell>
          <cell r="BO290" t="str">
            <v xml:space="preserve">2024420501000279E </v>
          </cell>
          <cell r="BP290">
            <v>73822709</v>
          </cell>
          <cell r="BQ290" t="str">
            <v>HECTOR ALFONSO CUESTA</v>
          </cell>
          <cell r="BR290" t="str">
            <v>https://www.secop.gov.co/CO1BusinessLine/Tendering/BuyerWorkArea/Index?docUniqueIdentifier=CO1.BDOS.5864220</v>
          </cell>
          <cell r="BS290" t="str">
            <v>VIGENTE</v>
          </cell>
          <cell r="BU290" t="str">
            <v>https://community.secop.gov.co/Public/Tendering/OpportunityDetail/Index?noticeUID=CO1.NTC.5872092&amp;isFromPublicArea=True&amp;isModal=Fals</v>
          </cell>
          <cell r="BV290" t="str">
            <v>gestionconocimiento.ggci</v>
          </cell>
          <cell r="BW290" t="str">
            <v>@parquesnacionales.gov.co</v>
          </cell>
          <cell r="BX290" t="str">
            <v>gestionconocimiento.ggci@parquesnacionales.gov.co</v>
          </cell>
          <cell r="BY290" t="str">
            <v>INGENIERO CATASTRAL Y GEODESTA</v>
          </cell>
          <cell r="CC290" t="str">
            <v>10/01/1981</v>
          </cell>
          <cell r="CD290" t="str">
            <v>NO</v>
          </cell>
        </row>
        <row r="291">
          <cell r="A291" t="str">
            <v>CD-NC-282-2024</v>
          </cell>
          <cell r="B291" t="str">
            <v>2 NACION</v>
          </cell>
          <cell r="C291" t="str">
            <v>NC-CPS-284-2024</v>
          </cell>
          <cell r="D291" t="str">
            <v>SANTIAGO JOSÉ OLAYA GÓMEZ</v>
          </cell>
          <cell r="E291">
            <v>45372</v>
          </cell>
          <cell r="F291" t="str">
            <v>NC24-P3202032-010 Prestación de servicios profesionales con plena autonomía técnica y administrativa para el seguimiento jurídico de las diferentes sentencias en las que está vinculada la Entidad y donde la Subdirección de Gestión y Manejo de Áreas Protegidas es partícipe, en el marco del proyecto de inversión Conservación de la diversidad biológica de las áreas protegidas del SINAP Nacional.</v>
          </cell>
          <cell r="G291" t="str">
            <v>PROFESIONAL</v>
          </cell>
          <cell r="H291" t="str">
            <v>2 CONTRATACIÓN DIRECTA</v>
          </cell>
          <cell r="I291" t="str">
            <v>14 PRESTACIÓN DE SERVICIOS</v>
          </cell>
          <cell r="J291" t="str">
            <v>N/A</v>
          </cell>
          <cell r="K291">
            <v>80111600</v>
          </cell>
          <cell r="L291">
            <v>38424</v>
          </cell>
          <cell r="N291">
            <v>51324</v>
          </cell>
          <cell r="O291">
            <v>45372</v>
          </cell>
          <cell r="Q291">
            <v>6347912</v>
          </cell>
          <cell r="R291">
            <v>59458776</v>
          </cell>
          <cell r="S291" t="str">
            <v>Cincuenta y cuatro millones cuatroscientos cincuenta y ocho mil setescientos setenta y seis pesos</v>
          </cell>
          <cell r="T291" t="str">
            <v>1 PERSONA NATURAL</v>
          </cell>
          <cell r="U291" t="str">
            <v>3 CÉDULA DE CIUDADANÍA</v>
          </cell>
          <cell r="V291">
            <v>13748689</v>
          </cell>
          <cell r="X291" t="str">
            <v>N-A</v>
          </cell>
          <cell r="Y291" t="str">
            <v>11 NO SE DILIGENCIA INFORMACIÓN PARA ESTE FORMULARIO EN ESTE PERÍODO DE REPORTE</v>
          </cell>
          <cell r="Z291" t="str">
            <v>MASCULINO</v>
          </cell>
          <cell r="AA291" t="str">
            <v>SANTANDER</v>
          </cell>
          <cell r="AB291" t="str">
            <v>BUCARAMANGA</v>
          </cell>
          <cell r="AC291" t="str">
            <v>SANTIAGO</v>
          </cell>
          <cell r="AD291" t="str">
            <v>JOSE</v>
          </cell>
          <cell r="AE291" t="str">
            <v>OLAYA</v>
          </cell>
          <cell r="AF291" t="str">
            <v>GOMEZ</v>
          </cell>
          <cell r="AG291" t="str">
            <v>SI</v>
          </cell>
          <cell r="AH291" t="str">
            <v>1 PÓLIZA</v>
          </cell>
          <cell r="AI291" t="str">
            <v>12 SEGUROS DEL ESTADO</v>
          </cell>
          <cell r="AJ291" t="str">
            <v>2 CUMPLIMIENTO</v>
          </cell>
          <cell r="AK291">
            <v>45373</v>
          </cell>
          <cell r="AL291" t="str">
            <v>21-46-101089559</v>
          </cell>
          <cell r="AM291" t="str">
            <v>SGMAP-SUBDIRECCION DE GESTION Y MANEJO DE AREAS PROTEGIDAS</v>
          </cell>
          <cell r="AN291" t="str">
            <v>GRUPO DE CONTRATOS</v>
          </cell>
          <cell r="AO291" t="str">
            <v>GRUPO DE TRÁMITES Y EVALUACIÓN AMBIENTAL</v>
          </cell>
          <cell r="AP291" t="str">
            <v>2 SUPERVISOR</v>
          </cell>
          <cell r="AQ291" t="str">
            <v>3 CÉDULA DE CIUDADANÍA</v>
          </cell>
          <cell r="AR291">
            <v>79690000</v>
          </cell>
          <cell r="AS291" t="str">
            <v>GUILLERMO ALBERTO SANTOS CEBALLOS</v>
          </cell>
          <cell r="AT291">
            <v>281</v>
          </cell>
          <cell r="AU291" t="str">
            <v>3 NO PACTADOS</v>
          </cell>
          <cell r="AV291" t="str">
            <v>4 NO SE HA ADICIONADO NI EN VALOR y EN TIEMPO</v>
          </cell>
          <cell r="BB291">
            <v>45373</v>
          </cell>
          <cell r="BC291">
            <v>45373</v>
          </cell>
          <cell r="BD291">
            <v>45373</v>
          </cell>
          <cell r="BE291">
            <v>45656</v>
          </cell>
          <cell r="BO291" t="str">
            <v>2024420501000280E</v>
          </cell>
          <cell r="BP291">
            <v>59458776</v>
          </cell>
          <cell r="BQ291" t="str">
            <v>MYRIAM JANETH GONZALEZ</v>
          </cell>
          <cell r="BR291" t="str">
            <v>https://www.secop.gov.co/CO1BusinessLine/Tendering/BuyerWorkArea/Index?docUniqueIdentifier=CO1.BDOS.5854854</v>
          </cell>
          <cell r="BS291" t="str">
            <v>VIGENTE</v>
          </cell>
          <cell r="BU291" t="str">
            <v>https://community.secop.gov.co/Public/Tendering/OpportunityDetail/Index?noticeUID=CO1.NTC.5875713&amp;isFromPublicArea=True&amp;isModal=False</v>
          </cell>
          <cell r="BW291" t="str">
            <v>@parquesnacionales.gov.co</v>
          </cell>
          <cell r="BX291" t="str">
            <v>@parquesnacionales.gov.co</v>
          </cell>
          <cell r="BY291" t="str">
            <v>ABOGADO</v>
          </cell>
          <cell r="CC291" t="str">
            <v>13/02/1981</v>
          </cell>
          <cell r="CD291" t="str">
            <v>NO</v>
          </cell>
        </row>
        <row r="292">
          <cell r="A292" t="str">
            <v>CD-NC-284-2024</v>
          </cell>
          <cell r="B292" t="str">
            <v>2 NACION</v>
          </cell>
          <cell r="C292" t="str">
            <v>NC-CPS-285-2024</v>
          </cell>
          <cell r="D292" t="str">
            <v>ANA ALEXANDRA MORALES ESCOBAR</v>
          </cell>
          <cell r="E292">
            <v>45372</v>
          </cell>
          <cell r="F292" t="str">
            <v>NC21-P3202032-016 Prestación de servicios profesionales con
plena autonomía técnica y administrativa para diseñar e implementar el Plan
de Calidad, que incluya los procesos y procedimientos necesarios para el
aseguramiento y control de calidad de los productos geográficos de la entidad,
conforme a los lineamientos y directrices de la ICDE en el Grupo de Gestión
del Conocimiento e Innovación, en el marco del proyecto Conservación de la
diversidad biológica de las áreas protegidas del SINAP Nacional.</v>
          </cell>
          <cell r="G292" t="str">
            <v>PROFESIONAL</v>
          </cell>
          <cell r="H292" t="str">
            <v>2 CONTRATACIÓN DIRECTA</v>
          </cell>
          <cell r="I292" t="str">
            <v>14 PRESTACIÓN DE SERVICIOS</v>
          </cell>
          <cell r="J292" t="str">
            <v>N/A</v>
          </cell>
          <cell r="K292">
            <v>80111600</v>
          </cell>
          <cell r="L292">
            <v>38424</v>
          </cell>
          <cell r="N292">
            <v>51524</v>
          </cell>
          <cell r="O292">
            <v>45373</v>
          </cell>
          <cell r="Q292">
            <v>7014443</v>
          </cell>
          <cell r="R292">
            <v>65468135</v>
          </cell>
          <cell r="S292" t="str">
            <v xml:space="preserve">Sesenta y cinco millones cuatroscientos sesenta y ocho mil ciento treinta y cinco </v>
          </cell>
          <cell r="T292" t="str">
            <v>1 PERSONA NATURAL</v>
          </cell>
          <cell r="U292" t="str">
            <v>3 CÉDULA DE CIUDADANÍA</v>
          </cell>
          <cell r="V292">
            <v>52897032</v>
          </cell>
          <cell r="X292" t="str">
            <v>N-A</v>
          </cell>
          <cell r="Y292" t="str">
            <v>11 NO SE DILIGENCIA INFORMACIÓN PARA ESTE FORMULARIO EN ESTE PERÍODO DE REPORTE</v>
          </cell>
          <cell r="Z292" t="str">
            <v>FEMENINO</v>
          </cell>
          <cell r="AA292" t="str">
            <v>CUNDINAMARCA</v>
          </cell>
          <cell r="AB292" t="str">
            <v>BOGOTÁ</v>
          </cell>
          <cell r="AC292" t="str">
            <v>ANA</v>
          </cell>
          <cell r="AD292" t="str">
            <v>ALEXANDRA</v>
          </cell>
          <cell r="AE292" t="str">
            <v>MORALES</v>
          </cell>
          <cell r="AF292" t="str">
            <v>ESCOBAR</v>
          </cell>
          <cell r="AG292" t="str">
            <v>SI</v>
          </cell>
          <cell r="AH292" t="str">
            <v>1 PÓLIZA</v>
          </cell>
          <cell r="AI292" t="str">
            <v>12 SEGUROS DEL ESTADO</v>
          </cell>
          <cell r="AJ292" t="str">
            <v>2 CUMPLIMIENTO</v>
          </cell>
          <cell r="AK292">
            <v>45373</v>
          </cell>
          <cell r="AL292" t="str">
            <v>21-46-101089724</v>
          </cell>
          <cell r="AM292" t="str">
            <v>SGMAP-SUBDIRECCION DE GESTION Y MANEJO DE AREAS PROTEGIDAS</v>
          </cell>
          <cell r="AN292" t="str">
            <v>GRUPO DE CONTRATOS</v>
          </cell>
          <cell r="AO292" t="str">
            <v>GRUPO DE GESTIÓN DEL CONOCIMIENTO E INNOVACIÓN</v>
          </cell>
          <cell r="AP292" t="str">
            <v>2 SUPERVISOR</v>
          </cell>
          <cell r="AQ292" t="str">
            <v>3 CÉDULA DE CIUDADANÍA</v>
          </cell>
          <cell r="AR292">
            <v>51723033</v>
          </cell>
          <cell r="AS292" t="str">
            <v>LUZ MILA SOTELO DELGADILLO</v>
          </cell>
          <cell r="AT292">
            <v>280</v>
          </cell>
          <cell r="AU292" t="str">
            <v>3 NO PACTADOS</v>
          </cell>
          <cell r="AV292" t="str">
            <v>4 NO SE HA ADICIONADO NI EN VALOR y EN TIEMPO</v>
          </cell>
          <cell r="BB292">
            <v>45373</v>
          </cell>
          <cell r="BC292">
            <v>45373</v>
          </cell>
          <cell r="BD292">
            <v>45373</v>
          </cell>
          <cell r="BE292">
            <v>45656</v>
          </cell>
          <cell r="BO292" t="str">
            <v>2024420501000281E</v>
          </cell>
          <cell r="BP292">
            <v>65468135</v>
          </cell>
          <cell r="BQ292" t="str">
            <v>LUZ JANETH VILLALBA SUAREZ</v>
          </cell>
          <cell r="BR292" t="str">
            <v>https://www.secop.gov.co/CO1BusinessLine/Tendering/BuyerWorkArea/Index?docUniqueIdentifier=CO1.BDOS.5864689</v>
          </cell>
          <cell r="BS292" t="str">
            <v>VIGENTE</v>
          </cell>
          <cell r="BU292" t="str">
            <v>https://community.secop.gov.co/Public/Tendering/OpportunityDetail/Index?noticeUID=CO1.NTC.5878325&amp;isFromPublicArea=True&amp;isModal=False</v>
          </cell>
          <cell r="BW292" t="str">
            <v>@parquesnacionales.gov.co</v>
          </cell>
          <cell r="BX292" t="str">
            <v>@parquesnacionales.gov.co</v>
          </cell>
          <cell r="BY292" t="str">
            <v>INGENIERA CATASTRAL Y GEODESTA</v>
          </cell>
          <cell r="BZ292" t="str">
            <v>HELM BANK</v>
          </cell>
          <cell r="CA292" t="str">
            <v>AHORROS</v>
          </cell>
          <cell r="CB292" t="str">
            <v>720047674</v>
          </cell>
          <cell r="CC292" t="str">
            <v>04/09/1981</v>
          </cell>
          <cell r="CD292" t="str">
            <v>NO</v>
          </cell>
        </row>
        <row r="293">
          <cell r="A293" t="str">
            <v>CD-NC-286-2024</v>
          </cell>
          <cell r="B293" t="str">
            <v>2 NACION</v>
          </cell>
          <cell r="C293" t="str">
            <v>NC-CPS-288-2024</v>
          </cell>
          <cell r="D293" t="str">
            <v>MARIA XIMENA ROSAS ESCOBAR</v>
          </cell>
          <cell r="E293">
            <v>45385</v>
          </cell>
          <cell r="F293" t="str">
            <v>NC04-P3202008-006 Prestar servicios profesionales con plena autonomía técnica y administrativa para apoyar a la oficina asesora de planeación para la gestión financiera de los procesos de inversión del Programa Áreas Protegidas y Diversidad Biológica -programa KfW, y demás procesos que le sean asignados en el marco de la conservación de la diversidad biológica de las áreas protegidas del SINAP Nacional.</v>
          </cell>
          <cell r="G293" t="str">
            <v>PROFESIONAL</v>
          </cell>
          <cell r="H293" t="str">
            <v>2 CONTRATACIÓN DIRECTA</v>
          </cell>
          <cell r="I293" t="str">
            <v>14 PRESTACIÓN DE SERVICIOS</v>
          </cell>
          <cell r="J293" t="str">
            <v>N/A</v>
          </cell>
          <cell r="K293">
            <v>80111600</v>
          </cell>
          <cell r="L293">
            <v>39924</v>
          </cell>
          <cell r="N293">
            <v>54024</v>
          </cell>
          <cell r="O293">
            <v>45385</v>
          </cell>
          <cell r="Q293">
            <v>7881428</v>
          </cell>
          <cell r="R293">
            <v>70670138</v>
          </cell>
          <cell r="S293" t="str">
            <v>Setenta millones seisciento setenta mil ciento trenta y ocho pesos</v>
          </cell>
          <cell r="T293" t="str">
            <v>1 PERSONA NATURAL</v>
          </cell>
          <cell r="U293" t="str">
            <v>3 CÉDULA DE CIUDADANÍA</v>
          </cell>
          <cell r="V293">
            <v>53014121</v>
          </cell>
          <cell r="X293" t="str">
            <v>N-A</v>
          </cell>
          <cell r="Y293" t="str">
            <v>11 NO SE DILIGENCIA INFORMACIÓN PARA ESTE FORMULARIO EN ESTE PERÍODO DE REPORTE</v>
          </cell>
          <cell r="Z293" t="str">
            <v>FEMENINO</v>
          </cell>
          <cell r="AA293" t="str">
            <v>CUNDINAMARCA</v>
          </cell>
          <cell r="AB293" t="str">
            <v>BOGOTÁ</v>
          </cell>
          <cell r="AC293" t="str">
            <v xml:space="preserve">MARIA </v>
          </cell>
          <cell r="AD293" t="str">
            <v>XIMENA</v>
          </cell>
          <cell r="AE293" t="str">
            <v>ROSAS</v>
          </cell>
          <cell r="AF293" t="str">
            <v>ESCOBAR</v>
          </cell>
          <cell r="AG293" t="str">
            <v>SI</v>
          </cell>
          <cell r="AH293" t="str">
            <v>1 PÓLIZA</v>
          </cell>
          <cell r="AI293" t="str">
            <v>12 SEGUROS DEL ESTADO</v>
          </cell>
          <cell r="AJ293" t="str">
            <v>2 CUMPLIMIENTO</v>
          </cell>
          <cell r="AK293">
            <v>45385</v>
          </cell>
          <cell r="AL293" t="str">
            <v>21-46-101090248</v>
          </cell>
          <cell r="AM293" t="str">
            <v>SAF-SUBDIRECCION ADMINISTRATIVA Y FINANCIERA</v>
          </cell>
          <cell r="AN293" t="str">
            <v>GRUPO DE CONTRATOS</v>
          </cell>
          <cell r="AO293" t="str">
            <v xml:space="preserve">OFICINA ASESORA DE PLANEACIÓN </v>
          </cell>
          <cell r="AP293" t="str">
            <v>2 SUPERVISOR</v>
          </cell>
          <cell r="AQ293" t="str">
            <v>3 CÉDULA DE CIUDADANÍA</v>
          </cell>
          <cell r="AR293">
            <v>80076849</v>
          </cell>
          <cell r="AS293" t="str">
            <v>ANDRES MAURICIO LEON LOPEZ</v>
          </cell>
          <cell r="AT293">
            <v>269</v>
          </cell>
          <cell r="AU293" t="str">
            <v>3 NO PACTADOS</v>
          </cell>
          <cell r="AV293" t="str">
            <v>4 NO SE HA ADICIONADO NI EN VALOR y EN TIEMPO</v>
          </cell>
          <cell r="BB293">
            <v>45385</v>
          </cell>
          <cell r="BC293">
            <v>45386</v>
          </cell>
          <cell r="BD293">
            <v>45386</v>
          </cell>
          <cell r="BE293">
            <v>45656</v>
          </cell>
          <cell r="BO293" t="str">
            <v>2024420501000282E</v>
          </cell>
          <cell r="BP293">
            <v>70670138</v>
          </cell>
          <cell r="BQ293" t="str">
            <v>MYRIAM JANETH GONZALEZ</v>
          </cell>
          <cell r="BR293" t="str">
            <v>https://www.secop.gov.co/CO1BusinessLine/Tendering/BuyerWorkArea/Index?docUniqueIdentifier=CO1.BDOS.5906504</v>
          </cell>
          <cell r="BS293" t="str">
            <v>VIGENTE</v>
          </cell>
          <cell r="BU293" t="str">
            <v>https://community.secop.gov.co/Public/Tendering/OpportunityDetail/Index?noticeUID=CO1.NTC.5920841&amp;isFromPublicArea=True&amp;isModal=False</v>
          </cell>
          <cell r="BV293" t="str">
            <v>seguimientokfwcentral</v>
          </cell>
          <cell r="BW293" t="str">
            <v>@parquesnacionales.gov.co</v>
          </cell>
          <cell r="BX293" t="str">
            <v>seguimientokfwcentral@parquesnacionales.gov.co</v>
          </cell>
          <cell r="BY293" t="str">
            <v>ADMINISTRACION DE EMPRESAS</v>
          </cell>
          <cell r="BZ293" t="str">
            <v>BBVA</v>
          </cell>
          <cell r="CA293" t="str">
            <v>AHORROS</v>
          </cell>
          <cell r="CB293" t="str">
            <v>0417095759</v>
          </cell>
          <cell r="CC293" t="str">
            <v>24/09/1984</v>
          </cell>
          <cell r="CD293" t="str">
            <v>NO</v>
          </cell>
        </row>
        <row r="294">
          <cell r="A294" t="str">
            <v>CD-NC-285-2024</v>
          </cell>
          <cell r="B294" t="str">
            <v>2 NACION</v>
          </cell>
          <cell r="C294" t="str">
            <v>NC-CPS-289-2024</v>
          </cell>
          <cell r="D294" t="str">
            <v>LUIS GABRIEL LLANOS HENRIQUEZ</v>
          </cell>
          <cell r="E294">
            <v>45385</v>
          </cell>
          <cell r="F294" t="str">
            <v>NC03-P3202032-002 Prestar servicios profesionales con plena autonomía técnica y administrativa al Grupo de Tecnologías de la Información y las Comunicaciones, apoyando en el mantenimiento de la infraestructura de radiocomunicaciones; en el marco de conservación de la diversidad biológica de las áreas protegidas del SINAP Nacional.</v>
          </cell>
          <cell r="G294" t="str">
            <v>PROFESIONAL</v>
          </cell>
          <cell r="H294" t="str">
            <v>2 CONTRATACIÓN DIRECTA</v>
          </cell>
          <cell r="I294" t="str">
            <v>14 PRESTACIÓN DE SERVICIOS</v>
          </cell>
          <cell r="J294" t="str">
            <v>N/A</v>
          </cell>
          <cell r="K294">
            <v>80111600</v>
          </cell>
          <cell r="L294">
            <v>39424</v>
          </cell>
          <cell r="N294">
            <v>54124</v>
          </cell>
          <cell r="O294">
            <v>45385</v>
          </cell>
          <cell r="Q294">
            <v>6347912</v>
          </cell>
          <cell r="R294">
            <v>57131208</v>
          </cell>
          <cell r="S294" t="str">
            <v>Cincuenta y siete millones ciento trenta y un mil doscientos ocho pesos</v>
          </cell>
          <cell r="T294" t="str">
            <v>1 PERSONA NATURAL</v>
          </cell>
          <cell r="U294" t="str">
            <v>3 CÉDULA DE CIUDADANÍA</v>
          </cell>
          <cell r="V294">
            <v>1026251561</v>
          </cell>
          <cell r="X294" t="str">
            <v>N-A</v>
          </cell>
          <cell r="Y294" t="str">
            <v>11 NO SE DILIGENCIA INFORMACIÓN PARA ESTE FORMULARIO EN ESTE PERÍODO DE REPORTE</v>
          </cell>
          <cell r="Z294" t="str">
            <v>MASCULINO</v>
          </cell>
          <cell r="AA294" t="str">
            <v>ATLANTICO</v>
          </cell>
          <cell r="AB294" t="str">
            <v>BARRANQUILLA</v>
          </cell>
          <cell r="AC294" t="str">
            <v>LUIS</v>
          </cell>
          <cell r="AD294" t="str">
            <v>GABRIEL</v>
          </cell>
          <cell r="AE294" t="str">
            <v>LLANOS</v>
          </cell>
          <cell r="AG294" t="str">
            <v>NO</v>
          </cell>
          <cell r="AH294" t="str">
            <v>6 NO CONSTITUYÓ GARANTÍAS</v>
          </cell>
          <cell r="AI294" t="str">
            <v>N-A</v>
          </cell>
          <cell r="AJ294" t="str">
            <v>N-A</v>
          </cell>
          <cell r="AK294" t="str">
            <v>N-A</v>
          </cell>
          <cell r="AL294" t="str">
            <v>N-A</v>
          </cell>
          <cell r="AM294" t="str">
            <v>SAF-SUBDIRECCION ADMINISTRATIVA Y FINANCIERA</v>
          </cell>
          <cell r="AN294" t="str">
            <v>GRUPO DE CONTRATOS</v>
          </cell>
          <cell r="AO294" t="str">
            <v>GRUPO DE TECNOLOGÍAS DE LA INFORMACIÓN Y LAS COMUNICACIONES</v>
          </cell>
          <cell r="AP294" t="str">
            <v>2 SUPERVISOR</v>
          </cell>
          <cell r="AQ294" t="str">
            <v>3 CÉDULA DE CIUDADANÍA</v>
          </cell>
          <cell r="AR294">
            <v>79245176</v>
          </cell>
          <cell r="AS294" t="str">
            <v>CARLOS ARTURO SAENZ BARON</v>
          </cell>
          <cell r="AT294">
            <v>269</v>
          </cell>
          <cell r="AU294" t="str">
            <v>3 NO PACTADOS</v>
          </cell>
          <cell r="AV294" t="str">
            <v>4 NO SE HA ADICIONADO NI EN VALOR y EN TIEMPO</v>
          </cell>
          <cell r="BB294" t="str">
            <v>N/A</v>
          </cell>
          <cell r="BC294">
            <v>45353</v>
          </cell>
          <cell r="BD294">
            <v>45385</v>
          </cell>
          <cell r="BE294">
            <v>45504</v>
          </cell>
          <cell r="BF294">
            <v>45504</v>
          </cell>
          <cell r="BO294" t="str">
            <v>2024420501000283E</v>
          </cell>
          <cell r="BP294">
            <v>57131208</v>
          </cell>
          <cell r="BQ294" t="str">
            <v>YULY ANDREA LEON BUSTOS</v>
          </cell>
          <cell r="BR294" t="str">
            <v>https://www.secop.gov.co/CO1BusinessLine/Tendering/BuyerWorkArea/Index?docUniqueIdentifier=CO1.BDOS.5907833</v>
          </cell>
          <cell r="BS294" t="str">
            <v>TERMINADO ANTICIPADAMENTE</v>
          </cell>
          <cell r="BU294" t="str">
            <v>https://community.secop.gov.co/Public/Tendering/OpportunityDetail/Index?noticeUID=CO1.NTC.5926485&amp;isFromPublicArea=True&amp;isModal=False</v>
          </cell>
          <cell r="BV294" t="str">
            <v>luis.llanos</v>
          </cell>
          <cell r="BW294" t="str">
            <v>@parquesnacionales.gov.co</v>
          </cell>
          <cell r="BX294" t="str">
            <v>luis.llanos@parquesnacionales.gov.co</v>
          </cell>
          <cell r="BY294" t="str">
            <v>INGENIERO ELECTRICO</v>
          </cell>
          <cell r="CC294" t="str">
            <v>23/05/1986</v>
          </cell>
          <cell r="CD294" t="str">
            <v>NO</v>
          </cell>
        </row>
        <row r="295">
          <cell r="A295" t="str">
            <v>CD-NC-283-2024</v>
          </cell>
          <cell r="B295" t="str">
            <v>2 NACION</v>
          </cell>
          <cell r="C295" t="str">
            <v>NC-CPS-290-2024</v>
          </cell>
          <cell r="D295" t="str">
            <v>JOSÉ LUIS RODRÍGUEZ ACERO</v>
          </cell>
          <cell r="E295">
            <v>45386</v>
          </cell>
          <cell r="F295" t="str">
            <v>NC21-P3202055-001 Prestación de servicios profesionales con plena autonomía técnica y administrativa al Grupo de Gestión del Conocimiento e Innovación para apoyar en la generación de información para el manejo de las áreas Protegidas del SINAP, en el marco del proyecto Conservación de la diversidad biológica de las áreas protegidas del SINAP.</v>
          </cell>
          <cell r="G295" t="str">
            <v>PROFESIONAL</v>
          </cell>
          <cell r="H295" t="str">
            <v>2 CONTRATACIÓN DIRECTA</v>
          </cell>
          <cell r="I295" t="str">
            <v>14 PRESTACIÓN DE SERVICIOS</v>
          </cell>
          <cell r="J295" t="str">
            <v>N/A</v>
          </cell>
          <cell r="K295">
            <v>80111600</v>
          </cell>
          <cell r="L295">
            <v>25324</v>
          </cell>
          <cell r="N295">
            <v>55524</v>
          </cell>
          <cell r="O295">
            <v>45386</v>
          </cell>
          <cell r="Q295" t="str">
            <v>$7.435.309</v>
          </cell>
          <cell r="R295">
            <v>66917781</v>
          </cell>
          <cell r="S295" t="str">
            <v>Sesenta y seis millones novecientos diecisiete mil setescientos ochenta y un pesos</v>
          </cell>
          <cell r="T295" t="str">
            <v>1 PERSONA NATURAL</v>
          </cell>
          <cell r="U295" t="str">
            <v>3 CÉDULA DE CIUDADANÍA</v>
          </cell>
          <cell r="V295">
            <v>80121185</v>
          </cell>
          <cell r="X295" t="str">
            <v>N-A</v>
          </cell>
          <cell r="Y295" t="str">
            <v>11 NO SE DILIGENCIA INFORMACIÓN PARA ESTE FORMULARIO EN ESTE PERÍODO DE REPORTE</v>
          </cell>
          <cell r="Z295" t="str">
            <v>MASCULINO</v>
          </cell>
          <cell r="AA295" t="str">
            <v>CUNDINAMARCA</v>
          </cell>
          <cell r="AB295" t="str">
            <v>BOGOTÁ</v>
          </cell>
          <cell r="AC295" t="str">
            <v xml:space="preserve">JOSE </v>
          </cell>
          <cell r="AD295" t="str">
            <v>LUIS</v>
          </cell>
          <cell r="AE295" t="str">
            <v>RODRIGUEZ</v>
          </cell>
          <cell r="AF295" t="str">
            <v>ACERO</v>
          </cell>
          <cell r="AG295" t="str">
            <v>SI</v>
          </cell>
          <cell r="AH295" t="str">
            <v>1 PÓLIZA</v>
          </cell>
          <cell r="AI295" t="str">
            <v>12 SEGUROS DEL ESTADO</v>
          </cell>
          <cell r="AJ295" t="str">
            <v>2 CUMPLIMIENTO</v>
          </cell>
          <cell r="AK295">
            <v>45387</v>
          </cell>
          <cell r="AL295" t="str">
            <v>14-46-101114038</v>
          </cell>
          <cell r="AM295" t="str">
            <v>SGMAP-SUBDIRECCION DE GESTION Y MANEJO DE AREAS PROTEGIDAS</v>
          </cell>
          <cell r="AN295" t="str">
            <v>GRUPO DE CONTRATOS</v>
          </cell>
          <cell r="AO295" t="str">
            <v>GRUPO DE GESTIÓN DEL CONOCIMIENTO E INNOVACIÓN</v>
          </cell>
          <cell r="AP295" t="str">
            <v>2 SUPERVISOR</v>
          </cell>
          <cell r="AQ295" t="str">
            <v>3 CÉDULA DE CIUDADANÍA</v>
          </cell>
          <cell r="AR295">
            <v>51723033</v>
          </cell>
          <cell r="AS295" t="str">
            <v>LUZ MILA SOTELO DELGADILLO</v>
          </cell>
          <cell r="AT295">
            <v>269</v>
          </cell>
          <cell r="AU295" t="str">
            <v>3 NO PACTADOS</v>
          </cell>
          <cell r="AV295" t="str">
            <v>4 NO SE HA ADICIONADO NI EN VALOR y EN TIEMPO</v>
          </cell>
          <cell r="BB295">
            <v>45387</v>
          </cell>
          <cell r="BC295">
            <v>45364</v>
          </cell>
          <cell r="BD295">
            <v>45387</v>
          </cell>
          <cell r="BE295">
            <v>45656</v>
          </cell>
          <cell r="BO295" t="str">
            <v xml:space="preserve">2024420501000284E </v>
          </cell>
          <cell r="BP295">
            <v>66917781</v>
          </cell>
          <cell r="BQ295" t="str">
            <v>YULY ANDREA LEON BUSTOS</v>
          </cell>
          <cell r="BR295" t="str">
            <v>https://www.secop.gov.co/CO1BusinessLine/Tendering/BuyerWorkArea/Index?docUniqueIdentifier=CO1.BDOS.5874119</v>
          </cell>
          <cell r="BS295" t="str">
            <v>VIGENTE</v>
          </cell>
          <cell r="BU295" t="str">
            <v>https://community.secop.gov.co/Public/Tendering/OpportunityDetail/Index?noticeUID=CO1.NTC.5927355&amp;isFromPublicArea=True&amp;isModal=False</v>
          </cell>
          <cell r="BV295" t="str">
            <v>infraestructura.ggci</v>
          </cell>
          <cell r="BW295" t="str">
            <v>@parquesnacionales.gov.co</v>
          </cell>
          <cell r="BX295" t="str">
            <v>infraestructura.ggci@parquesnacionales.gov.co</v>
          </cell>
          <cell r="BY295" t="str">
            <v>INGENIERO AMBIENTAL</v>
          </cell>
          <cell r="CC295" t="str">
            <v>19/12/1983</v>
          </cell>
          <cell r="CD295" t="str">
            <v>NO</v>
          </cell>
        </row>
        <row r="296">
          <cell r="A296" t="str">
            <v>CD-NC-290-2024</v>
          </cell>
          <cell r="B296" t="str">
            <v>2 NACION</v>
          </cell>
          <cell r="C296" t="str">
            <v>NC-CPS-292-2024</v>
          </cell>
          <cell r="D296" t="str">
            <v>RUTH MARY SÁNCHEZ SUÁREZ</v>
          </cell>
          <cell r="E296">
            <v>45387</v>
          </cell>
          <cell r="F296" t="str">
            <v xml:space="preserve">NC01-P3299060-013 Prestación de servicios profesionales con plena
autonomía técnica y administrativa al Grupo de Comunicaciones y Educación Ambiental,
para apoyar la administración, producción, actualización y gestión con usuarios internos
y externos, para los contenidos de la Página WEB, Intranet y Redes Sociales de la
Entidad, así como el desarrollo de contenidos audiovisuales de comunicación interna y
externa, en el marco del proyecto de Fortalecimiento de la capacidad institucional de
Parques Nacionales Naturales a Nivel Nacional
</v>
          </cell>
          <cell r="G296" t="str">
            <v>PROFESIONAL</v>
          </cell>
          <cell r="H296" t="str">
            <v>2 CONTRATACIÓN DIRECTA</v>
          </cell>
          <cell r="I296" t="str">
            <v>14 PRESTACIÓN DE SERVICIOS</v>
          </cell>
          <cell r="J296" t="str">
            <v>N/A</v>
          </cell>
          <cell r="K296">
            <v>80111600</v>
          </cell>
          <cell r="L296">
            <v>40124</v>
          </cell>
          <cell r="N296">
            <v>56624</v>
          </cell>
          <cell r="O296">
            <v>45387</v>
          </cell>
          <cell r="Q296">
            <v>6347912</v>
          </cell>
          <cell r="R296">
            <v>56284820</v>
          </cell>
          <cell r="S296" t="str">
            <v>Cincuenta y seis millones doscientos ochenta y cuatro mil ochoscientos veinte pesos</v>
          </cell>
          <cell r="T296" t="str">
            <v>1 PERSONA NATURAL</v>
          </cell>
          <cell r="U296" t="str">
            <v>3 CÉDULA DE CIUDADANÍA</v>
          </cell>
          <cell r="V296">
            <v>53069818</v>
          </cell>
          <cell r="X296" t="str">
            <v>N-A</v>
          </cell>
          <cell r="Y296" t="str">
            <v>11 NO SE DILIGENCIA INFORMACIÓN PARA ESTE FORMULARIO EN ESTE PERÍODO DE REPORTE</v>
          </cell>
          <cell r="Z296" t="str">
            <v>FEMENINO</v>
          </cell>
          <cell r="AA296" t="str">
            <v>CUNDINAMARCA</v>
          </cell>
          <cell r="AB296" t="str">
            <v>BOGOTÁ</v>
          </cell>
          <cell r="AC296" t="str">
            <v>RUTH</v>
          </cell>
          <cell r="AD296" t="str">
            <v>MARY</v>
          </cell>
          <cell r="AE296" t="str">
            <v>SANCHEZ</v>
          </cell>
          <cell r="AF296" t="str">
            <v>SUAREZ</v>
          </cell>
          <cell r="AG296" t="str">
            <v>NO</v>
          </cell>
          <cell r="AH296" t="str">
            <v>6 NO CONSTITUYÓ GARANTÍAS</v>
          </cell>
          <cell r="AI296" t="str">
            <v>N-A</v>
          </cell>
          <cell r="AJ296" t="str">
            <v>N-A</v>
          </cell>
          <cell r="AK296" t="str">
            <v>N-A</v>
          </cell>
          <cell r="AL296" t="str">
            <v>N-A</v>
          </cell>
          <cell r="AM296" t="str">
            <v>SAF-SUBDIRECCION ADMINISTRATIVA Y FINANCIERA</v>
          </cell>
          <cell r="AN296" t="str">
            <v>GRUPO DE CONTRATOS</v>
          </cell>
          <cell r="AO296" t="str">
            <v>GRUPO DE COMUNICACIONES</v>
          </cell>
          <cell r="AP296" t="str">
            <v>2 SUPERVISOR</v>
          </cell>
          <cell r="AQ296" t="str">
            <v>3 CÉDULA DE CIUDADANÍA</v>
          </cell>
          <cell r="AR296">
            <v>79590259</v>
          </cell>
          <cell r="AS296" t="str">
            <v>JUAN CARLOS CUERVO LEON</v>
          </cell>
          <cell r="AT296">
            <v>266</v>
          </cell>
          <cell r="AU296" t="str">
            <v>3 NO PACTADOS</v>
          </cell>
          <cell r="AV296" t="str">
            <v>4 NO SE HA ADICIONADO NI EN VALOR y EN TIEMPO</v>
          </cell>
          <cell r="BB296" t="str">
            <v>N/A</v>
          </cell>
          <cell r="BC296">
            <v>45387</v>
          </cell>
          <cell r="BD296">
            <v>45387</v>
          </cell>
          <cell r="BE296">
            <v>45656</v>
          </cell>
          <cell r="BO296" t="str">
            <v>2024420501000285E</v>
          </cell>
          <cell r="BP296">
            <v>56284820</v>
          </cell>
          <cell r="BQ296" t="str">
            <v>HECTOR ALFONSO CUESTA</v>
          </cell>
          <cell r="BR296" t="str">
            <v>https://www.secop.gov.co/CO1BusinessLine/Tendering/BuyerWorkArea/Index?docUniqueIdentifier=CO1.BDOS.5931257</v>
          </cell>
          <cell r="BS296" t="str">
            <v>VIGENTE</v>
          </cell>
          <cell r="BU296" t="str">
            <v>https://community.secop.gov.co/Public/Tendering/OpportunityDetail/Index?noticeUID=CO1.NTC.5940481&amp;isFromPublicArea=True&amp;isModal=False</v>
          </cell>
          <cell r="BV296" t="str">
            <v>redessociales</v>
          </cell>
          <cell r="BW296" t="str">
            <v>@parquesnacionales.gov.co</v>
          </cell>
          <cell r="BX296" t="str">
            <v>redessociales@parquesnacionales.gov.co</v>
          </cell>
          <cell r="BY296" t="str">
            <v>DISEÑADORA GRAFICA</v>
          </cell>
          <cell r="BZ296" t="str">
            <v>BANCOLOMBIA</v>
          </cell>
          <cell r="CA296" t="str">
            <v>AHORROS</v>
          </cell>
          <cell r="CB296" t="str">
            <v>19165846462</v>
          </cell>
          <cell r="CC296" t="str">
            <v>06/05/1985</v>
          </cell>
          <cell r="CD296" t="str">
            <v>NO</v>
          </cell>
        </row>
        <row r="297">
          <cell r="A297" t="str">
            <v>CD-NC-289-2024</v>
          </cell>
          <cell r="B297" t="str">
            <v>2 NACION</v>
          </cell>
          <cell r="C297" t="str">
            <v>NC-CPS-293-2024</v>
          </cell>
          <cell r="D297" t="str">
            <v>PAOLA ANDREA LOZANO SOLANO</v>
          </cell>
          <cell r="E297">
            <v>45387</v>
          </cell>
          <cell r="F297" t="str">
            <v>NC23-P3299060-001 Prestación de servicios profesionales con plena autonomía técnica y administrativa para apoyar al Grupo de Planeación y Manejo en la solicitud, consolidación y preparación de informes técnicos, así como el seguimiento de los proyectos que le sean delegados, en el marco del proyecto de Fortalecimiento de la capacidad institucional de Parques Nacionales Naturales a nivel nacional.</v>
          </cell>
          <cell r="G297" t="str">
            <v>PROFESIONAL</v>
          </cell>
          <cell r="H297" t="str">
            <v>2 CONTRATACIÓN DIRECTA</v>
          </cell>
          <cell r="I297" t="str">
            <v>14 PRESTACIÓN DE SERVICIOS</v>
          </cell>
          <cell r="J297" t="str">
            <v>N/A</v>
          </cell>
          <cell r="K297">
            <v>80111600</v>
          </cell>
          <cell r="L297">
            <v>38124</v>
          </cell>
          <cell r="N297">
            <v>56124</v>
          </cell>
          <cell r="O297">
            <v>45387</v>
          </cell>
          <cell r="Q297">
            <v>6347912</v>
          </cell>
          <cell r="R297">
            <v>56284820</v>
          </cell>
          <cell r="S297" t="str">
            <v>Cincuenta y seis millones doscientos ochenta y cuatro mil ochoscientos veinte pesos</v>
          </cell>
          <cell r="T297" t="str">
            <v>1 PERSONA NATURAL</v>
          </cell>
          <cell r="U297" t="str">
            <v>3 CÉDULA DE CIUDADANÍA</v>
          </cell>
          <cell r="V297">
            <v>1098661394</v>
          </cell>
          <cell r="X297" t="str">
            <v>N-A</v>
          </cell>
          <cell r="Y297" t="str">
            <v>11 NO SE DILIGENCIA INFORMACIÓN PARA ESTE FORMULARIO EN ESTE PERÍODO DE REPORTE</v>
          </cell>
          <cell r="Z297" t="str">
            <v>FEMENINO</v>
          </cell>
          <cell r="AA297" t="str">
            <v>SANTANDER</v>
          </cell>
          <cell r="AB297" t="str">
            <v>BUCARAMANGA</v>
          </cell>
          <cell r="AC297" t="str">
            <v>PAOLA</v>
          </cell>
          <cell r="AD297" t="str">
            <v>ANDREA</v>
          </cell>
          <cell r="AE297" t="str">
            <v>LOZANO</v>
          </cell>
          <cell r="AF297" t="str">
            <v>SOLANO</v>
          </cell>
          <cell r="AG297" t="str">
            <v>NO</v>
          </cell>
          <cell r="AH297" t="str">
            <v>6 NO CONSTITUYÓ GARANTÍAS</v>
          </cell>
          <cell r="AI297" t="str">
            <v>N-A</v>
          </cell>
          <cell r="AJ297" t="str">
            <v>N-A</v>
          </cell>
          <cell r="AK297" t="str">
            <v>N-A</v>
          </cell>
          <cell r="AL297" t="str">
            <v>N-A</v>
          </cell>
          <cell r="AM297" t="str">
            <v>SGMAP-SUBDIRECCION DE GESTION Y MANEJO DE AREAS PROTEGIDAS</v>
          </cell>
          <cell r="AN297" t="str">
            <v>GRUPO DE CONTRATOS</v>
          </cell>
          <cell r="AO297" t="str">
            <v>GRUPO DE PLANEACIÓN Y MANEJO</v>
          </cell>
          <cell r="AP297" t="str">
            <v>2 SUPERVISOR</v>
          </cell>
          <cell r="AQ297" t="str">
            <v>3 CÉDULA DE CIUDADANÍA</v>
          </cell>
          <cell r="AR297">
            <v>80875190</v>
          </cell>
          <cell r="AS297" t="str">
            <v>CÉSAR ANDRÉS DELGADO HERNÁNDEZ</v>
          </cell>
          <cell r="AT297">
            <v>266</v>
          </cell>
          <cell r="AU297" t="str">
            <v>3 NO PACTADOS</v>
          </cell>
          <cell r="AV297" t="str">
            <v>4 NO SE HA ADICIONADO NI EN VALOR y EN TIEMPO</v>
          </cell>
          <cell r="BB297" t="str">
            <v>N/A</v>
          </cell>
          <cell r="BC297">
            <v>45387</v>
          </cell>
          <cell r="BD297">
            <v>45387</v>
          </cell>
          <cell r="BE297">
            <v>45656</v>
          </cell>
          <cell r="BO297" t="str">
            <v>2024420501000286E</v>
          </cell>
          <cell r="BP297">
            <v>56284820</v>
          </cell>
          <cell r="BQ297" t="str">
            <v>LUZ JANETH VILLALBA SUAREZ</v>
          </cell>
          <cell r="BR297" t="str">
            <v>https://www.secop.gov.co/CO1BusinessLine/Tendering/BuyerWorkArea/Index?docUniqueIdentifier=CO1.BDOS.5929772</v>
          </cell>
          <cell r="BS297" t="str">
            <v>VIGENTE</v>
          </cell>
          <cell r="BU297" t="str">
            <v>https://community.secop.gov.co/Public/Tendering/OpportunityDetail/Index?noticeUID=CO1.NTC.5940312&amp;isFromPublicArea=True&amp;isModal=False</v>
          </cell>
          <cell r="BV297" t="str">
            <v>paola.lozano</v>
          </cell>
          <cell r="BW297" t="str">
            <v>@parquesnacionales.gov.co</v>
          </cell>
          <cell r="BX297" t="str">
            <v>paola.lozano@parquesnacionales.gov.co</v>
          </cell>
          <cell r="BY297" t="str">
            <v>CONTADORA PUBLICA</v>
          </cell>
          <cell r="BZ297" t="str">
            <v>BANCOLOMBIA</v>
          </cell>
          <cell r="CA297" t="str">
            <v>AHORROS</v>
          </cell>
          <cell r="CB297" t="str">
            <v>81400019240</v>
          </cell>
          <cell r="CC297" t="str">
            <v>08/10/1988</v>
          </cell>
          <cell r="CD297" t="str">
            <v>NO</v>
          </cell>
        </row>
        <row r="298">
          <cell r="A298" t="str">
            <v>CD-NC-291-2024</v>
          </cell>
          <cell r="B298" t="str">
            <v>2 NACION</v>
          </cell>
          <cell r="C298" t="str">
            <v>NC-CPS-294-2024</v>
          </cell>
          <cell r="D298" t="str">
            <v>SERGIO ALONSO ANAYA ESTÉVEZ</v>
          </cell>
          <cell r="E298">
            <v>45387</v>
          </cell>
          <cell r="F298" t="str">
            <v>NC03-P3299065-001 Prestar servicios profesionales con plena autonomía
técnica y administrativa para desarrollar y extender las funcionalidades de los visores
de mapa que proveen información cartográfica, asegurando el correcto funcionamiento
de los servicios de mapa y geoprocesos que dan sobre las diferentes aplicaciones
misionales de la entidad, en el marco de fortalecimiento de la cap</v>
          </cell>
          <cell r="G298" t="str">
            <v>PROFESIONAL</v>
          </cell>
          <cell r="H298" t="str">
            <v>2 CONTRATACIÓN DIRECTA</v>
          </cell>
          <cell r="I298" t="str">
            <v>14 PRESTACIÓN DE SERVICIOS</v>
          </cell>
          <cell r="J298" t="str">
            <v>N/A</v>
          </cell>
          <cell r="K298">
            <v>80111600</v>
          </cell>
          <cell r="L298">
            <v>39324</v>
          </cell>
          <cell r="N298">
            <v>56624</v>
          </cell>
          <cell r="O298">
            <v>45387</v>
          </cell>
          <cell r="Q298">
            <v>7435309</v>
          </cell>
          <cell r="R298">
            <v>65926406</v>
          </cell>
          <cell r="S298" t="str">
            <v>Sesenta y cinco millones novecientos ventiseis mil cuatroscientos seis</v>
          </cell>
          <cell r="T298" t="str">
            <v>1 PERSONA NATURAL</v>
          </cell>
          <cell r="U298" t="str">
            <v>3 CÉDULA DE CIUDADANÍA</v>
          </cell>
          <cell r="V298">
            <v>1098605705</v>
          </cell>
          <cell r="X298" t="str">
            <v>N-A</v>
          </cell>
          <cell r="Y298" t="str">
            <v>11 NO SE DILIGENCIA INFORMACIÓN PARA ESTE FORMULARIO EN ESTE PERÍODO DE REPORTE</v>
          </cell>
          <cell r="Z298" t="str">
            <v>MASCULINO</v>
          </cell>
          <cell r="AA298" t="str">
            <v>SANTANDER</v>
          </cell>
          <cell r="AB298" t="str">
            <v>BUCARAMANGA</v>
          </cell>
          <cell r="AC298" t="str">
            <v xml:space="preserve">SERGIO </v>
          </cell>
          <cell r="AD298" t="str">
            <v>ALONSO</v>
          </cell>
          <cell r="AE298" t="str">
            <v>ANAYA</v>
          </cell>
          <cell r="AF298" t="str">
            <v>ESTEVEZ</v>
          </cell>
          <cell r="AG298" t="str">
            <v>SI</v>
          </cell>
          <cell r="AH298" t="str">
            <v>1 PÓLIZA</v>
          </cell>
          <cell r="AI298" t="str">
            <v>12 SEGUROS DEL ESTADO</v>
          </cell>
          <cell r="AJ298" t="str">
            <v>2 CUMPLIMIENTO</v>
          </cell>
          <cell r="AK298">
            <v>45390</v>
          </cell>
          <cell r="AL298" t="str">
            <v>14-46-101114147</v>
          </cell>
          <cell r="AM298" t="str">
            <v>SAF-SUBDIRECCION ADMINISTRATIVA Y FINANCIERA</v>
          </cell>
          <cell r="AN298" t="str">
            <v>GRUPO DE CONTRATOS</v>
          </cell>
          <cell r="AO298" t="str">
            <v>GRUPO DE TECNOLOGÍAS DE LA INFORMACIÓN Y LAS COMUNICACIONES</v>
          </cell>
          <cell r="AP298" t="str">
            <v>2 SUPERVISOR</v>
          </cell>
          <cell r="AQ298" t="str">
            <v>3 CÉDULA DE CIUDADANÍA</v>
          </cell>
          <cell r="AR298">
            <v>79245176</v>
          </cell>
          <cell r="AS298" t="str">
            <v>CARLOS ARTURO SAENZ BARON</v>
          </cell>
          <cell r="AT298">
            <v>266</v>
          </cell>
          <cell r="AU298" t="str">
            <v>3 NO PACTADOS</v>
          </cell>
          <cell r="AV298" t="str">
            <v>4 NO SE HA ADICIONADO NI EN VALOR y EN TIEMPO</v>
          </cell>
          <cell r="BB298">
            <v>45391</v>
          </cell>
          <cell r="BC298">
            <v>45387</v>
          </cell>
          <cell r="BD298">
            <v>45391</v>
          </cell>
          <cell r="BE298">
            <v>45656</v>
          </cell>
          <cell r="BO298" t="str">
            <v>2024420501000287E</v>
          </cell>
          <cell r="BP298">
            <v>65926406</v>
          </cell>
          <cell r="BQ298" t="str">
            <v>HECTOR ALFONSO CUESTA</v>
          </cell>
          <cell r="BR298" t="str">
            <v>https://www.secop.gov.co/CO1BusinessLine/Tendering/BuyerWorkArea/Index?docUniqueIdentifier=CO1.BDOS.5931297</v>
          </cell>
          <cell r="BS298" t="str">
            <v>VIGENTE</v>
          </cell>
          <cell r="BU298" t="str">
            <v>https://community.secop.gov.co/Public/Tendering/OpportunityDetail/Index?noticeUID=CO1.NTC.5940737&amp;isFromPublicArea=True&amp;isModal=False</v>
          </cell>
          <cell r="BV298" t="str">
            <v>sergio.anaya</v>
          </cell>
          <cell r="BW298" t="str">
            <v>@parquesnacionales.gov.co</v>
          </cell>
          <cell r="BX298" t="str">
            <v>sergio.anaya@parquesnacionales.gov.co</v>
          </cell>
          <cell r="BY298" t="str">
            <v>INGENIERO DE SISTEMAS Y COMPUTACION</v>
          </cell>
          <cell r="CC298" t="str">
            <v>28/12/1985</v>
          </cell>
          <cell r="CD298" t="str">
            <v>NO</v>
          </cell>
        </row>
        <row r="299">
          <cell r="A299" t="str">
            <v>CD-NC-292-2024</v>
          </cell>
          <cell r="B299" t="str">
            <v>2 NACION</v>
          </cell>
          <cell r="C299" t="str">
            <v>NC-CPS-295-2024</v>
          </cell>
          <cell r="D299" t="str">
            <v>JORGE ENRIQUE ROJAS SÁNCHEZ</v>
          </cell>
          <cell r="E299">
            <v>45387</v>
          </cell>
          <cell r="F299" t="str">
            <v>NC30-P3202053-007 Prestar servicios profesionales, con plena autonomía técnica y administrativa, para orientar a la Subdirección de Sostenibilidad y Negocios Ambientales en el análisis y diseño económico y financiero de los servicios asociados a las valoraciones, compensaciones y los instrumentos, mecanismos y/o negocios ambientales, a cargo de la Subdirección, en el marco del proyecto de Conservación de la diversidad biológica de las áreas protegidas del SINAP Nacional.</v>
          </cell>
          <cell r="G299" t="str">
            <v>PROFESIONAL</v>
          </cell>
          <cell r="H299" t="str">
            <v>2 CONTRATACIÓN DIRECTA</v>
          </cell>
          <cell r="I299" t="str">
            <v>14 PRESTACIÓN DE SERVICIOS</v>
          </cell>
          <cell r="J299" t="str">
            <v>N/A</v>
          </cell>
          <cell r="K299">
            <v>80111600</v>
          </cell>
          <cell r="L299">
            <v>37224</v>
          </cell>
          <cell r="N299">
            <v>56224</v>
          </cell>
          <cell r="O299">
            <v>45387</v>
          </cell>
          <cell r="Q299" t="str">
            <v>$7.435.309</v>
          </cell>
          <cell r="R299">
            <v>65926406</v>
          </cell>
          <cell r="S299" t="str">
            <v>Sesenta y cinco millones novecientos ventiseis mil cuatroscientos seis</v>
          </cell>
          <cell r="T299" t="str">
            <v>1 PERSONA NATURAL</v>
          </cell>
          <cell r="U299" t="str">
            <v>3 CÉDULA DE CIUDADANÍA</v>
          </cell>
          <cell r="V299">
            <v>1010182072</v>
          </cell>
          <cell r="X299" t="str">
            <v>N-A</v>
          </cell>
          <cell r="Y299" t="str">
            <v>11 NO SE DILIGENCIA INFORMACIÓN PARA ESTE FORMULARIO EN ESTE PERÍODO DE REPORTE</v>
          </cell>
          <cell r="Z299" t="str">
            <v>MASCULINO</v>
          </cell>
          <cell r="AA299" t="str">
            <v>CUNDINAMARCA</v>
          </cell>
          <cell r="AB299" t="str">
            <v>BOGOTÁ</v>
          </cell>
          <cell r="AC299" t="str">
            <v xml:space="preserve">JORGE </v>
          </cell>
          <cell r="AD299" t="str">
            <v>ENRIQUE</v>
          </cell>
          <cell r="AE299" t="str">
            <v>ROJAS</v>
          </cell>
          <cell r="AF299" t="str">
            <v>SANCHEZ</v>
          </cell>
          <cell r="AG299" t="str">
            <v>SI</v>
          </cell>
          <cell r="AH299" t="str">
            <v>1 PÓLIZA</v>
          </cell>
          <cell r="AI299" t="str">
            <v>12 SEGUROS DEL ESTADO</v>
          </cell>
          <cell r="AJ299" t="str">
            <v>2 CUMPLIMIENTO</v>
          </cell>
          <cell r="AK299">
            <v>45387</v>
          </cell>
          <cell r="AL299" t="str">
            <v>65-46-101045588</v>
          </cell>
          <cell r="AM299" t="str">
            <v>SSNA-SUBDIRECCION DE SOSTENIBILIDAD Y NEGOCIO AMBIENTALES</v>
          </cell>
          <cell r="AN299" t="str">
            <v>GRUPO DE CONTRATOS</v>
          </cell>
          <cell r="AO299" t="str">
            <v>SUBDIRECCIÓN DE SOSTENIBILIDAD Y NEGOCIOS AMBIENTALES</v>
          </cell>
          <cell r="AP299" t="str">
            <v>2 SUPERVISOR</v>
          </cell>
          <cell r="AQ299" t="str">
            <v>3 CÉDULA DE CIUDADANÍA</v>
          </cell>
          <cell r="AR299">
            <v>71616905</v>
          </cell>
          <cell r="AS299" t="str">
            <v>JORGE ALONSO CANO RESTREPO</v>
          </cell>
          <cell r="AT299">
            <v>266</v>
          </cell>
          <cell r="AU299" t="str">
            <v>3 NO PACTADOS</v>
          </cell>
          <cell r="AV299" t="str">
            <v>4 NO SE HA ADICIONADO NI EN VALOR y EN TIEMPO</v>
          </cell>
          <cell r="BB299">
            <v>45387</v>
          </cell>
          <cell r="BC299">
            <v>45356</v>
          </cell>
          <cell r="BD299">
            <v>45387</v>
          </cell>
          <cell r="BE299">
            <v>45656</v>
          </cell>
          <cell r="BO299" t="str">
            <v>2024420501000288E</v>
          </cell>
          <cell r="BP299">
            <v>65926406</v>
          </cell>
          <cell r="BQ299" t="str">
            <v>YULY ANDREA LEON BUSTOS</v>
          </cell>
          <cell r="BR299" t="str">
            <v>https://www.secop.gov.co/CO1BusinessLine/Tendering/BuyerWorkArea/Index?docUniqueIdentifier=CO1.BDOS.5932950</v>
          </cell>
          <cell r="BS299" t="str">
            <v>VIGENTE</v>
          </cell>
          <cell r="BU299" t="str">
            <v>https://community.secop.gov.co/Public/Tendering/OpportunityDetail/Index?noticeUID=CO1.NTC.5941043&amp;isFromPublicArea=True&amp;isModal=False</v>
          </cell>
          <cell r="BV299" t="str">
            <v>jorge.rojas</v>
          </cell>
          <cell r="BW299" t="str">
            <v>@parquesnacionales.gov.co</v>
          </cell>
          <cell r="BX299" t="str">
            <v>jorge.rojas@parquesnacionales.gov.co</v>
          </cell>
          <cell r="BY299" t="str">
            <v>ECONOMISTA</v>
          </cell>
          <cell r="CC299" t="str">
            <v>26/02/1989</v>
          </cell>
          <cell r="CD299" t="str">
            <v>NO</v>
          </cell>
        </row>
        <row r="300">
          <cell r="A300" t="str">
            <v>CD-NC-288-2024</v>
          </cell>
          <cell r="B300" t="str">
            <v>2 NACION</v>
          </cell>
          <cell r="C300" t="str">
            <v>NC-CPS-296-2024</v>
          </cell>
          <cell r="D300" t="str">
            <v>JOSE MARIO LOPEZ RAMIREZ</v>
          </cell>
          <cell r="E300">
            <v>45393</v>
          </cell>
          <cell r="F300" t="str">
            <v>NC04-P3299054-010 Prestación de servicios profesionales con plena autonomía técnica y administrativa para apoyar a la oficina asesora de planeación para la formulación, desarrollo y seguimiento de programas y proyectos estratégicos, y consolidar los procesos de planeación estratégica territorial de la entidad en el marco del fortalecimiento de la capacidad institucional de parques nacionales naturales.</v>
          </cell>
          <cell r="G300" t="str">
            <v>PROFESIONAL</v>
          </cell>
          <cell r="H300" t="str">
            <v>2 CONTRATACIÓN DIRECTA</v>
          </cell>
          <cell r="I300" t="str">
            <v>14 PRESTACIÓN DE SERVICIOS</v>
          </cell>
          <cell r="J300" t="str">
            <v>N/A</v>
          </cell>
          <cell r="K300">
            <v>80111600</v>
          </cell>
          <cell r="L300">
            <v>40224</v>
          </cell>
          <cell r="N300">
            <v>61724</v>
          </cell>
          <cell r="O300">
            <v>45393</v>
          </cell>
          <cell r="Q300">
            <v>11079537</v>
          </cell>
          <cell r="R300">
            <v>96022654</v>
          </cell>
          <cell r="S300" t="str">
            <v xml:space="preserve">Noventa y seis millones veintidos mil seiscientos cincuenta y cuatro pesos </v>
          </cell>
          <cell r="T300" t="str">
            <v>1 PERSONA NATURAL</v>
          </cell>
          <cell r="U300" t="str">
            <v>3 CÉDULA DE CIUDADANÍA</v>
          </cell>
          <cell r="V300">
            <v>1121838699</v>
          </cell>
          <cell r="X300" t="str">
            <v>N-A</v>
          </cell>
          <cell r="Y300" t="str">
            <v>11 NO SE DILIGENCIA INFORMACIÓN PARA ESTE FORMULARIO EN ESTE PERÍODO DE REPORTE</v>
          </cell>
          <cell r="Z300" t="str">
            <v>MASCULINO</v>
          </cell>
          <cell r="AA300" t="str">
            <v>CUNDINAMARCA</v>
          </cell>
          <cell r="AB300" t="str">
            <v>BOGOTÁ</v>
          </cell>
          <cell r="AC300" t="str">
            <v xml:space="preserve">JOSE </v>
          </cell>
          <cell r="AD300" t="str">
            <v>MARIO</v>
          </cell>
          <cell r="AE300" t="str">
            <v>LOPEZ</v>
          </cell>
          <cell r="AF300" t="str">
            <v>RAMIREZ</v>
          </cell>
          <cell r="AG300" t="str">
            <v>SI</v>
          </cell>
          <cell r="AH300" t="str">
            <v>1 PÓLIZA</v>
          </cell>
          <cell r="AI300" t="str">
            <v>12 SEGUROS DEL ESTADO</v>
          </cell>
          <cell r="AJ300" t="str">
            <v>2 CUMPLIMIENTO</v>
          </cell>
          <cell r="AK300">
            <v>45394</v>
          </cell>
          <cell r="AL300" t="str">
            <v>21-44-101439152</v>
          </cell>
          <cell r="AM300" t="str">
            <v>SAF-SUBDIRECCION ADMINISTRATIVA Y FINANCIERA</v>
          </cell>
          <cell r="AN300" t="str">
            <v>GRUPO DE CONTRATOS</v>
          </cell>
          <cell r="AO300" t="str">
            <v xml:space="preserve">OFICINA ASESORA DE PLANEACIÓN </v>
          </cell>
          <cell r="AP300" t="str">
            <v>2 SUPERVISOR</v>
          </cell>
          <cell r="AQ300" t="str">
            <v>3 CÉDULA DE CIUDADANÍA</v>
          </cell>
          <cell r="AR300">
            <v>80076849</v>
          </cell>
          <cell r="AS300" t="str">
            <v>ANDRES MAURICIO LEON LOPEZ</v>
          </cell>
          <cell r="AT300">
            <v>260</v>
          </cell>
          <cell r="AU300" t="str">
            <v>3 NO PACTADOS</v>
          </cell>
          <cell r="AV300" t="str">
            <v>4 NO SE HA ADICIONADO NI EN VALOR y EN TIEMPO</v>
          </cell>
          <cell r="BB300">
            <v>45394</v>
          </cell>
          <cell r="BC300">
            <v>45386</v>
          </cell>
          <cell r="BD300">
            <v>45394</v>
          </cell>
          <cell r="BE300">
            <v>45656</v>
          </cell>
          <cell r="BO300" t="str">
            <v xml:space="preserve">2024420501000289E </v>
          </cell>
          <cell r="BP300">
            <v>96022654</v>
          </cell>
          <cell r="BQ300" t="str">
            <v>HILDA MARCELA GARCIA NUÑEZ</v>
          </cell>
          <cell r="BR300" t="str">
            <v>https://www.secop.gov.co/CO1BusinessLine/Tendering/BuyerWorkArea/Index?docUniqueIdentifier=CO1.BDOS.5919586</v>
          </cell>
          <cell r="BS300" t="str">
            <v>VIGENTE</v>
          </cell>
          <cell r="BU300" t="str">
            <v>https://community.secop.gov.co/Public/Tendering/OpportunityDetail/Index?noticeUID=CO1.NTC.5969990&amp;isFromPublicArea=True&amp;isModal=False</v>
          </cell>
          <cell r="BV300" t="str">
            <v>jose.lopez</v>
          </cell>
          <cell r="BW300" t="str">
            <v>@parquesnacionales.gov.co</v>
          </cell>
          <cell r="BX300" t="str">
            <v>jose.lopez@parquesnacionales.gov.co</v>
          </cell>
          <cell r="BY300" t="str">
            <v>BIOLOGO</v>
          </cell>
          <cell r="BZ300" t="str">
            <v>BBVA</v>
          </cell>
          <cell r="CA300" t="str">
            <v>AHORROS</v>
          </cell>
          <cell r="CB300" t="str">
            <v>742178791</v>
          </cell>
          <cell r="CC300" t="str">
            <v>21/01/1988</v>
          </cell>
          <cell r="CD300" t="str">
            <v>NO</v>
          </cell>
        </row>
        <row r="301">
          <cell r="A301" t="str">
            <v>CD-NC-294-2024</v>
          </cell>
          <cell r="B301" t="str">
            <v>2 NACION</v>
          </cell>
          <cell r="C301" t="str">
            <v>NC-CPS-297-2024</v>
          </cell>
          <cell r="D301" t="str">
            <v>ANGIE PAOLA BELTRÁN MAYORGA</v>
          </cell>
          <cell r="E301">
            <v>45394</v>
          </cell>
          <cell r="F301" t="str">
            <v xml:space="preserve">NC12-P3299011-024 NC12-P3299016-27 Prestar los servicios
profesionales con plena autonomía técnica y administrativa al Grupo de
Infraestructura de la Subdirección Administrativa y Financiera apoyando en el
seguimiento a los proyectos de infraestructura en el marco del mejoramiento
de la infraestructura física en los Parques Nacionales Naturales de Colombia y
sus áreas protegidas.
</v>
          </cell>
          <cell r="G301" t="str">
            <v>PROFESIONAL</v>
          </cell>
          <cell r="H301" t="str">
            <v>2 CONTRATACIÓN DIRECTA</v>
          </cell>
          <cell r="I301" t="str">
            <v>14 PRESTACIÓN DE SERVICIOS</v>
          </cell>
          <cell r="J301" t="str">
            <v>N/A</v>
          </cell>
          <cell r="K301">
            <v>80111600</v>
          </cell>
          <cell r="L301">
            <v>41324</v>
          </cell>
          <cell r="N301">
            <v>63324</v>
          </cell>
          <cell r="O301">
            <v>45397</v>
          </cell>
          <cell r="Q301">
            <v>6347912</v>
          </cell>
          <cell r="R301">
            <v>54803640</v>
          </cell>
          <cell r="S301" t="str">
            <v>Cincuenta y cuatro millones ochoscientos tres mil seiscientos cuarenta pesos</v>
          </cell>
          <cell r="T301" t="str">
            <v>1 PERSONA NATURAL</v>
          </cell>
          <cell r="U301" t="str">
            <v>3 CÉDULA DE CIUDADANÍA</v>
          </cell>
          <cell r="V301">
            <v>1032466616</v>
          </cell>
          <cell r="X301" t="str">
            <v>N-A</v>
          </cell>
          <cell r="Y301" t="str">
            <v>11 NO SE DILIGENCIA INFORMACIÓN PARA ESTE FORMULARIO EN ESTE PERÍODO DE REPORTE</v>
          </cell>
          <cell r="Z301" t="str">
            <v>FEMENINO</v>
          </cell>
          <cell r="AA301" t="str">
            <v>CUNDINAMARCA</v>
          </cell>
          <cell r="AB301" t="str">
            <v>BOGOTÁ</v>
          </cell>
          <cell r="AC301" t="str">
            <v>ANGIE</v>
          </cell>
          <cell r="AD301" t="str">
            <v>PAOLA</v>
          </cell>
          <cell r="AE301" t="str">
            <v>BELTRAN</v>
          </cell>
          <cell r="AF301" t="str">
            <v>MAYORGA</v>
          </cell>
          <cell r="AG301" t="str">
            <v>NO</v>
          </cell>
          <cell r="AH301" t="str">
            <v>6 NO CONSTITUYÓ GARANTÍAS</v>
          </cell>
          <cell r="AI301" t="str">
            <v>N-A</v>
          </cell>
          <cell r="AJ301" t="str">
            <v>N-A</v>
          </cell>
          <cell r="AK301" t="str">
            <v>N-A</v>
          </cell>
          <cell r="AL301" t="str">
            <v>N-A</v>
          </cell>
          <cell r="AM301" t="str">
            <v>SAF-SUBDIRECCION ADMINISTRATIVA Y FINANCIERA</v>
          </cell>
          <cell r="AN301" t="str">
            <v>GRUPO DE CONTRATOS</v>
          </cell>
          <cell r="AO301" t="str">
            <v>GRUPO DE INFRAESTRUCTURA</v>
          </cell>
          <cell r="AP301" t="str">
            <v>2 SUPERVISOR</v>
          </cell>
          <cell r="AQ301" t="str">
            <v>3 CÉDULA DE CIUDADANÍA</v>
          </cell>
          <cell r="AR301">
            <v>91209676</v>
          </cell>
          <cell r="AS301" t="str">
            <v>CARLOS ALBERTO PINZON  BARCO</v>
          </cell>
          <cell r="AT301">
            <v>259</v>
          </cell>
          <cell r="AU301" t="str">
            <v>3 NO PACTADOS</v>
          </cell>
          <cell r="AV301" t="str">
            <v>4 NO SE HA ADICIONADO NI EN VALOR y EN TIEMPO</v>
          </cell>
          <cell r="BB301" t="str">
            <v>N/A</v>
          </cell>
          <cell r="BC301">
            <v>45394</v>
          </cell>
          <cell r="BD301">
            <v>45397</v>
          </cell>
          <cell r="BE301">
            <v>45656</v>
          </cell>
          <cell r="BO301" t="str">
            <v xml:space="preserve">2024420501000290E </v>
          </cell>
          <cell r="BP301">
            <v>54803640</v>
          </cell>
          <cell r="BQ301" t="str">
            <v>YURY CAMILA BARRANTES</v>
          </cell>
          <cell r="BR301" t="str">
            <v>https://www.secop.gov.co/CO1BusinessLine/Tendering/BuyerWorkArea/Index?docUniqueIdentifier=CO1.BDOS.5966972</v>
          </cell>
          <cell r="BS301" t="str">
            <v>VIGENTE</v>
          </cell>
          <cell r="BU301" t="str">
            <v>https://community.secop.gov.co/Public/Tendering/OpportunityDetail/Index?noticeUID=CO1.NTC.5975786&amp;isFromPublicArea=True&amp;isModal=False</v>
          </cell>
          <cell r="BV301" t="str">
            <v>angie.beltran</v>
          </cell>
          <cell r="BW301" t="str">
            <v>@parquesnacionales.gov.co</v>
          </cell>
          <cell r="BX301" t="str">
            <v>angie.beltran@parquesnacionales.gov.co</v>
          </cell>
          <cell r="BY301" t="str">
            <v>ARQUITECTO</v>
          </cell>
          <cell r="BZ301" t="str">
            <v>BANCOLOMBIA</v>
          </cell>
          <cell r="CA301" t="str">
            <v>AHORROS</v>
          </cell>
          <cell r="CB301" t="str">
            <v>10842468448</v>
          </cell>
          <cell r="CC301" t="str">
            <v>14/10/1994</v>
          </cell>
          <cell r="CD301" t="str">
            <v>NO</v>
          </cell>
        </row>
        <row r="302">
          <cell r="A302" t="str">
            <v>CD-NC-293-2024</v>
          </cell>
          <cell r="B302" t="str">
            <v>2 NACION</v>
          </cell>
          <cell r="C302" t="str">
            <v>NC-CPS-298-2024</v>
          </cell>
          <cell r="D302" t="str">
            <v>MÓNICA MARCELA MORALES RIVAS</v>
          </cell>
          <cell r="E302">
            <v>45397</v>
          </cell>
          <cell r="F302" t="str">
            <v>NC22-P3202018-011 Prestación de servicios profesionales con plena autonomía técnica y administrativa para la implementación, seguimiento y reporte de la política pública CONPES 4050 para la consolidación del SINAP, desde la Subdirección de Gestión y Manejo de Áreas Protegidas, en lo relacionado con la representatividad ecosistémica en el marco del proyecto conservación de la diversidad biológica de las áreas protegidas del SINAP Nacional.</v>
          </cell>
          <cell r="G302" t="str">
            <v>PROFESIONAL</v>
          </cell>
          <cell r="H302" t="str">
            <v>2 CONTRATACIÓN DIRECTA</v>
          </cell>
          <cell r="I302" t="str">
            <v>14 PRESTACIÓN DE SERVICIOS</v>
          </cell>
          <cell r="J302" t="str">
            <v>N/A</v>
          </cell>
          <cell r="K302">
            <v>80111600</v>
          </cell>
          <cell r="L302">
            <v>20824</v>
          </cell>
          <cell r="N302">
            <v>63424</v>
          </cell>
          <cell r="O302">
            <v>45397</v>
          </cell>
          <cell r="Q302" t="str">
            <v>$7.435.309</v>
          </cell>
          <cell r="R302">
            <v>60473846</v>
          </cell>
          <cell r="S302" t="str">
            <v>Sesenta millones cuatroscientos setenta y tres mil ochoscientos cuarenta y seis</v>
          </cell>
          <cell r="T302" t="str">
            <v>1 PERSONA NATURAL</v>
          </cell>
          <cell r="U302" t="str">
            <v>3 CÉDULA DE CIUDADANÍA</v>
          </cell>
          <cell r="V302">
            <v>43613292</v>
          </cell>
          <cell r="X302" t="str">
            <v>N-A</v>
          </cell>
          <cell r="Y302" t="str">
            <v>11 NO SE DILIGENCIA INFORMACIÓN PARA ESTE FORMULARIO EN ESTE PERÍODO DE REPORTE</v>
          </cell>
          <cell r="Z302" t="str">
            <v>FEMENINO</v>
          </cell>
          <cell r="AA302" t="str">
            <v>ANTIOQUIA</v>
          </cell>
          <cell r="AB302" t="str">
            <v>MEDELLIN</v>
          </cell>
          <cell r="AC302" t="str">
            <v>MONICA</v>
          </cell>
          <cell r="AD302" t="str">
            <v>MARCELA</v>
          </cell>
          <cell r="AE302" t="str">
            <v>MORALES</v>
          </cell>
          <cell r="AF302" t="str">
            <v>RIVAS</v>
          </cell>
          <cell r="AG302" t="str">
            <v>SI</v>
          </cell>
          <cell r="AH302" t="str">
            <v>1 PÓLIZA</v>
          </cell>
          <cell r="AI302" t="str">
            <v>12 SEGUROS DEL ESTADO</v>
          </cell>
          <cell r="AJ302" t="str">
            <v>2 CUMPLIMIENTO</v>
          </cell>
          <cell r="AK302">
            <v>45397</v>
          </cell>
          <cell r="AL302" t="str">
            <v>21-46-101090881</v>
          </cell>
          <cell r="AM302" t="str">
            <v>SGMAP-SUBDIRECCION DE GESTION Y MANEJO DE AREAS PROTEGIDAS</v>
          </cell>
          <cell r="AN302" t="str">
            <v>GRUPO DE CONTRATOS</v>
          </cell>
          <cell r="AO302" t="str">
            <v>GRUPO DE GESTIÓN E INTEGRACIÓN DEL SINAP</v>
          </cell>
          <cell r="AP302" t="str">
            <v>2 SUPERVISOR</v>
          </cell>
          <cell r="AQ302" t="str">
            <v>3 CÉDULA DE CIUDADANÍA</v>
          </cell>
          <cell r="AR302">
            <v>5947992</v>
          </cell>
          <cell r="AS302" t="str">
            <v>LUIS ALBERTO CRUZ COLORADO</v>
          </cell>
          <cell r="AT302">
            <v>244</v>
          </cell>
          <cell r="AU302" t="str">
            <v>3 NO PACTADOS</v>
          </cell>
          <cell r="AV302" t="str">
            <v>4 NO SE HA ADICIONADO NI EN VALOR y EN TIEMPO</v>
          </cell>
          <cell r="AW302">
            <v>1</v>
          </cell>
          <cell r="AX302">
            <v>2726280</v>
          </cell>
          <cell r="AY302">
            <v>45638</v>
          </cell>
          <cell r="AZ302">
            <v>10</v>
          </cell>
          <cell r="BA302">
            <v>45638</v>
          </cell>
          <cell r="BB302">
            <v>45397</v>
          </cell>
          <cell r="BC302">
            <v>45392</v>
          </cell>
          <cell r="BD302">
            <v>45397</v>
          </cell>
          <cell r="BE302">
            <v>45655</v>
          </cell>
          <cell r="BO302" t="str">
            <v>2024420501000291E</v>
          </cell>
          <cell r="BP302">
            <v>63200126</v>
          </cell>
          <cell r="BQ302" t="str">
            <v>MYRIAM JANETH GONZALEZ</v>
          </cell>
          <cell r="BR302" t="str">
            <v>https://www.secop.gov.co/CO1BusinessLine/Tendering/BuyerWorkArea/Index?docUniqueIdentifier=CO1.BDOS.5945299</v>
          </cell>
          <cell r="BS302" t="str">
            <v>TERMINADO NORMALMENTE</v>
          </cell>
          <cell r="BU302" t="str">
            <v>https://community.secop.gov.co/Public/Tendering/OpportunityDetail/Index?noticeUID=CO1.NTC.5974977&amp;isFromPublicArea=True&amp;isModal=False</v>
          </cell>
          <cell r="BW302" t="str">
            <v>@parquesnacionales.gov.co</v>
          </cell>
          <cell r="BX302" t="str">
            <v>@parquesnacionales.gov.co</v>
          </cell>
          <cell r="BY302" t="str">
            <v>INGENIERA FORESTAL</v>
          </cell>
          <cell r="BZ302" t="str">
            <v>DAVIVIENDA</v>
          </cell>
          <cell r="CA302" t="str">
            <v>AHORROS</v>
          </cell>
          <cell r="CB302" t="str">
            <v xml:space="preserve">	008900184022</v>
          </cell>
          <cell r="CC302" t="str">
            <v>05/12/1975</v>
          </cell>
          <cell r="CD302" t="str">
            <v>NO</v>
          </cell>
        </row>
        <row r="303">
          <cell r="A303" t="str">
            <v>CD-NC-296-2024</v>
          </cell>
          <cell r="B303" t="str">
            <v>2 NACION</v>
          </cell>
          <cell r="C303" t="str">
            <v>NC-CPS-299-2024</v>
          </cell>
          <cell r="D303" t="str">
            <v>JUAN FELIPE TRUJILLO LUNA</v>
          </cell>
          <cell r="E303">
            <v>45398</v>
          </cell>
          <cell r="F303" t="str">
            <v>NC30-P3202010-013 Prestar servicios profesionales con plena autonomía técnica y administrativa en el desarrollo de actividades para el seguimiento de la implementación de las estrategias de los procesos de ecoturismo, valoraciones de servicios ecosistémicos y transferencias del sector eléctrico, en el marco del proyecto de conservación de la diversidad biológica de las áreas protegidas del SINAP Nacional.</v>
          </cell>
          <cell r="G303" t="str">
            <v>PROFESIONAL</v>
          </cell>
          <cell r="H303" t="str">
            <v>2 CONTRATACIÓN DIRECTA</v>
          </cell>
          <cell r="I303" t="str">
            <v>14 PRESTACIÓN DE SERVICIOS</v>
          </cell>
          <cell r="J303" t="str">
            <v>N/A</v>
          </cell>
          <cell r="K303">
            <v>80111600</v>
          </cell>
          <cell r="L303">
            <v>42224</v>
          </cell>
          <cell r="N303">
            <v>64124</v>
          </cell>
          <cell r="O303">
            <v>45398</v>
          </cell>
          <cell r="Q303">
            <v>3670921</v>
          </cell>
          <cell r="R303">
            <v>31325193</v>
          </cell>
          <cell r="S303" t="str">
            <v>Trenta y un millones trescientos veinticinco mil ciento noventa y tres pesos</v>
          </cell>
          <cell r="T303" t="str">
            <v>1 PERSONA NATURAL</v>
          </cell>
          <cell r="U303" t="str">
            <v>3 CÉDULA DE CIUDADANÍA</v>
          </cell>
          <cell r="V303">
            <v>1077876913</v>
          </cell>
          <cell r="X303" t="str">
            <v>N-A</v>
          </cell>
          <cell r="Y303" t="str">
            <v>11 NO SE DILIGENCIA INFORMACIÓN PARA ESTE FORMULARIO EN ESTE PERÍODO DE REPORTE</v>
          </cell>
          <cell r="Z303" t="str">
            <v>MASCULINO</v>
          </cell>
          <cell r="AA303" t="str">
            <v>HUILA</v>
          </cell>
          <cell r="AB303" t="str">
            <v>GARZON</v>
          </cell>
          <cell r="AC303" t="str">
            <v xml:space="preserve">JUAN </v>
          </cell>
          <cell r="AD303" t="str">
            <v>FELIPE</v>
          </cell>
          <cell r="AE303" t="str">
            <v>TRUJILLO</v>
          </cell>
          <cell r="AF303" t="str">
            <v>LUNA</v>
          </cell>
          <cell r="AG303" t="str">
            <v>NO</v>
          </cell>
          <cell r="AH303" t="str">
            <v>6 NO CONSTITUYÓ GARANTÍAS</v>
          </cell>
          <cell r="AI303" t="str">
            <v>N-A</v>
          </cell>
          <cell r="AJ303" t="str">
            <v>N-A</v>
          </cell>
          <cell r="AK303" t="str">
            <v>N-A</v>
          </cell>
          <cell r="AL303" t="str">
            <v>N-A</v>
          </cell>
          <cell r="AM303" t="str">
            <v>SSNA-SUBDIRECCION DE SOSTENIBILIDAD Y NEGOCIO AMBIENTALES</v>
          </cell>
          <cell r="AN303" t="str">
            <v>GRUPO DE CONTRATOS</v>
          </cell>
          <cell r="AO303" t="str">
            <v>SUBDIRECCIÓN DE SOSTENIBILIDAD Y NEGOCIOS AMBIENTALES</v>
          </cell>
          <cell r="AP303" t="str">
            <v>2 SUPERVISOR</v>
          </cell>
          <cell r="AQ303" t="str">
            <v>3 CÉDULA DE CIUDADANÍA</v>
          </cell>
          <cell r="AR303">
            <v>71616905</v>
          </cell>
          <cell r="AS303" t="str">
            <v>JORGE ALONSO CANO RESTREPO</v>
          </cell>
          <cell r="AT303">
            <v>255</v>
          </cell>
          <cell r="AU303" t="str">
            <v>3 NO PACTADOS</v>
          </cell>
          <cell r="AV303" t="str">
            <v>4 NO SE HA ADICIONADO NI EN VALOR y EN TIEMPO</v>
          </cell>
          <cell r="BB303" t="str">
            <v>N/A</v>
          </cell>
          <cell r="BC303">
            <v>45356</v>
          </cell>
          <cell r="BD303">
            <v>45398</v>
          </cell>
          <cell r="BE303">
            <v>45656</v>
          </cell>
          <cell r="BO303" t="str">
            <v>2024420501000292E</v>
          </cell>
          <cell r="BP303">
            <v>31325193</v>
          </cell>
          <cell r="BQ303" t="str">
            <v>HILDA MARCELA GARCIA NUÑEZ</v>
          </cell>
          <cell r="BR303" t="str">
            <v>https://www.secop.gov.co/CO1BusinessLine/Tendering/BuyerWorkArea/Index?docUniqueIdentifier=CO1.BDOS.5980682</v>
          </cell>
          <cell r="BS303" t="str">
            <v>VIGENTE</v>
          </cell>
          <cell r="BU303" t="str">
            <v>https://community.secop.gov.co/Public/Tendering/OpportunityDetail/Index?noticeUID=CO1.NTC.5989743&amp;isFromPublicArea=True&amp;isModal=False</v>
          </cell>
          <cell r="BV303" t="str">
            <v>juan.trujillo</v>
          </cell>
          <cell r="BW303" t="str">
            <v>@parquesnacionales.gov.co</v>
          </cell>
          <cell r="BX303" t="str">
            <v>juan.trujillo@parquesnacionales.gov.co</v>
          </cell>
          <cell r="BY303" t="str">
            <v>INGENIERO INDUSTRIAL</v>
          </cell>
          <cell r="BZ303" t="str">
            <v>DAVIVIENDA</v>
          </cell>
          <cell r="CA303" t="str">
            <v>AHORROS</v>
          </cell>
          <cell r="CB303" t="str">
            <v>488431903027</v>
          </cell>
          <cell r="CC303" t="str">
            <v>17/11/1998</v>
          </cell>
          <cell r="CD303" t="str">
            <v>NO</v>
          </cell>
        </row>
        <row r="304">
          <cell r="A304" t="str">
            <v>CD-NC-295-2024</v>
          </cell>
          <cell r="B304" t="str">
            <v>2 NACION</v>
          </cell>
          <cell r="C304" t="str">
            <v>NC-CPS-300-2024</v>
          </cell>
          <cell r="D304" t="str">
            <v>JUAN SEBASTIÁN GARZÓN ARIZA</v>
          </cell>
          <cell r="E304">
            <v>45399</v>
          </cell>
          <cell r="F304" t="str">
            <v>NC07-P3202032-007 Prestar los servicios profesionales con plena autonomía técnica y administrativa para apoyar en temas relacionados con la identificación y análisis de las dinámicas de la gestión del riesgo de desastres en los ecosistemas marino-costeros de las áreas protegidas a la Oficina Gestión del Riesgo, en el marco de la conservación de la diversidad biológica de las áreas protegidas del SINAP nacional.</v>
          </cell>
          <cell r="G304" t="str">
            <v>PROFESIONAL</v>
          </cell>
          <cell r="H304" t="str">
            <v>2 CONTRATACIÓN DIRECTA</v>
          </cell>
          <cell r="I304" t="str">
            <v>14 PRESTACIÓN DE SERVICIOS</v>
          </cell>
          <cell r="J304" t="str">
            <v>N/A</v>
          </cell>
          <cell r="K304">
            <v>80111600</v>
          </cell>
          <cell r="L304">
            <v>42124</v>
          </cell>
          <cell r="N304">
            <v>66124</v>
          </cell>
          <cell r="O304">
            <v>45400</v>
          </cell>
          <cell r="Q304">
            <v>6347913</v>
          </cell>
          <cell r="R304">
            <v>53745663</v>
          </cell>
          <cell r="S304" t="str">
            <v>Cincuenta y tres millones setescientos cuarenta y cinco mil seiscientos sesenta y tres pesos</v>
          </cell>
          <cell r="T304" t="str">
            <v>1 PERSONA NATURAL</v>
          </cell>
          <cell r="U304" t="str">
            <v>3 CÉDULA DE CIUDADANÍA</v>
          </cell>
          <cell r="V304">
            <v>1018466009</v>
          </cell>
          <cell r="X304" t="str">
            <v>N-A</v>
          </cell>
          <cell r="Y304" t="str">
            <v>11 NO SE DILIGENCIA INFORMACIÓN PARA ESTE FORMULARIO EN ESTE PERÍODO DE REPORTE</v>
          </cell>
          <cell r="Z304" t="str">
            <v>MASCULINO</v>
          </cell>
          <cell r="AA304" t="str">
            <v>CUNDINAMARCA</v>
          </cell>
          <cell r="AB304" t="str">
            <v>BOGOTÁ</v>
          </cell>
          <cell r="AC304" t="str">
            <v>JUAN</v>
          </cell>
          <cell r="AD304" t="str">
            <v>SEBASTIAN</v>
          </cell>
          <cell r="AE304" t="str">
            <v>GARZON</v>
          </cell>
          <cell r="AF304" t="str">
            <v>ARIZA</v>
          </cell>
          <cell r="AG304" t="str">
            <v>NO</v>
          </cell>
          <cell r="AH304" t="str">
            <v>6 NO CONSTITUYÓ GARANTÍAS</v>
          </cell>
          <cell r="AI304" t="str">
            <v>N-A</v>
          </cell>
          <cell r="AJ304" t="str">
            <v>N-A</v>
          </cell>
          <cell r="AK304" t="str">
            <v>N-A</v>
          </cell>
          <cell r="AL304" t="str">
            <v>N-A</v>
          </cell>
          <cell r="AM304" t="str">
            <v>SAF-SUBDIRECCION ADMINISTRATIVA Y FINANCIERA</v>
          </cell>
          <cell r="AN304" t="str">
            <v>GRUPO DE CONTRATOS</v>
          </cell>
          <cell r="AO304" t="str">
            <v>OFICINA GESTION DEL RIESGO</v>
          </cell>
          <cell r="AP304" t="str">
            <v>2 SUPERVISOR</v>
          </cell>
          <cell r="AQ304" t="str">
            <v>3 CÉDULA DE CIUDADANÍA</v>
          </cell>
          <cell r="AR304">
            <v>1026272261</v>
          </cell>
          <cell r="AS304" t="str">
            <v>GIPSY VIVIAN ARENAS HERNANDEZ</v>
          </cell>
          <cell r="AT304">
            <v>254</v>
          </cell>
          <cell r="AU304" t="str">
            <v>3 NO PACTADOS</v>
          </cell>
          <cell r="AV304" t="str">
            <v>4 NO SE HA ADICIONADO NI EN VALOR y EN TIEMPO</v>
          </cell>
          <cell r="BB304" t="str">
            <v>N/A</v>
          </cell>
          <cell r="BC304">
            <v>45399</v>
          </cell>
          <cell r="BD304">
            <v>45400</v>
          </cell>
          <cell r="BE304">
            <v>45656</v>
          </cell>
          <cell r="BO304" t="str">
            <v>2024420501000293E</v>
          </cell>
          <cell r="BP304">
            <v>53745663</v>
          </cell>
          <cell r="BQ304" t="str">
            <v>MYRIAM JANETH GONZALEZ</v>
          </cell>
          <cell r="BR304" t="str">
            <v>https://www.secop.gov.co/CO1BusinessLine/Tendering/BuyerWorkArea/Index?docUniqueIdentifier=CO1.BDOS.5980523</v>
          </cell>
          <cell r="BS304" t="str">
            <v>VIGENTE</v>
          </cell>
          <cell r="BU304" t="str">
            <v>https://community.secop.gov.co/Public/Tendering/OpportunityDetail/Index?noticeUID=CO1.NTC.5995492&amp;isFromPublicArea=True&amp;isModal=F</v>
          </cell>
          <cell r="BV304" t="str">
            <v>juan.garzon</v>
          </cell>
          <cell r="BW304" t="str">
            <v>@parquesnacionales.gov.co</v>
          </cell>
          <cell r="BX304" t="str">
            <v>juan.garzon@parquesnacionales.gov.co</v>
          </cell>
          <cell r="BY304" t="str">
            <v>INGENIERO AMBIENTAL</v>
          </cell>
          <cell r="CC304" t="str">
            <v>13/04/1994</v>
          </cell>
          <cell r="CD304" t="str">
            <v>NO</v>
          </cell>
        </row>
        <row r="305">
          <cell r="A305" t="str">
            <v>CD-NC-297-2024</v>
          </cell>
          <cell r="B305" t="str">
            <v>2 NACION</v>
          </cell>
          <cell r="C305" t="str">
            <v>NC-CPS-302-2024</v>
          </cell>
          <cell r="D305" t="str">
            <v>MARIA ALEJANDRA MORENO TINJACA</v>
          </cell>
          <cell r="E305">
            <v>45406</v>
          </cell>
          <cell r="F305" t="str">
            <v>NC01-P3299060-008 Prestación de servicios profesionales con plena autonomía técnica y administrativa al Grupo de Comunicaciones y Educación Ambiental, para realizar investigaciones periodísticas, generación de contenidos para diferentes medios, además como enlace directo con medios de comunicación y oficinas de prensa, en el marco del proyecto de Fortalecimiento de la capacidad institucional de Parques Nacionales Naturales a Nivel Nacional.</v>
          </cell>
          <cell r="G305" t="str">
            <v>PROFESIONAL</v>
          </cell>
          <cell r="H305" t="str">
            <v>2 CONTRATACIÓN DIRECTA</v>
          </cell>
          <cell r="I305" t="str">
            <v>14 PRESTACIÓN DE SERVICIOS</v>
          </cell>
          <cell r="J305" t="str">
            <v>N/A</v>
          </cell>
          <cell r="K305">
            <v>80111600</v>
          </cell>
          <cell r="L305">
            <v>41224</v>
          </cell>
          <cell r="N305">
            <v>69824</v>
          </cell>
          <cell r="O305">
            <v>45406</v>
          </cell>
          <cell r="Q305">
            <v>6347912</v>
          </cell>
          <cell r="R305">
            <v>52476073</v>
          </cell>
          <cell r="S305" t="str">
            <v>Cincuenta y dos millones cuatroscientos setenta y seis mil setenta y tres pesos</v>
          </cell>
          <cell r="T305" t="str">
            <v>1 PERSONA NATURAL</v>
          </cell>
          <cell r="U305" t="str">
            <v>3 CÉDULA DE CIUDADANÍA</v>
          </cell>
          <cell r="V305">
            <v>1020766186</v>
          </cell>
          <cell r="X305" t="str">
            <v>N-A</v>
          </cell>
          <cell r="Y305" t="str">
            <v>11 NO SE DILIGENCIA INFORMACIÓN PARA ESTE FORMULARIO EN ESTE PERÍODO DE REPORTE</v>
          </cell>
          <cell r="Z305" t="str">
            <v>FEMENINO</v>
          </cell>
          <cell r="AA305" t="str">
            <v>CUNDINAMARCA</v>
          </cell>
          <cell r="AB305" t="str">
            <v>BOGOTÁ</v>
          </cell>
          <cell r="AC305" t="str">
            <v>MARIA</v>
          </cell>
          <cell r="AD305" t="str">
            <v>ALEJANDRA</v>
          </cell>
          <cell r="AE305" t="str">
            <v>MORENO</v>
          </cell>
          <cell r="AF305" t="str">
            <v>TINJACA</v>
          </cell>
          <cell r="AG305" t="str">
            <v>NO</v>
          </cell>
          <cell r="AH305" t="str">
            <v>6 NO CONSTITUYÓ GARANTÍAS</v>
          </cell>
          <cell r="AI305" t="str">
            <v>N-A</v>
          </cell>
          <cell r="AJ305" t="str">
            <v>N-A</v>
          </cell>
          <cell r="AK305" t="str">
            <v>N-A</v>
          </cell>
          <cell r="AL305" t="str">
            <v>N-A</v>
          </cell>
          <cell r="AM305" t="str">
            <v>SAF-SUBDIRECCION ADMINISTRATIVA Y FINANCIERA</v>
          </cell>
          <cell r="AN305" t="str">
            <v>GRUPO DE CONTRATOS</v>
          </cell>
          <cell r="AO305" t="str">
            <v>GRUPO DE COMUNICACIONES</v>
          </cell>
          <cell r="AP305" t="str">
            <v>2 SUPERVISOR</v>
          </cell>
          <cell r="AQ305" t="str">
            <v>3 CÉDULA DE CIUDADANÍA</v>
          </cell>
          <cell r="AR305">
            <v>79590259</v>
          </cell>
          <cell r="AS305" t="str">
            <v>JUAN CARLOS CUERVO LEON</v>
          </cell>
          <cell r="AT305">
            <v>248</v>
          </cell>
          <cell r="AU305" t="str">
            <v>3 NO PACTADOS</v>
          </cell>
          <cell r="AV305" t="str">
            <v>4 NO SE HA ADICIONADO NI EN VALOR y EN TIEMPO</v>
          </cell>
          <cell r="BB305" t="str">
            <v>N/A</v>
          </cell>
          <cell r="BC305">
            <v>45394</v>
          </cell>
          <cell r="BD305">
            <v>45406</v>
          </cell>
          <cell r="BE305">
            <v>45656</v>
          </cell>
          <cell r="BO305" t="str">
            <v>2024420501000294E</v>
          </cell>
          <cell r="BP305">
            <v>52476073</v>
          </cell>
          <cell r="BQ305" t="str">
            <v>EDNA ROCIO CASTRO</v>
          </cell>
          <cell r="BR305" t="str">
            <v>https://www.secop.gov.co/CO1BusinessLine/Tendering/BuyerWorkArea/Index?docUniqueIdentifier=CO1.BDOS.5981699</v>
          </cell>
          <cell r="BS305" t="str">
            <v>VIGENTE</v>
          </cell>
          <cell r="BU305" t="str">
            <v>https://community.secop.gov.co/Public/Tendering/OpportunityDetail/Index?noticeUID=CO1.NTC.6020195&amp;isFromPublicArea=True&amp;isModal=False</v>
          </cell>
          <cell r="BV305" t="str">
            <v>prensa</v>
          </cell>
          <cell r="BW305" t="str">
            <v>@parquesnacionales.gov.co</v>
          </cell>
          <cell r="BX305" t="str">
            <v>prensa@parquesnacionales.gov.co</v>
          </cell>
          <cell r="BY305" t="str">
            <v>COMUNICADOR SOCIAL</v>
          </cell>
          <cell r="CC305" t="str">
            <v>09/10/1991</v>
          </cell>
          <cell r="CD305" t="str">
            <v>NO</v>
          </cell>
        </row>
        <row r="306">
          <cell r="A306" t="str">
            <v>CD-NC-301-2024</v>
          </cell>
          <cell r="B306" t="str">
            <v>2 NACION</v>
          </cell>
          <cell r="C306" t="str">
            <v>NC-CPS-304-2024</v>
          </cell>
          <cell r="D306" t="str">
            <v>GUSTAVO ANDRES RUIZ ZUÑIGA</v>
          </cell>
          <cell r="E306">
            <v>45411</v>
          </cell>
          <cell r="F306" t="str">
            <v>NC01-P3202056-008 Prestación de servicios profesionales con plena autonomía técnica y administrativa para brindar apoyo al Grupo de Comunicaciones y Educación Ambiental en la realización de generación de contenidos para las comunicaciones y visibilidad del programa Herencia Colombia, en el marco del proyecto de inversión Conservación de la diversidad biológica de las áreas protegidas del SINAP nacional.</v>
          </cell>
          <cell r="G306" t="str">
            <v>PROFESIONAL</v>
          </cell>
          <cell r="H306" t="str">
            <v>2 CONTRATACIÓN DIRECTA</v>
          </cell>
          <cell r="I306" t="str">
            <v>14 PRESTACIÓN DE SERVICIOS</v>
          </cell>
          <cell r="J306" t="str">
            <v>N/A</v>
          </cell>
          <cell r="K306">
            <v>80111600</v>
          </cell>
          <cell r="L306">
            <v>41024</v>
          </cell>
          <cell r="N306">
            <v>73224</v>
          </cell>
          <cell r="O306">
            <v>45411</v>
          </cell>
          <cell r="Q306">
            <v>5693195</v>
          </cell>
          <cell r="R306">
            <v>25998924</v>
          </cell>
          <cell r="S306" t="str">
            <v>Veinticinco millones novecientos noventa y ocho mil novecientos veinticuatro pesos</v>
          </cell>
          <cell r="T306" t="str">
            <v>1 PERSONA NATURAL</v>
          </cell>
          <cell r="U306" t="str">
            <v>3 CÉDULA DE CIUDADANÍA</v>
          </cell>
          <cell r="V306">
            <v>1020764927</v>
          </cell>
          <cell r="X306" t="str">
            <v>N-A</v>
          </cell>
          <cell r="Y306" t="str">
            <v>11 NO SE DILIGENCIA INFORMACIÓN PARA ESTE FORMULARIO EN ESTE PERÍODO DE REPORTE</v>
          </cell>
          <cell r="Z306" t="str">
            <v>MASCULINO</v>
          </cell>
          <cell r="AA306" t="str">
            <v>BOYACA</v>
          </cell>
          <cell r="AB306" t="str">
            <v>SOGAMOSO</v>
          </cell>
          <cell r="AC306" t="str">
            <v>GUSTAVO</v>
          </cell>
          <cell r="AD306" t="str">
            <v>ANDRES</v>
          </cell>
          <cell r="AE306" t="str">
            <v>RUIZ</v>
          </cell>
          <cell r="AF306" t="str">
            <v>ZUÑIGA</v>
          </cell>
          <cell r="AG306" t="str">
            <v>NO</v>
          </cell>
          <cell r="AH306" t="str">
            <v>6 NO CONSTITUYÓ GARANTÍAS</v>
          </cell>
          <cell r="AI306" t="str">
            <v>N-A</v>
          </cell>
          <cell r="AJ306" t="str">
            <v>N-A</v>
          </cell>
          <cell r="AK306" t="str">
            <v>N-A</v>
          </cell>
          <cell r="AL306" t="str">
            <v>N-A</v>
          </cell>
          <cell r="AM306" t="str">
            <v>SAF-SUBDIRECCION ADMINISTRATIVA Y FINANCIERA</v>
          </cell>
          <cell r="AN306" t="str">
            <v>GRUPO DE CONTRATOS</v>
          </cell>
          <cell r="AO306" t="str">
            <v>GRUPO DE COMUNICACIONES</v>
          </cell>
          <cell r="AP306" t="str">
            <v>2 SUPERVISOR</v>
          </cell>
          <cell r="AQ306" t="str">
            <v>3 CÉDULA DE CIUDADANÍA</v>
          </cell>
          <cell r="AR306">
            <v>79624413</v>
          </cell>
          <cell r="AS306" t="str">
            <v>JORGE ENRIQUE PATIÑO OSPINA</v>
          </cell>
          <cell r="AT306">
            <v>137</v>
          </cell>
          <cell r="AU306" t="str">
            <v>3 NO PACTADOS</v>
          </cell>
          <cell r="AV306" t="str">
            <v>4 NO SE HA ADICIONADO NI EN VALOR y EN TIEMPO</v>
          </cell>
          <cell r="BB306" t="str">
            <v>N/A</v>
          </cell>
          <cell r="BC306">
            <v>45408</v>
          </cell>
          <cell r="BD306">
            <v>45411</v>
          </cell>
          <cell r="BE306">
            <v>45550</v>
          </cell>
          <cell r="BO306" t="str">
            <v>2024420501000295E</v>
          </cell>
          <cell r="BP306">
            <v>25998924</v>
          </cell>
          <cell r="BQ306" t="str">
            <v>HILDA MARCELA GARCIA NUÑEZ</v>
          </cell>
          <cell r="BR306" t="str">
            <v>https://www.secop.gov.co/CO1BusinessLine/Tendering/BuyerWorkArea/Index?docUniqueIdentifier=CO1.BDOS.6031715</v>
          </cell>
          <cell r="BS306" t="str">
            <v>TERMINADO NORMALMENTE</v>
          </cell>
          <cell r="BU306" t="str">
            <v>https://community.secop.gov.co/Public/Tendering/OpportunityDetail/Index?noticeUID=CO1.NTC.6047969&amp;isFromPublicArea=True&amp;isModal=False</v>
          </cell>
          <cell r="BW306" t="str">
            <v>@parquesnacionales.gov.co</v>
          </cell>
          <cell r="BX306" t="str">
            <v>@parquesnacionales.gov.co</v>
          </cell>
          <cell r="BY306" t="str">
            <v>DISEÑADOR INDUSTRIAL</v>
          </cell>
          <cell r="BZ306" t="str">
            <v>BANCOLOMBIA</v>
          </cell>
          <cell r="CA306" t="str">
            <v>AHORROS</v>
          </cell>
          <cell r="CB306" t="str">
            <v>54700034511</v>
          </cell>
          <cell r="CC306" t="str">
            <v>23/08/1991</v>
          </cell>
          <cell r="CD306" t="str">
            <v>NO</v>
          </cell>
        </row>
        <row r="307">
          <cell r="A307" t="str">
            <v>CD-NC-300-2024</v>
          </cell>
          <cell r="B307" t="str">
            <v>2 NACION</v>
          </cell>
          <cell r="C307" t="str">
            <v>NC-CPS-305-2024</v>
          </cell>
          <cell r="D307" t="str">
            <v>MARIA LUCIA RUEDA ECHEVERRIA</v>
          </cell>
          <cell r="E307">
            <v>45411</v>
          </cell>
          <cell r="F307" t="str">
            <v>NC01-P3202056-007 Prestación de servicios profesionales con plena autonomía técnica y administrativa para brindar apoyo al Grupo de Comunicaciones y Educación Ambiental en la divulgación de las actividades del programa Herencia Colombia en redes sociales, en el marco del proyecto de inversión Conservación de la diversidad biológica de las áreas protegidas del SINAP nacional</v>
          </cell>
          <cell r="G307" t="str">
            <v>PROFESIONAL</v>
          </cell>
          <cell r="H307" t="str">
            <v>2 CONTRATACIÓN DIRECTA</v>
          </cell>
          <cell r="I307" t="str">
            <v>14 PRESTACIÓN DE SERVICIOS</v>
          </cell>
          <cell r="J307" t="str">
            <v>N/A</v>
          </cell>
          <cell r="K307">
            <v>80111600</v>
          </cell>
          <cell r="L307">
            <v>40924</v>
          </cell>
          <cell r="N307">
            <v>73124</v>
          </cell>
          <cell r="O307">
            <v>45411</v>
          </cell>
          <cell r="Q307" t="str">
            <v>$7.881.428</v>
          </cell>
          <cell r="R307">
            <v>55169996</v>
          </cell>
          <cell r="S307" t="str">
            <v>Cincuenta y cinco millones ciento sesenta y nueve mil novecientos noventa y seis pesos</v>
          </cell>
          <cell r="T307" t="str">
            <v>1 PERSONA NATURAL</v>
          </cell>
          <cell r="U307" t="str">
            <v>3 CÉDULA DE CIUDADANÍA</v>
          </cell>
          <cell r="V307">
            <v>52999477</v>
          </cell>
          <cell r="X307" t="str">
            <v>N-A</v>
          </cell>
          <cell r="Y307" t="str">
            <v>11 NO SE DILIGENCIA INFORMACIÓN PARA ESTE FORMULARIO EN ESTE PERÍODO DE REPORTE</v>
          </cell>
          <cell r="Z307" t="str">
            <v>FEMENINO</v>
          </cell>
          <cell r="AA307" t="str">
            <v>SANTANDER</v>
          </cell>
          <cell r="AB307" t="str">
            <v>BUCARAMANGA</v>
          </cell>
          <cell r="AC307" t="str">
            <v>MARIA</v>
          </cell>
          <cell r="AD307" t="str">
            <v>LUCIA</v>
          </cell>
          <cell r="AE307" t="str">
            <v>RUEDA</v>
          </cell>
          <cell r="AF307" t="str">
            <v>ECHEVERRIA</v>
          </cell>
          <cell r="AG307" t="str">
            <v>NO</v>
          </cell>
          <cell r="AH307" t="str">
            <v>6 NO CONSTITUYÓ GARANTÍAS</v>
          </cell>
          <cell r="AI307" t="str">
            <v>N-A</v>
          </cell>
          <cell r="AJ307" t="str">
            <v>N-A</v>
          </cell>
          <cell r="AK307" t="str">
            <v>N-A</v>
          </cell>
          <cell r="AL307" t="str">
            <v>N-A</v>
          </cell>
          <cell r="AM307" t="str">
            <v>SAF-SUBDIRECCION ADMINISTRATIVA Y FINANCIERA</v>
          </cell>
          <cell r="AN307" t="str">
            <v>GRUPO DE CONTRATOS</v>
          </cell>
          <cell r="AO307" t="str">
            <v>GRUPO DE COMUNICACIONES</v>
          </cell>
          <cell r="AP307" t="str">
            <v>2 SUPERVISOR</v>
          </cell>
          <cell r="AQ307" t="str">
            <v>3 CÉDULA DE CIUDADANÍA</v>
          </cell>
          <cell r="AR307">
            <v>79624413</v>
          </cell>
          <cell r="AS307" t="str">
            <v>JORGE ENRIQUE PATIÑO OSPINA</v>
          </cell>
          <cell r="AT307">
            <v>210</v>
          </cell>
          <cell r="AU307" t="str">
            <v>3 NO PACTADOS</v>
          </cell>
          <cell r="AV307" t="str">
            <v>4 NO SE HA ADICIONADO NI EN VALOR y EN TIEMPO</v>
          </cell>
          <cell r="AW307">
            <v>1</v>
          </cell>
          <cell r="AX307">
            <v>8406857</v>
          </cell>
          <cell r="AY307">
            <v>45624</v>
          </cell>
          <cell r="AZ307">
            <v>32</v>
          </cell>
          <cell r="BA307">
            <v>45624</v>
          </cell>
          <cell r="BB307" t="str">
            <v>N/A</v>
          </cell>
          <cell r="BC307">
            <v>45392</v>
          </cell>
          <cell r="BD307">
            <v>45411</v>
          </cell>
          <cell r="BE307">
            <v>45656</v>
          </cell>
          <cell r="BO307" t="str">
            <v>2024420501000296E</v>
          </cell>
          <cell r="BP307">
            <v>63576853</v>
          </cell>
          <cell r="BQ307" t="str">
            <v>HILDA MARCELA GARCIA NUÑEZ</v>
          </cell>
          <cell r="BR307" t="str">
            <v>https://www.secop.gov.co/CO1BusinessLine/Tendering/BuyerWorkArea/Index?docUniqueIdentifier=CO1.BDOS.6032081</v>
          </cell>
          <cell r="BS307" t="str">
            <v>VIGENTE</v>
          </cell>
          <cell r="BU307" t="str">
            <v>https://community.secop.gov.co/Public/Tendering/OpportunityDetail/Index?noticeUID=CO1.NTC.6048065&amp;isFromPublicArea=True&amp;isModal=False</v>
          </cell>
          <cell r="BW307" t="str">
            <v>@parquesnacionales.gov.co</v>
          </cell>
          <cell r="BX307" t="str">
            <v>@parquesnacionales.gov.co</v>
          </cell>
          <cell r="BY307" t="str">
            <v>COMUNICADOR SOCIAL</v>
          </cell>
          <cell r="CC307" t="str">
            <v>06/12/1984</v>
          </cell>
          <cell r="CD307" t="str">
            <v>NO</v>
          </cell>
        </row>
        <row r="308">
          <cell r="A308" t="str">
            <v>CD-NC-302-2024</v>
          </cell>
          <cell r="B308" t="str">
            <v>2 NACION</v>
          </cell>
          <cell r="C308" t="str">
            <v>NC-CPS-306-2024</v>
          </cell>
          <cell r="D308" t="str">
            <v>CAMILA ESPERANZA SALAZAR FORERO</v>
          </cell>
          <cell r="E308">
            <v>45415</v>
          </cell>
          <cell r="F308" t="str">
            <v>NC04-P3299054-012 Prestación servicios profesionales con plena autonomía técnica y administrativa para apoyar en el seguimiento de la iniciativa del Corredor Marino de Conservación del Pacifico Este Tropical - CMAR y de los demás mecanismos, acuerdos y alianzas relacionados con asuntos internacionales y de cooperación en áreas marinas protegidas a cargo la entidad, en el marco del fortalecimiento de la capacidad institucional de Parques Nacionales Naturales de Colombia.</v>
          </cell>
          <cell r="G308" t="str">
            <v>PROFESIONAL</v>
          </cell>
          <cell r="H308" t="str">
            <v>2 CONTRATACIÓN DIRECTA</v>
          </cell>
          <cell r="I308" t="str">
            <v>14 PRESTACIÓN DE SERVICIOS</v>
          </cell>
          <cell r="J308" t="str">
            <v>N/A</v>
          </cell>
          <cell r="K308">
            <v>80111600</v>
          </cell>
          <cell r="L308">
            <v>43124</v>
          </cell>
          <cell r="N308">
            <v>75224</v>
          </cell>
          <cell r="O308">
            <v>45415</v>
          </cell>
          <cell r="Q308" t="str">
            <v>$7.435.309</v>
          </cell>
          <cell r="R308">
            <v>59234628</v>
          </cell>
          <cell r="S308" t="str">
            <v>Cincuenta y nueve millones doscientos treinta y cuatro mil seiscientos veintiocho pesos</v>
          </cell>
          <cell r="T308" t="str">
            <v>1 PERSONA NATURAL</v>
          </cell>
          <cell r="U308" t="str">
            <v>3 CÉDULA DE CIUDADANÍA</v>
          </cell>
          <cell r="V308">
            <v>1023912867</v>
          </cell>
          <cell r="X308" t="str">
            <v>N-A</v>
          </cell>
          <cell r="Y308" t="str">
            <v>11 NO SE DILIGENCIA INFORMACIÓN PARA ESTE FORMULARIO EN ESTE PERÍODO DE REPORTE</v>
          </cell>
          <cell r="Z308" t="str">
            <v>FEMENINO</v>
          </cell>
          <cell r="AA308" t="str">
            <v>CUNDINAMARCA</v>
          </cell>
          <cell r="AB308" t="str">
            <v>BOGOTÁ</v>
          </cell>
          <cell r="AC308" t="str">
            <v>CAMILA</v>
          </cell>
          <cell r="AD308" t="str">
            <v>ESPERANZA</v>
          </cell>
          <cell r="AE308" t="str">
            <v>SALAZAR</v>
          </cell>
          <cell r="AF308" t="str">
            <v>FORERO</v>
          </cell>
          <cell r="AG308" t="str">
            <v>SI</v>
          </cell>
          <cell r="AH308" t="str">
            <v>1 PÓLIZA</v>
          </cell>
          <cell r="AI308" t="str">
            <v>12 SEGUROS DEL ESTADO</v>
          </cell>
          <cell r="AJ308" t="str">
            <v>2 CUMPLIMIENTO</v>
          </cell>
          <cell r="AK308">
            <v>45415</v>
          </cell>
          <cell r="AL308" t="str">
            <v>21-46-101091851</v>
          </cell>
          <cell r="AM308" t="str">
            <v>SAF-SUBDIRECCION ADMINISTRATIVA Y FINANCIERA</v>
          </cell>
          <cell r="AN308" t="str">
            <v>GRUPO DE CONTRATOS</v>
          </cell>
          <cell r="AO308" t="str">
            <v xml:space="preserve">OFICINA ASESORA DE PLANEACIÓN </v>
          </cell>
          <cell r="AP308" t="str">
            <v>2 SUPERVISOR</v>
          </cell>
          <cell r="AQ308" t="str">
            <v>3 CÉDULA DE CIUDADANÍA</v>
          </cell>
          <cell r="AR308">
            <v>80076849</v>
          </cell>
          <cell r="AS308" t="str">
            <v>ANDRES MAURICIO LEON LOPEZ</v>
          </cell>
          <cell r="AT308">
            <v>239</v>
          </cell>
          <cell r="AU308" t="str">
            <v>3 NO PACTADOS</v>
          </cell>
          <cell r="AV308" t="str">
            <v>4 NO SE HA ADICIONADO NI EN VALOR y EN TIEMPO</v>
          </cell>
          <cell r="BB308">
            <v>45415</v>
          </cell>
          <cell r="BC308">
            <v>45415</v>
          </cell>
          <cell r="BD308">
            <v>45415</v>
          </cell>
          <cell r="BE308">
            <v>45656</v>
          </cell>
          <cell r="BO308" t="str">
            <v xml:space="preserve">2024420501000297E </v>
          </cell>
          <cell r="BP308">
            <v>59234628</v>
          </cell>
          <cell r="BQ308" t="str">
            <v>EDNA ROCIO CASTRO</v>
          </cell>
          <cell r="BR308" t="str">
            <v>https://www.secop.gov.co/CO1BusinessLine/Tendering/BuyerWorkArea/Index?docUniqueIdentifier=CO1.BDOS.6047930</v>
          </cell>
          <cell r="BS308" t="str">
            <v>VIGENTE</v>
          </cell>
          <cell r="BU308" t="str">
            <v>https://community.secop.gov.co/Public/Tendering/OpportunityDetail/Index?noticeUID=CO1.NTC.6070831&amp;isFromPublicArea=True&amp;isModal=False</v>
          </cell>
          <cell r="BV308" t="str">
            <v>camila.salazar</v>
          </cell>
          <cell r="BW308" t="str">
            <v>@parquesnacionales.gov.co</v>
          </cell>
          <cell r="BX308" t="str">
            <v>camila.salazar@parquesnacionales.gov.co</v>
          </cell>
          <cell r="BY308" t="str">
            <v>BIOLOGA</v>
          </cell>
          <cell r="BZ308" t="str">
            <v>DAVIVIENDA</v>
          </cell>
          <cell r="CA308" t="str">
            <v>AHORROS</v>
          </cell>
          <cell r="CB308" t="str">
            <v>0077 7033 5680</v>
          </cell>
          <cell r="CC308" t="str">
            <v>31/12/1991</v>
          </cell>
          <cell r="CD308" t="str">
            <v>NO</v>
          </cell>
        </row>
        <row r="309">
          <cell r="A309" t="str">
            <v>CD-NC-304-2024</v>
          </cell>
          <cell r="B309" t="str">
            <v>2 NACION</v>
          </cell>
          <cell r="C309" t="str">
            <v>NC-CPS-307-2024</v>
          </cell>
          <cell r="D309" t="str">
            <v>AMAURY GONZALEZ BEDOYA</v>
          </cell>
          <cell r="E309">
            <v>45415</v>
          </cell>
          <cell r="F309" t="str">
            <v>NC10-P3299060-048 Prestación de servicios profesionales con plena autonomía técnica y administrativa para apoyar el desarrollo del proceso de gestión contractual en lo relacionado con el manejo de expedientes de nivel central a cargo del Grupo de Contratos en el marco del fortalecimiento de la capacidad institucional de Parques Nacionales Naturales.</v>
          </cell>
          <cell r="G309" t="str">
            <v>PROFESIONAL</v>
          </cell>
          <cell r="H309" t="str">
            <v>2 CONTRATACIÓN DIRECTA</v>
          </cell>
          <cell r="I309" t="str">
            <v>14 PRESTACIÓN DE SERVICIOS</v>
          </cell>
          <cell r="J309" t="str">
            <v>N/A</v>
          </cell>
          <cell r="K309">
            <v>80111600</v>
          </cell>
          <cell r="L309">
            <v>43524</v>
          </cell>
          <cell r="N309">
            <v>75324</v>
          </cell>
          <cell r="O309">
            <v>45415</v>
          </cell>
          <cell r="Q309">
            <v>3670921</v>
          </cell>
          <cell r="R309">
            <v>29122640</v>
          </cell>
          <cell r="S309" t="str">
            <v>Ventinueve millones ciento veintidos mil seiscientos cuarenta pesos</v>
          </cell>
          <cell r="T309" t="str">
            <v>1 PERSONA NATURAL</v>
          </cell>
          <cell r="U309" t="str">
            <v>3 CÉDULA DE CIUDADANÍA</v>
          </cell>
          <cell r="V309">
            <v>78716191</v>
          </cell>
          <cell r="X309" t="str">
            <v>N-A</v>
          </cell>
          <cell r="Y309" t="str">
            <v>11 NO SE DILIGENCIA INFORMACIÓN PARA ESTE FORMULARIO EN ESTE PERÍODO DE REPORTE</v>
          </cell>
          <cell r="Z309" t="str">
            <v>FEMENINO</v>
          </cell>
          <cell r="AA309" t="str">
            <v>CORDOBA</v>
          </cell>
          <cell r="AB309" t="str">
            <v>MONTERIA</v>
          </cell>
          <cell r="AC309" t="str">
            <v>AMAURY</v>
          </cell>
          <cell r="AD309" t="str">
            <v>GONZALEZ</v>
          </cell>
          <cell r="AE309" t="str">
            <v>BEDOYA</v>
          </cell>
          <cell r="AG309" t="str">
            <v>NO</v>
          </cell>
          <cell r="AH309" t="str">
            <v>6 NO CONSTITUYÓ GARANTÍAS</v>
          </cell>
          <cell r="AI309" t="str">
            <v>N-A</v>
          </cell>
          <cell r="AJ309" t="str">
            <v>N-A</v>
          </cell>
          <cell r="AK309" t="str">
            <v>N-A</v>
          </cell>
          <cell r="AL309" t="str">
            <v>N-A</v>
          </cell>
          <cell r="AM309" t="str">
            <v>SAF-SUBDIRECCION ADMINISTRATIVA Y FINANCIERA</v>
          </cell>
          <cell r="AN309" t="str">
            <v>GRUPO DE CONTRATOS</v>
          </cell>
          <cell r="AO309" t="str">
            <v>GRUPO DE CONTRATOS</v>
          </cell>
          <cell r="AP309" t="str">
            <v>2 SUPERVISOR</v>
          </cell>
          <cell r="AQ309" t="str">
            <v>3 CÉDULA DE CIUDADANÍA</v>
          </cell>
          <cell r="AR309">
            <v>1070781143</v>
          </cell>
          <cell r="AS309" t="str">
            <v>LEIDY MARCELA GARAVITO ROMERO</v>
          </cell>
          <cell r="AT309">
            <v>238</v>
          </cell>
          <cell r="AU309" t="str">
            <v>3 NO PACTADOS</v>
          </cell>
          <cell r="AV309" t="str">
            <v>4 NO SE HA ADICIONADO NI EN VALOR y EN TIEMPO</v>
          </cell>
          <cell r="BB309" t="str">
            <v>N/A</v>
          </cell>
          <cell r="BC309">
            <v>45416</v>
          </cell>
          <cell r="BD309">
            <v>45418</v>
          </cell>
          <cell r="BE309">
            <v>45656</v>
          </cell>
          <cell r="BO309" t="str">
            <v>2024420501000298E</v>
          </cell>
          <cell r="BP309">
            <v>29122640</v>
          </cell>
          <cell r="BQ309" t="str">
            <v>HILDA MARCELA GARCIA NUÑEZ</v>
          </cell>
          <cell r="BR309" t="str">
            <v>https://www.secop.gov.co/CO1BusinessLine/Tendering/BuyerWorkArea/Index?docUniqueIdentifier=CO1.BDOS.6061255</v>
          </cell>
          <cell r="BS309" t="str">
            <v>VIGENTE</v>
          </cell>
          <cell r="BU309" t="str">
            <v>https://community.secop.gov.co/Public/Tendering/OpportunityDetail/Index?noticeUID=CO1.NTC.6072494&amp;isFromPublicArea=True&amp;isModal=False</v>
          </cell>
          <cell r="BV309" t="str">
            <v>amaury.gonzalez</v>
          </cell>
          <cell r="BW309" t="str">
            <v>@parquesnacionales.gov.co</v>
          </cell>
          <cell r="BX309" t="str">
            <v>amaury.gonzalez@parquesnacionales.gov.co</v>
          </cell>
          <cell r="BY309" t="str">
            <v>ADMINISTRADOR DE EMPRESAS</v>
          </cell>
          <cell r="BZ309" t="str">
            <v xml:space="preserve">CAJA SOCIAL </v>
          </cell>
          <cell r="CA309" t="str">
            <v>AHORROS</v>
          </cell>
          <cell r="CB309" t="str">
            <v>24025007563</v>
          </cell>
          <cell r="CC309" t="str">
            <v>14/04/1974</v>
          </cell>
          <cell r="CD309" t="str">
            <v>NO</v>
          </cell>
        </row>
        <row r="310">
          <cell r="A310" t="str">
            <v>CD-NC-306-2024</v>
          </cell>
          <cell r="B310" t="str">
            <v>2 NACION</v>
          </cell>
          <cell r="C310" t="str">
            <v>NC-CPS-309C-2024</v>
          </cell>
          <cell r="D310" t="str">
            <v>ANDRES MAURICIO BALCAZAR SUAREZ</v>
          </cell>
          <cell r="E310">
            <v>45420</v>
          </cell>
          <cell r="F310" t="str">
            <v>NC24-P3202008-025 Prestación de Servicios Profesionales con plena autonomía técnica y administrativa para sustanciar jurídicamente los documentos generados en el marco del trámite de registro y seguimiento de reservas naturales de la sociedad civil al GTEA</v>
          </cell>
          <cell r="G310" t="str">
            <v>PROFESIONAL</v>
          </cell>
          <cell r="H310" t="str">
            <v>2 CONTRATACIÓN DIRECTA</v>
          </cell>
          <cell r="I310" t="str">
            <v>14 PRESTACIÓN DE SERVICIOS</v>
          </cell>
          <cell r="J310" t="str">
            <v>N/A</v>
          </cell>
          <cell r="K310">
            <v>80111600</v>
          </cell>
          <cell r="L310">
            <v>43524</v>
          </cell>
          <cell r="N310">
            <v>79724</v>
          </cell>
          <cell r="O310">
            <v>45420</v>
          </cell>
          <cell r="Q310">
            <v>3670921</v>
          </cell>
          <cell r="R310">
            <v>28633184</v>
          </cell>
          <cell r="S310" t="str">
            <v>Veintiocho millones seiscientos treinta y tres mil ciento ochenta y cuatro pesos</v>
          </cell>
          <cell r="T310" t="str">
            <v>1 PERSONA NATURAL</v>
          </cell>
          <cell r="U310" t="str">
            <v>3 CÉDULA DE CIUDADANÍA</v>
          </cell>
          <cell r="V310">
            <v>1026302803</v>
          </cell>
          <cell r="X310" t="str">
            <v>N-A</v>
          </cell>
          <cell r="Y310" t="str">
            <v>11 NO SE DILIGENCIA INFORMACIÓN PARA ESTE FORMULARIO EN ESTE PERÍODO DE REPORTE</v>
          </cell>
          <cell r="Z310" t="str">
            <v>MASCULINO</v>
          </cell>
          <cell r="AA310" t="str">
            <v>CUNDINAMARCA</v>
          </cell>
          <cell r="AB310" t="str">
            <v>BOGOTÁ</v>
          </cell>
          <cell r="AC310" t="str">
            <v xml:space="preserve">ANDRES </v>
          </cell>
          <cell r="AD310" t="str">
            <v>MAURICIO</v>
          </cell>
          <cell r="AE310" t="str">
            <v>BALCAZAR</v>
          </cell>
          <cell r="AF310" t="str">
            <v>SUAREZ</v>
          </cell>
          <cell r="AG310" t="str">
            <v>NO</v>
          </cell>
          <cell r="AH310" t="str">
            <v>6 NO CONSTITUYÓ GARANTÍAS</v>
          </cell>
          <cell r="AI310" t="str">
            <v>N-A</v>
          </cell>
          <cell r="AJ310" t="str">
            <v>N-A</v>
          </cell>
          <cell r="AK310" t="str">
            <v>N-A</v>
          </cell>
          <cell r="AL310" t="str">
            <v>N-A</v>
          </cell>
          <cell r="AM310" t="str">
            <v>SGMAP-SUBDIRECCION DE GESTION Y MANEJO DE AREAS PROTEGIDAS</v>
          </cell>
          <cell r="AN310" t="str">
            <v>GRUPO DE CONTRATOS</v>
          </cell>
          <cell r="AO310" t="str">
            <v>GRUPO DE TRÁMITES Y EVALUACIÓN AMBIENTAL</v>
          </cell>
          <cell r="AP310" t="str">
            <v>2 SUPERVISOR</v>
          </cell>
          <cell r="AQ310" t="str">
            <v>3 CÉDULA DE CIUDADANÍA</v>
          </cell>
          <cell r="AR310">
            <v>79690000</v>
          </cell>
          <cell r="AS310" t="str">
            <v>GUILLERMO ALBERTO SANTOS CEBALLOS</v>
          </cell>
          <cell r="AT310">
            <v>264</v>
          </cell>
          <cell r="AU310" t="str">
            <v>3 NO PACTADOS</v>
          </cell>
          <cell r="AV310" t="str">
            <v>4 NO SE HA ADICIONADO NI EN VALOR y EN TIEMPO</v>
          </cell>
          <cell r="BB310" t="str">
            <v>N/A</v>
          </cell>
          <cell r="BC310">
            <v>45420</v>
          </cell>
          <cell r="BD310">
            <v>45420</v>
          </cell>
          <cell r="BE310">
            <v>45596</v>
          </cell>
          <cell r="BO310" t="str">
            <v>2024420501000299E</v>
          </cell>
          <cell r="BP310">
            <v>28633184</v>
          </cell>
          <cell r="BQ310" t="str">
            <v>HILDA MARCELA GARCIA NUÑEZ</v>
          </cell>
          <cell r="BR310" t="str">
            <v>https://www.secop.gov.co/CO1BusinessLine/Tendering/BuyerWorkArea/Index?docUniqueIdentifier=CO1.BDOS.6079902</v>
          </cell>
          <cell r="BS310" t="str">
            <v>TERMINADO ANTICIPADAMENTE</v>
          </cell>
          <cell r="BU310" t="str">
            <v>https://community.secop.gov.co/Public/Tendering/OpportunityDetail/Index?noticeUID=CO1.NTC.6091768&amp;isFromPublicArea=True&amp;isModal=False</v>
          </cell>
          <cell r="BW310" t="str">
            <v>@parquesnacionales.gov.co</v>
          </cell>
          <cell r="BX310" t="str">
            <v>@parquesnacionales.gov.co</v>
          </cell>
          <cell r="BY310" t="str">
            <v>ABOGADO</v>
          </cell>
          <cell r="BZ310" t="str">
            <v>BANCOLOMBIA</v>
          </cell>
          <cell r="CA310" t="str">
            <v>AHORROS</v>
          </cell>
          <cell r="CB310" t="str">
            <v>68293497366</v>
          </cell>
          <cell r="CC310" t="str">
            <v>01/09/1998</v>
          </cell>
          <cell r="CD310" t="str">
            <v>NO</v>
          </cell>
        </row>
        <row r="311">
          <cell r="A311" t="str">
            <v>CD-NC-306-2024</v>
          </cell>
          <cell r="B311" t="str">
            <v>2 NACION</v>
          </cell>
          <cell r="C311" t="str">
            <v>NC-CPS-309-2024</v>
          </cell>
          <cell r="D311" t="str">
            <v>SOPHIA HENAO AMAYA</v>
          </cell>
          <cell r="E311">
            <v>45597</v>
          </cell>
          <cell r="F311" t="str">
            <v>NC24-P3202008-025 Prestación de Servicios Profesionales con plena autonomía técnica y administrativa para sustanciar jurídicamente los documentos generados en el marco del trámite de registro y seguimiento de reservas naturales de la sociedad civil al GTEA</v>
          </cell>
          <cell r="G311" t="str">
            <v>PROFESIONAL</v>
          </cell>
          <cell r="H311" t="str">
            <v>2 CONTRATACIÓN DIRECTA</v>
          </cell>
          <cell r="I311" t="str">
            <v>14 PRESTACIÓN DE SERVICIOS</v>
          </cell>
          <cell r="J311" t="str">
            <v>N/A</v>
          </cell>
          <cell r="K311">
            <v>80111600</v>
          </cell>
          <cell r="L311">
            <v>43524</v>
          </cell>
          <cell r="N311">
            <v>79724</v>
          </cell>
          <cell r="O311">
            <v>45420</v>
          </cell>
          <cell r="Q311">
            <v>3670921</v>
          </cell>
          <cell r="R311">
            <v>7464206</v>
          </cell>
          <cell r="S311" t="str">
            <v>SIETE MILLONES CUATROCIENTOS SESENTA Y CUATRO MIL DOSCIENTOS SEIS PESOS</v>
          </cell>
          <cell r="T311" t="str">
            <v>1 PERSONA NATURAL</v>
          </cell>
          <cell r="U311" t="str">
            <v>3 CÉDULA DE CIUDADANÍA</v>
          </cell>
          <cell r="V311">
            <v>1018515242</v>
          </cell>
          <cell r="X311" t="str">
            <v>N-A</v>
          </cell>
          <cell r="Y311" t="str">
            <v>11 NO SE DILIGENCIA INFORMACIÓN PARA ESTE FORMULARIO EN ESTE PERÍODO DE REPORTE</v>
          </cell>
          <cell r="Z311" t="str">
            <v>FEMENINO</v>
          </cell>
          <cell r="AA311" t="str">
            <v>CUNDINAMARCA</v>
          </cell>
          <cell r="AB311" t="str">
            <v>BOGOTÁ</v>
          </cell>
          <cell r="AC311" t="str">
            <v>SOPHIA</v>
          </cell>
          <cell r="AE311" t="str">
            <v>HENAO</v>
          </cell>
          <cell r="AF311" t="str">
            <v>AMAYA</v>
          </cell>
          <cell r="AG311" t="str">
            <v>NO</v>
          </cell>
          <cell r="AH311" t="str">
            <v>6 NO CONSTITUYÓ GARANTÍAS</v>
          </cell>
          <cell r="AI311" t="str">
            <v>N-A</v>
          </cell>
          <cell r="AJ311" t="str">
            <v>N-A</v>
          </cell>
          <cell r="AK311" t="str">
            <v>N-A</v>
          </cell>
          <cell r="AL311" t="str">
            <v>N-A</v>
          </cell>
          <cell r="AM311" t="str">
            <v>SGMAP-SUBDIRECCION DE GESTION Y MANEJO DE AREAS PROTEGIDAS</v>
          </cell>
          <cell r="AN311" t="str">
            <v>GRUPO DE CONTRATOS</v>
          </cell>
          <cell r="AO311" t="str">
            <v>GRUPO DE TRÁMITES Y EVALUACIÓN AMBIENTAL</v>
          </cell>
          <cell r="AP311" t="str">
            <v>2 SUPERVISOR</v>
          </cell>
          <cell r="AQ311" t="str">
            <v>3 CÉDULA DE CIUDADANÍA</v>
          </cell>
          <cell r="AR311">
            <v>79690000</v>
          </cell>
          <cell r="AS311" t="str">
            <v>GUILLERMO ALBERTO SANTOS CEBALLOS</v>
          </cell>
          <cell r="AU311" t="str">
            <v>3 NO PACTADOS</v>
          </cell>
          <cell r="AV311" t="str">
            <v>4 NO SE HA ADICIONADO NI EN VALOR y EN TIEMPO</v>
          </cell>
          <cell r="BB311" t="str">
            <v>N/A</v>
          </cell>
          <cell r="BD311">
            <v>45597</v>
          </cell>
          <cell r="BE311">
            <v>45656</v>
          </cell>
          <cell r="BO311" t="str">
            <v>2024420501000299E</v>
          </cell>
          <cell r="BP311">
            <v>7464206</v>
          </cell>
          <cell r="BR311" t="str">
            <v>https://www.secop.gov.co/CO1BusinessLine/Tendering/BuyerWorkArea/Index?docUniqueIdentifier=CO1.BDOS.6079902&amp;prevCtxUrl=https%3a%2f%2fwww.secop.gov.co%3a443%2fCO1BusinessLine%2fTendering%2fBuyerDossierWorkspace%2fIndex%3fallWords2Search%3dCD-NC-306-2024%26createDateFrom%3d05%2f05%2f2024+15%3a14%3a40%26createDateTo%3d05%2f11%2f2024+15%3a14%3a40%26filteringState%3d1%26sortingState%3dLastModifiedDESC%26showAdvancedSearch%3dTrue%26showAdvancedSearchFields%3dTrue%26folderCode%3dALL%26selectedDossier%3dCO1.BDOS.6079902%26selectedRequest%3dCO1.REQ.6200029%26&amp;prevCtxLbl=Procesos+de+la+Entidad+Estatal</v>
          </cell>
          <cell r="BS311" t="str">
            <v>VIGENTE</v>
          </cell>
          <cell r="BU311" t="str">
            <v>https://community.secop.gov.co/Public/Tendering/OpportunityDetail/Index?noticeUID=CO1.NTC.6091768&amp;isFromPublicArea=True&amp;isModal=False</v>
          </cell>
          <cell r="BW311" t="str">
            <v>@parquesnacionales.gov.co</v>
          </cell>
          <cell r="BY311" t="str">
            <v>ABOGADA</v>
          </cell>
          <cell r="BZ311" t="str">
            <v>DAVIVIENDA</v>
          </cell>
          <cell r="CA311" t="str">
            <v>AHORROS</v>
          </cell>
          <cell r="CB311" t="str">
            <v>0550488448186178</v>
          </cell>
          <cell r="CC311" t="str">
            <v>29/12/1999</v>
          </cell>
          <cell r="CD311" t="str">
            <v>NO</v>
          </cell>
        </row>
        <row r="312">
          <cell r="A312" t="str">
            <v>CD-NC-303-2024</v>
          </cell>
          <cell r="B312" t="str">
            <v>2 NACION</v>
          </cell>
          <cell r="C312" t="str">
            <v>NC-CPS-313-2024</v>
          </cell>
          <cell r="D312" t="str">
            <v>KAREN LUCERO HERNÁNDEZ GÓMEZ</v>
          </cell>
          <cell r="E312">
            <v>45433</v>
          </cell>
          <cell r="F312" t="str">
            <v>NC02-P3299060-002 Prestar servicios profesionales especializados con plena autonomía técnica y administrativa al Grupo de Control Interno para dar cumplimiento al Plan Anual de Auditorías de la vigencia 2024, a través de las auditorías, los seguimientos e informes de ley, fomentando la cultura del Autocontrol, con enfoque jurídico sancionatorio de PNNC, en los tres niveles de decisión.</v>
          </cell>
          <cell r="G312" t="str">
            <v>PROFESIONAL</v>
          </cell>
          <cell r="H312" t="str">
            <v>2 CONTRATACIÓN DIRECTA</v>
          </cell>
          <cell r="I312" t="str">
            <v>14 PRESTACIÓN DE SERVICIOS</v>
          </cell>
          <cell r="J312" t="str">
            <v>N/A</v>
          </cell>
          <cell r="K312">
            <v>80111600</v>
          </cell>
          <cell r="L312">
            <v>24224</v>
          </cell>
          <cell r="N312">
            <v>89324</v>
          </cell>
          <cell r="O312">
            <v>45433</v>
          </cell>
          <cell r="Q312" t="str">
            <v>$7.014.443</v>
          </cell>
          <cell r="R312">
            <v>51439249</v>
          </cell>
          <cell r="S312" t="str">
            <v>Cincuenta y un millones cuatroscientos treinta y nueve mil doscientos cuarenta y nueve pesos</v>
          </cell>
          <cell r="T312" t="str">
            <v>1 PERSONA NATURAL</v>
          </cell>
          <cell r="U312" t="str">
            <v>3 CÉDULA DE CIUDADANÍA</v>
          </cell>
          <cell r="V312">
            <v>1020782058</v>
          </cell>
          <cell r="X312" t="str">
            <v>N-A</v>
          </cell>
          <cell r="Y312" t="str">
            <v>11 NO SE DILIGENCIA INFORMACIÓN PARA ESTE FORMULARIO EN ESTE PERÍODO DE REPORTE</v>
          </cell>
          <cell r="Z312" t="str">
            <v>FEMENINO</v>
          </cell>
          <cell r="AA312" t="str">
            <v>CUNDINAMARCA</v>
          </cell>
          <cell r="AB312" t="str">
            <v>BOGOTÁ</v>
          </cell>
          <cell r="AC312" t="str">
            <v xml:space="preserve">KAREN </v>
          </cell>
          <cell r="AD312" t="str">
            <v>LUCERO</v>
          </cell>
          <cell r="AE312" t="str">
            <v>HERNANDEZ</v>
          </cell>
          <cell r="AF312" t="str">
            <v>GOMEZ</v>
          </cell>
          <cell r="AG312" t="str">
            <v>NO</v>
          </cell>
          <cell r="AH312" t="str">
            <v>6 NO CONSTITUYÓ GARANTÍAS</v>
          </cell>
          <cell r="AI312" t="str">
            <v>N-A</v>
          </cell>
          <cell r="AJ312" t="str">
            <v>N-A</v>
          </cell>
          <cell r="AK312" t="str">
            <v>N-A</v>
          </cell>
          <cell r="AL312" t="str">
            <v>N-A</v>
          </cell>
          <cell r="AM312" t="str">
            <v>SAF-SUBDIRECCION ADMINISTRATIVA Y FINANCIERA</v>
          </cell>
          <cell r="AN312" t="str">
            <v>GRUPO DE CONTRATOS</v>
          </cell>
          <cell r="AO312" t="str">
            <v>GRUPO DE CONTROL INTERNO</v>
          </cell>
          <cell r="AP312" t="str">
            <v>2 SUPERVISOR</v>
          </cell>
          <cell r="AQ312" t="str">
            <v>3 CÉDULA DE CIUDADANÍA</v>
          </cell>
          <cell r="AR312">
            <v>51819216</v>
          </cell>
          <cell r="AS312" t="str">
            <v>GLADYS ESPITIA PEÑA</v>
          </cell>
          <cell r="AT312">
            <v>220</v>
          </cell>
          <cell r="AU312" t="str">
            <v>3 NO PACTADOS</v>
          </cell>
          <cell r="AV312" t="str">
            <v>4 NO SE HA ADICIONADO NI EN VALOR y EN TIEMPO</v>
          </cell>
          <cell r="BB312" t="str">
            <v>N/A</v>
          </cell>
          <cell r="BC312">
            <v>45430</v>
          </cell>
          <cell r="BD312">
            <v>45433</v>
          </cell>
          <cell r="BE312">
            <v>45656</v>
          </cell>
          <cell r="BO312" t="str">
            <v xml:space="preserve">2024420501000300E </v>
          </cell>
          <cell r="BP312">
            <v>51439249</v>
          </cell>
          <cell r="BQ312" t="str">
            <v>HECTOR ALFONSO CUESTA</v>
          </cell>
          <cell r="BR312" t="str">
            <v>https://www.secop.gov.co/CO1BusinessLine/Tendering/BuyerWorkArea/Index?docUniqueIdentifier=CO1.BDOS.6072707</v>
          </cell>
          <cell r="BS312" t="str">
            <v>VIGENTE</v>
          </cell>
          <cell r="BU312" t="str">
            <v>https://community.secop.gov.co/Public/Tendering/OpportunityDetail/Index?noticeUID=CO1.NTC.6156492&amp;isFromPublicArea=True&amp;isModal=False</v>
          </cell>
          <cell r="BV312" t="str">
            <v>karen.hernandez</v>
          </cell>
          <cell r="BW312" t="str">
            <v>@parquesnacionales.gov.co</v>
          </cell>
          <cell r="BX312" t="str">
            <v>karen.hernandez@parquesnacionales.gov.co</v>
          </cell>
          <cell r="BY312" t="str">
            <v>ABOGADA</v>
          </cell>
          <cell r="BZ312" t="str">
            <v>BANCO COLPATRIA</v>
          </cell>
          <cell r="CA312" t="str">
            <v>AHORROS</v>
          </cell>
          <cell r="CB312" t="str">
            <v>4432006979</v>
          </cell>
          <cell r="CC312" t="str">
            <v>10/05/1993</v>
          </cell>
          <cell r="CD312" t="str">
            <v>NO</v>
          </cell>
        </row>
        <row r="313">
          <cell r="A313" t="str">
            <v>CD-NC-307-2024</v>
          </cell>
          <cell r="B313" t="str">
            <v>2 NACION</v>
          </cell>
          <cell r="C313" t="str">
            <v>NC-CPS-314-2024</v>
          </cell>
          <cell r="D313" t="str">
            <v>ILYA GERALDINE PALACIOS GONZALEZ</v>
          </cell>
          <cell r="E313">
            <v>45439</v>
          </cell>
          <cell r="F313" t="str">
            <v>NC23-P3202008-009 Prestación de servicios profesionales con plena autonomía técnica y administrativa para la normalización de datos derivados de investigación y monitoreo para su incorporación en los sistemas de información de Parques Nacionales Naturales de Colombia de acuerdo con las funciones del Grupo de Planeación y Manejo en el marco del proyecto de Conservación de la diversidad biológica de las áreas protegidas del SINAP nacional.</v>
          </cell>
          <cell r="G313" t="str">
            <v>PROFESIONAL</v>
          </cell>
          <cell r="H313" t="str">
            <v>2 CONTRATACIÓN DIRECTA</v>
          </cell>
          <cell r="I313" t="str">
            <v>14 PRESTACIÓN DE SERVICIOS</v>
          </cell>
          <cell r="J313" t="str">
            <v>N/A</v>
          </cell>
          <cell r="K313">
            <v>80111600</v>
          </cell>
          <cell r="L313">
            <v>28124</v>
          </cell>
          <cell r="N313">
            <v>96324</v>
          </cell>
          <cell r="O313">
            <v>45440</v>
          </cell>
          <cell r="Q313">
            <v>3670921</v>
          </cell>
          <cell r="R313">
            <v>22025526</v>
          </cell>
          <cell r="S313" t="str">
            <v>Ventidos millones veinticinco mil quinientos veintiseis pesos</v>
          </cell>
          <cell r="T313" t="str">
            <v>1 PERSONA NATURAL</v>
          </cell>
          <cell r="U313" t="str">
            <v>3 CÉDULA DE CIUDADANÍA</v>
          </cell>
          <cell r="V313">
            <v>1094279128</v>
          </cell>
          <cell r="X313" t="str">
            <v>N-A</v>
          </cell>
          <cell r="Y313" t="str">
            <v>11 NO SE DILIGENCIA INFORMACIÓN PARA ESTE FORMULARIO EN ESTE PERÍODO DE REPORTE</v>
          </cell>
          <cell r="Z313" t="str">
            <v>FEMENINO</v>
          </cell>
          <cell r="AA313" t="str">
            <v>NORTE DE SANTANDER</v>
          </cell>
          <cell r="AB313" t="str">
            <v>PAMPLONA</v>
          </cell>
          <cell r="AC313" t="str">
            <v>ILYA</v>
          </cell>
          <cell r="AD313" t="str">
            <v>GERALDINE</v>
          </cell>
          <cell r="AE313" t="str">
            <v>PALACIOS</v>
          </cell>
          <cell r="AF313" t="str">
            <v>GONZALEZ</v>
          </cell>
          <cell r="AG313" t="str">
            <v>NO</v>
          </cell>
          <cell r="AH313" t="str">
            <v>6 NO CONSTITUYÓ GARANTÍAS</v>
          </cell>
          <cell r="AI313" t="str">
            <v>N-A</v>
          </cell>
          <cell r="AJ313" t="str">
            <v>N-A</v>
          </cell>
          <cell r="AK313" t="str">
            <v>N-A</v>
          </cell>
          <cell r="AL313" t="str">
            <v>N-A</v>
          </cell>
          <cell r="AM313" t="str">
            <v>SGMAP-SUBDIRECCION DE GESTION Y MANEJO DE AREAS PROTEGIDAS</v>
          </cell>
          <cell r="AN313" t="str">
            <v>GRUPO DE CONTRATOS</v>
          </cell>
          <cell r="AO313" t="str">
            <v>GRUPO DE PLANEACIÓN Y MANEJO</v>
          </cell>
          <cell r="AP313" t="str">
            <v>2 SUPERVISOR</v>
          </cell>
          <cell r="AQ313" t="str">
            <v>3 CÉDULA DE CIUDADANÍA</v>
          </cell>
          <cell r="AR313">
            <v>80875190</v>
          </cell>
          <cell r="AS313" t="str">
            <v>CÉSAR ANDRÉS DELGADO HERNÁNDEZ</v>
          </cell>
          <cell r="AT313">
            <v>180</v>
          </cell>
          <cell r="AU313" t="str">
            <v>3 NO PACTADOS</v>
          </cell>
          <cell r="AV313" t="str">
            <v>4 NO SE HA ADICIONADO NI EN VALOR y EN TIEMPO</v>
          </cell>
          <cell r="BB313" t="str">
            <v>N/A</v>
          </cell>
          <cell r="BC313">
            <v>45427</v>
          </cell>
          <cell r="BD313">
            <v>45440</v>
          </cell>
          <cell r="BE313">
            <v>45623</v>
          </cell>
          <cell r="BO313" t="str">
            <v>2024420501000301E</v>
          </cell>
          <cell r="BP313">
            <v>22025526</v>
          </cell>
          <cell r="BQ313" t="str">
            <v>HILDA MARCELA GARCIA NUÑEZ</v>
          </cell>
          <cell r="BR313" t="str">
            <v>https://www.secop.gov.co/CO1BusinessLine/Tendering/BuyerWorkArea/Index?docUniqueIdentifier=CO1.BDOS.6143073</v>
          </cell>
          <cell r="BS313" t="str">
            <v>TERMINADO NORMALMENTE</v>
          </cell>
          <cell r="BU313" t="str">
            <v>https://community.secop.gov.co/Public/Tendering/OpportunityDetail/Index?noticeUID=CO1.NTC.6187181&amp;isFromPublicArea=True&amp;isModal=False</v>
          </cell>
          <cell r="BW313" t="str">
            <v>@parquesnacionales.gov.co</v>
          </cell>
          <cell r="BX313" t="str">
            <v>@parquesnacionales.gov.co</v>
          </cell>
          <cell r="BY313" t="str">
            <v>BIOLOGA</v>
          </cell>
          <cell r="CC313" t="str">
            <v>14/01/1997</v>
          </cell>
          <cell r="CD313" t="str">
            <v>NO</v>
          </cell>
        </row>
        <row r="314">
          <cell r="A314" t="str">
            <v>CD-NC-310-2024</v>
          </cell>
          <cell r="B314" t="str">
            <v>2 NACION</v>
          </cell>
          <cell r="C314" t="str">
            <v>NC-CPS-315-2024</v>
          </cell>
          <cell r="D314" t="str">
            <v>ELIZABETH SANABRIA RODRIGUEZ</v>
          </cell>
          <cell r="E314">
            <v>45441</v>
          </cell>
          <cell r="F314" t="str">
            <v>NC10-P3299060-049 Prestación de servicios profesionales con plena autonomía técnica y administrativa para apoyar al Grupo de Gestión Humana en la elaboración, implementación, desarrollo, seguimiento y evaluación del plan de trabajo anual en Seguridad Social y Salud en el Trabajo de acuerdo con el Plan Estratégico de Gestión humana de la entidad en el marco del fortalecimiento de la capacidad institucional de Parques Nacionales Naturales.</v>
          </cell>
          <cell r="G314" t="str">
            <v>PROFESIONAL</v>
          </cell>
          <cell r="H314" t="str">
            <v>2 CONTRATACIÓN DIRECTA</v>
          </cell>
          <cell r="I314" t="str">
            <v>14 PRESTACIÓN DE SERVICIOS</v>
          </cell>
          <cell r="J314" t="str">
            <v>N/A</v>
          </cell>
          <cell r="K314">
            <v>80111600</v>
          </cell>
          <cell r="L314">
            <v>44824</v>
          </cell>
          <cell r="N314">
            <v>96724</v>
          </cell>
          <cell r="O314">
            <v>45441</v>
          </cell>
          <cell r="Q314" t="str">
            <v>$7.014.443</v>
          </cell>
          <cell r="R314">
            <v>49568731</v>
          </cell>
          <cell r="S314" t="str">
            <v>Cuarenta y nueve millones quinientos sesenta y ocho mil setescientos trenta y un pesos</v>
          </cell>
          <cell r="T314" t="str">
            <v>1 PERSONA NATURAL</v>
          </cell>
          <cell r="U314" t="str">
            <v>3 CÉDULA DE CIUDADANÍA</v>
          </cell>
          <cell r="V314">
            <v>53011816</v>
          </cell>
          <cell r="X314" t="str">
            <v>N-A</v>
          </cell>
          <cell r="Y314" t="str">
            <v>11 NO SE DILIGENCIA INFORMACIÓN PARA ESTE FORMULARIO EN ESTE PERÍODO DE REPORTE</v>
          </cell>
          <cell r="Z314" t="str">
            <v>FEMENINO</v>
          </cell>
          <cell r="AA314" t="str">
            <v>CUNDINAMARCA</v>
          </cell>
          <cell r="AB314" t="str">
            <v>BOGOTÁ</v>
          </cell>
          <cell r="AC314" t="str">
            <v>ELIZABETH</v>
          </cell>
          <cell r="AD314" t="str">
            <v>SANABRIA</v>
          </cell>
          <cell r="AE314" t="str">
            <v>RODRIGUEZ</v>
          </cell>
          <cell r="AG314" t="str">
            <v>NO</v>
          </cell>
          <cell r="AH314" t="str">
            <v>6 NO CONSTITUYÓ GARANTÍAS</v>
          </cell>
          <cell r="AI314" t="str">
            <v>N-A</v>
          </cell>
          <cell r="AJ314" t="str">
            <v>N-A</v>
          </cell>
          <cell r="AK314" t="str">
            <v>N-A</v>
          </cell>
          <cell r="AL314" t="str">
            <v>N-A</v>
          </cell>
          <cell r="AM314" t="str">
            <v>SAF-SUBDIRECCION ADMINISTRATIVA Y FINANCIERA</v>
          </cell>
          <cell r="AN314" t="str">
            <v>GRUPO DE CONTRATOS</v>
          </cell>
          <cell r="AO314" t="str">
            <v>GRUPO DE GESTIÓN HUMANA</v>
          </cell>
          <cell r="AP314" t="str">
            <v>2 SUPERVISOR</v>
          </cell>
          <cell r="AQ314" t="str">
            <v>3 CÉDULA DE CIUDADANÍA</v>
          </cell>
          <cell r="AR314">
            <v>51790514</v>
          </cell>
          <cell r="AS314" t="str">
            <v>JULIA ASTRID DEL CASTILLO SABOGAL</v>
          </cell>
          <cell r="AT314">
            <v>212</v>
          </cell>
          <cell r="AU314" t="str">
            <v>3 NO PACTADOS</v>
          </cell>
          <cell r="AV314" t="str">
            <v>4 NO SE HA ADICIONADO NI EN VALOR y EN TIEMPO</v>
          </cell>
          <cell r="BB314" t="str">
            <v>N/A</v>
          </cell>
          <cell r="BC314">
            <v>45441</v>
          </cell>
          <cell r="BD314">
            <v>45441</v>
          </cell>
          <cell r="BE314">
            <v>45656</v>
          </cell>
          <cell r="BO314" t="str">
            <v>2024420501000302E</v>
          </cell>
          <cell r="BP314">
            <v>49568731</v>
          </cell>
          <cell r="BQ314" t="str">
            <v>EDNA ROCIO CASTRO</v>
          </cell>
          <cell r="BR314" t="str">
            <v>https://www.secop.gov.co/CO1BusinessLine/Tendering/BuyerWorkArea/Index?docUniqueIdentifier=CO1.BDOS.6183970</v>
          </cell>
          <cell r="BS314" t="str">
            <v>VIGENTE</v>
          </cell>
          <cell r="BU314" t="str">
            <v>https://community.secop.gov.co/Public/Tendering/OpportunityDetail/Index?noticeUID=CO1.NTC.6200909&amp;isFromPublicArea=True&amp;isModal=False</v>
          </cell>
          <cell r="BV314" t="str">
            <v>sst.nivelcentral</v>
          </cell>
          <cell r="BW314" t="str">
            <v>@parquesnacionales.gov.co</v>
          </cell>
          <cell r="BX314" t="str">
            <v>sst.nivelcentral@parquesnacionales.gov.co</v>
          </cell>
          <cell r="BY314" t="str">
            <v>FISIOTERAPEUTA</v>
          </cell>
          <cell r="BZ314" t="str">
            <v>BANCOLOMBIA</v>
          </cell>
          <cell r="CA314" t="str">
            <v>AHORROS</v>
          </cell>
          <cell r="CB314" t="str">
            <v>04040552800</v>
          </cell>
          <cell r="CC314" t="str">
            <v>27/04/1984</v>
          </cell>
          <cell r="CD314" t="str">
            <v>NO</v>
          </cell>
        </row>
        <row r="315">
          <cell r="A315" t="str">
            <v>CD-NC-312-2024</v>
          </cell>
          <cell r="B315" t="str">
            <v>2 NACION</v>
          </cell>
          <cell r="C315" t="str">
            <v>NC-CPS-316C-2024</v>
          </cell>
          <cell r="D315" t="str">
            <v>DIEGO FERNANDO USECHE CACERES</v>
          </cell>
          <cell r="E315">
            <v>45447</v>
          </cell>
          <cell r="F315" t="str">
            <v>NC10-P3299060-050 Prestación de servicios profesionales con plena autonomía técnica y administrativa al Grupo de Contratos de la Subdirección Administrativa y Financiera para apoyar el desarrollo de las actividades derivadas de las distintas etapas de los procesos contractuales que se adelanten en el Grupo de Contratos en el marco del fortalecimiento de la capacidad institucional de Parques Nacionales Naturales.</v>
          </cell>
          <cell r="G315" t="str">
            <v>PROFESIONAL</v>
          </cell>
          <cell r="H315" t="str">
            <v>2 CONTRATACIÓN DIRECTA</v>
          </cell>
          <cell r="I315" t="str">
            <v>14 PRESTACIÓN DE SERVICIOS</v>
          </cell>
          <cell r="J315" t="str">
            <v>N/A</v>
          </cell>
          <cell r="K315">
            <v>80111600</v>
          </cell>
          <cell r="L315">
            <v>45624</v>
          </cell>
          <cell r="N315">
            <v>98624</v>
          </cell>
          <cell r="O315">
            <v>45416</v>
          </cell>
          <cell r="Q315" t="str">
            <v>$7.435.309</v>
          </cell>
          <cell r="R315">
            <v>51303632</v>
          </cell>
          <cell r="S315" t="str">
            <v>Cincuenta y un millones trescientos tres mil siescientos treinta y dos pesos</v>
          </cell>
          <cell r="T315" t="str">
            <v>1 PERSONA NATURAL</v>
          </cell>
          <cell r="U315" t="str">
            <v>3 CÉDULA DE CIUDADANÍA</v>
          </cell>
          <cell r="V315">
            <v>80933098</v>
          </cell>
          <cell r="X315" t="str">
            <v>N-A</v>
          </cell>
          <cell r="Y315" t="str">
            <v>11 NO SE DILIGENCIA INFORMACIÓN PARA ESTE FORMULARIO EN ESTE PERÍODO DE REPORTE</v>
          </cell>
          <cell r="Z315" t="str">
            <v>MASCULINO</v>
          </cell>
          <cell r="AA315" t="str">
            <v>CUNDINAMARCA</v>
          </cell>
          <cell r="AB315" t="str">
            <v>BOGOTÁ</v>
          </cell>
          <cell r="AC315" t="str">
            <v>DIEGO</v>
          </cell>
          <cell r="AD315" t="str">
            <v>FERNANDO</v>
          </cell>
          <cell r="AE315" t="str">
            <v>USECHE</v>
          </cell>
          <cell r="AF315" t="str">
            <v>CACERES</v>
          </cell>
          <cell r="AG315" t="str">
            <v>NO</v>
          </cell>
          <cell r="AH315" t="str">
            <v>6 NO CONSTITUYÓ GARANTÍAS</v>
          </cell>
          <cell r="AI315" t="str">
            <v>N-A</v>
          </cell>
          <cell r="AJ315" t="str">
            <v>N-A</v>
          </cell>
          <cell r="AK315" t="str">
            <v>N-A</v>
          </cell>
          <cell r="AL315" t="str">
            <v>N-A</v>
          </cell>
          <cell r="AM315" t="str">
            <v>SAF-SUBDIRECCION ADMINISTRATIVA Y FINANCIERA</v>
          </cell>
          <cell r="AN315" t="str">
            <v>GRUPO DE CONTRATOS</v>
          </cell>
          <cell r="AO315" t="str">
            <v>GRUPO DE CONTRATOS</v>
          </cell>
          <cell r="AP315" t="str">
            <v>2 SUPERVISOR</v>
          </cell>
          <cell r="AQ315" t="str">
            <v>3 CÉDULA DE CIUDADANÍA</v>
          </cell>
          <cell r="AR315">
            <v>1070781143</v>
          </cell>
          <cell r="AS315" t="str">
            <v>LEIDY MARCELA GARAVITO ROMERO</v>
          </cell>
          <cell r="AT315">
            <v>207</v>
          </cell>
          <cell r="AU315" t="str">
            <v>3 NO PACTADOS</v>
          </cell>
          <cell r="AV315" t="str">
            <v>4 NO SE HA ADICIONADO NI EN VALOR y EN TIEMPO</v>
          </cell>
          <cell r="BB315" t="str">
            <v>N/A</v>
          </cell>
          <cell r="BC315">
            <v>45444</v>
          </cell>
          <cell r="BD315">
            <v>45447</v>
          </cell>
          <cell r="BE315">
            <v>45581</v>
          </cell>
          <cell r="BO315" t="str">
            <v>2024420501000303E</v>
          </cell>
          <cell r="BP315">
            <v>51303632</v>
          </cell>
          <cell r="BQ315" t="str">
            <v>HILDA MARCELA GARCIA NUÑEZ</v>
          </cell>
          <cell r="BR315" t="str">
            <v>https://www.secop.gov.co/CO1BusinessLine/Tendering/BuyerWorkArea/Index?docUniqueIdentifier=CO1.BDOS.6211356</v>
          </cell>
          <cell r="BS315" t="str">
            <v>TERMINADO ANTICIPADAMENTE</v>
          </cell>
          <cell r="BU315" t="str">
            <v>https://community.secop.gov.co/Public/Tendering/OpportunityDetail/Index?noticeUID=CO1.NTC.6220702&amp;isFromPublicArea=True&amp;isModal=False</v>
          </cell>
          <cell r="BV315" t="str">
            <v>diego.useche</v>
          </cell>
          <cell r="BW315" t="str">
            <v>@parquesnacionales.gov.co</v>
          </cell>
          <cell r="BX315" t="str">
            <v>diego.useche@parquesnacionales.gov.co</v>
          </cell>
          <cell r="BY315" t="str">
            <v>ABOGADO</v>
          </cell>
          <cell r="CC315" t="str">
            <v>05/02/1986</v>
          </cell>
          <cell r="CD315" t="str">
            <v>NO</v>
          </cell>
        </row>
        <row r="316">
          <cell r="A316" t="str">
            <v>CD-NC-312-2024</v>
          </cell>
          <cell r="B316" t="str">
            <v>2 NACION</v>
          </cell>
          <cell r="C316" t="str">
            <v>NC-CPS-316-2024</v>
          </cell>
          <cell r="D316" t="str">
            <v>MARIA PAULA PEÑA GOMEZ</v>
          </cell>
          <cell r="E316">
            <v>45582</v>
          </cell>
          <cell r="F316" t="str">
            <v>NC10-P3299060-050 Prestación de servicios profesionales con plena autonomía técnica y administrativa al Grupo de Contratos de la Subdirección Administrativa y Financiera para apoyar el desarrollo de las actividades derivadas de las distintas etapas de los procesos contractuales que se adelanten en el Grupo de Contratos en el marco del fortalecimiento de la capacidad institucional de Parques Nacionales Naturales.</v>
          </cell>
          <cell r="G316" t="str">
            <v>PROFESIONAL</v>
          </cell>
          <cell r="H316" t="str">
            <v>2 CONTRATACIÓN DIRECTA</v>
          </cell>
          <cell r="I316" t="str">
            <v>14 PRESTACIÓN DE SERVICIOS</v>
          </cell>
          <cell r="J316" t="str">
            <v>N/A</v>
          </cell>
          <cell r="K316">
            <v>80111600</v>
          </cell>
          <cell r="L316">
            <v>45624</v>
          </cell>
          <cell r="N316">
            <v>98624</v>
          </cell>
          <cell r="O316">
            <v>45416</v>
          </cell>
          <cell r="Q316">
            <v>7435309</v>
          </cell>
          <cell r="R316">
            <v>18340429</v>
          </cell>
          <cell r="S316" t="str">
            <v>DIECIOCHO MILLONES TRESCIENTOS CUARENTA MIL CUATROCIENTOS
VEINTINUEVE PESOS</v>
          </cell>
          <cell r="T316" t="str">
            <v>1 PERSONA NATURAL</v>
          </cell>
          <cell r="U316" t="str">
            <v>3 CÉDULA DE CIUDADANÍA</v>
          </cell>
          <cell r="V316">
            <v>1018429722</v>
          </cell>
          <cell r="X316" t="str">
            <v>N-A</v>
          </cell>
          <cell r="Y316" t="str">
            <v>11 NO SE DILIGENCIA INFORMACIÓN PARA ESTE FORMULARIO EN ESTE PERÍODO DE REPORTE</v>
          </cell>
          <cell r="Z316" t="str">
            <v>FEMENINO</v>
          </cell>
          <cell r="AA316" t="str">
            <v>CUNDINAMARCA</v>
          </cell>
          <cell r="AB316" t="str">
            <v>BOGOTÁ</v>
          </cell>
          <cell r="AC316" t="str">
            <v>MARIA</v>
          </cell>
          <cell r="AD316" t="str">
            <v>PAULA</v>
          </cell>
          <cell r="AE316" t="str">
            <v>PEÑA</v>
          </cell>
          <cell r="AF316" t="str">
            <v>GOMEZ</v>
          </cell>
          <cell r="AG316" t="str">
            <v>NO</v>
          </cell>
          <cell r="AH316" t="str">
            <v>6 NO CONSTITUYÓ GARANTÍAS</v>
          </cell>
          <cell r="AI316" t="str">
            <v>N-A</v>
          </cell>
          <cell r="AJ316" t="str">
            <v>N-A</v>
          </cell>
          <cell r="AK316" t="str">
            <v>N-A</v>
          </cell>
          <cell r="AL316" t="str">
            <v>N-A</v>
          </cell>
          <cell r="AM316" t="str">
            <v>SAF-SUBDIRECCION ADMINISTRATIVA Y FINANCIERA</v>
          </cell>
          <cell r="AN316" t="str">
            <v>GRUPO DE CONTRATOS</v>
          </cell>
          <cell r="AO316" t="str">
            <v>GRUPO DE CONTRATOS</v>
          </cell>
          <cell r="AP316" t="str">
            <v>2 SUPERVISOR</v>
          </cell>
          <cell r="AQ316" t="str">
            <v>3 CÉDULA DE CIUDADANÍA</v>
          </cell>
          <cell r="AR316">
            <v>1070781143</v>
          </cell>
          <cell r="AS316" t="str">
            <v>LEIDY MARCELA GARAVITO ROMERO</v>
          </cell>
          <cell r="AU316" t="str">
            <v>3 NO PACTADOS</v>
          </cell>
          <cell r="AV316" t="str">
            <v>4 NO SE HA ADICIONADO NI EN VALOR y EN TIEMPO</v>
          </cell>
          <cell r="BB316" t="str">
            <v>N/A</v>
          </cell>
          <cell r="BC316">
            <v>45582</v>
          </cell>
          <cell r="BD316">
            <v>45582</v>
          </cell>
          <cell r="BE316">
            <v>45656</v>
          </cell>
          <cell r="BO316" t="str">
            <v>2024420501000303E</v>
          </cell>
          <cell r="BP316">
            <v>18340429</v>
          </cell>
          <cell r="BQ316" t="str">
            <v>YURY CAMILA BARRANTES</v>
          </cell>
          <cell r="BR316" t="str">
            <v>https://www.secop.gov.co/CO1BusinessLine/Tendering/BuyerWorkArea/Index?docUniqueIdentifier=CO1.BDOS.6211356&amp;prevCtxUrl=https%3a%2f%2fwww.secop.gov.co%3a443%2fCO1BusinessLine%2fTendering%2fBuyerDossierWorkspace%2fIndex%3fallWords2Search%3dCD-NC-312-2024%26createDateFrom%3d29%2f04%2f2024+14%3a58%3a40%26createDateTo%3d29%2f10%2f2024+14%3a58%3a40%26filteringState%3d1%26sortingState%3dLastModifiedDESC%26showAdvancedSearch%3dFalse%26showAdvancedSearchFields%3dFalse%26folderCode%3dALL%26selectedDossier%3dCO1.BDOS.6211356%26selectedRequest%3dCO1.REQ.6334279%26&amp;prevCtxLbl=Procesos+de+la+Entidad+Estatal</v>
          </cell>
          <cell r="BS316" t="str">
            <v>VIGENTE</v>
          </cell>
          <cell r="BU316" t="str">
            <v>https://community.secop.gov.co/Public/Tendering/OpportunityDetail/Index?noticeUID=CO1.NTC.6220702&amp;isFromPublicArea=True&amp;isModal=False</v>
          </cell>
          <cell r="BW316" t="str">
            <v>@parquesnacionales.gov.co</v>
          </cell>
          <cell r="BY316" t="str">
            <v>ABOGADA</v>
          </cell>
          <cell r="BZ316" t="str">
            <v>BANCO CAJA SOCIAL</v>
          </cell>
          <cell r="CA316" t="str">
            <v>AHORROS</v>
          </cell>
          <cell r="CB316" t="str">
            <v>24065881233</v>
          </cell>
          <cell r="CC316" t="str">
            <v>25/09/1989</v>
          </cell>
          <cell r="CD316" t="str">
            <v>NO</v>
          </cell>
        </row>
        <row r="317">
          <cell r="A317" t="str">
            <v>CD-NC-311-2024</v>
          </cell>
          <cell r="B317" t="str">
            <v>2 NACION</v>
          </cell>
          <cell r="C317" t="str">
            <v>NC-CPS-318-2024</v>
          </cell>
          <cell r="D317" t="str">
            <v>ERICA URREA MINOTA</v>
          </cell>
          <cell r="E317">
            <v>45450</v>
          </cell>
          <cell r="F317" t="str">
            <v xml:space="preserve">NC23-P3202052-007 Prestación de servicios profesionales con
plena autonomía técnica y administrativa para avanzar en el desarrollo de la
modelación hidrológica de cuencas priorizadas para la valoración biofísica de
los servicios ecosistémicos hídricos en las áreas protegidas administradas por
Parques Nacionales Naturales de Colombia de acuerdo con las funciones del
Grupo de Planeación y Manejo en el marco del proyecto de Conservación de
la diversidad biológica de las áreas protegidas del SINAP nacional.
</v>
          </cell>
          <cell r="G317" t="str">
            <v>PROFESIONAL</v>
          </cell>
          <cell r="H317" t="str">
            <v>2 CONTRATACIÓN DIRECTA</v>
          </cell>
          <cell r="I317" t="str">
            <v>14 PRESTACIÓN DE SERVICIOS</v>
          </cell>
          <cell r="J317" t="str">
            <v>N/A</v>
          </cell>
          <cell r="K317">
            <v>80111600</v>
          </cell>
          <cell r="L317">
            <v>27624</v>
          </cell>
          <cell r="N317">
            <v>101324</v>
          </cell>
          <cell r="O317">
            <v>45450</v>
          </cell>
          <cell r="Q317" t="str">
            <v>$3.670.921</v>
          </cell>
          <cell r="R317">
            <v>22882074</v>
          </cell>
          <cell r="S317" t="str">
            <v>Veintidos millones ochoscientos ochenta y dos mil setenta y cuatro pesos</v>
          </cell>
          <cell r="T317" t="str">
            <v>1 PERSONA NATURAL</v>
          </cell>
          <cell r="U317" t="str">
            <v>3 CÉDULA DE CIUDADANÍA</v>
          </cell>
          <cell r="V317">
            <v>1037594842</v>
          </cell>
          <cell r="X317" t="str">
            <v>N-A</v>
          </cell>
          <cell r="Y317" t="str">
            <v>11 NO SE DILIGENCIA INFORMACIÓN PARA ESTE FORMULARIO EN ESTE PERÍODO DE REPORTE</v>
          </cell>
          <cell r="Z317" t="str">
            <v>FEMENINO</v>
          </cell>
          <cell r="AA317" t="str">
            <v>ANTIOQUIA</v>
          </cell>
          <cell r="AB317" t="str">
            <v>MEDELLIN</v>
          </cell>
          <cell r="AC317" t="str">
            <v>ERICA</v>
          </cell>
          <cell r="AE317" t="str">
            <v>URREA</v>
          </cell>
          <cell r="AF317" t="str">
            <v>MINOTA</v>
          </cell>
          <cell r="AG317" t="str">
            <v>NO</v>
          </cell>
          <cell r="AH317" t="str">
            <v>6 NO CONSTITUYÓ GARANTÍAS</v>
          </cell>
          <cell r="AI317" t="str">
            <v>N-A</v>
          </cell>
          <cell r="AJ317" t="str">
            <v>N-A</v>
          </cell>
          <cell r="AK317" t="str">
            <v>N-A</v>
          </cell>
          <cell r="AL317" t="str">
            <v>N-A</v>
          </cell>
          <cell r="AM317" t="str">
            <v>SGMAP-SUBDIRECCION DE GESTION Y MANEJO DE AREAS PROTEGIDAS</v>
          </cell>
          <cell r="AN317" t="str">
            <v>GRUPO DE CONTRATOS</v>
          </cell>
          <cell r="AO317" t="str">
            <v>GRUPO DE PLANEACIÓN Y MANEJO</v>
          </cell>
          <cell r="AP317" t="str">
            <v>2 SUPERVISOR</v>
          </cell>
          <cell r="AQ317" t="str">
            <v>3 CÉDULA DE CIUDADANÍA</v>
          </cell>
          <cell r="AR317">
            <v>80875190</v>
          </cell>
          <cell r="AS317" t="str">
            <v>CÉSAR ANDRÉS DELGADO HERNÁNDEZ</v>
          </cell>
          <cell r="AT317">
            <v>187</v>
          </cell>
          <cell r="AU317" t="str">
            <v>3 NO PACTADOS</v>
          </cell>
          <cell r="AV317" t="str">
            <v>4 NO SE HA ADICIONADO NI EN VALOR y EN TIEMPO</v>
          </cell>
          <cell r="BB317" t="str">
            <v>N/A</v>
          </cell>
          <cell r="BC317">
            <v>45408</v>
          </cell>
          <cell r="BD317">
            <v>45450</v>
          </cell>
          <cell r="BE317">
            <v>45639</v>
          </cell>
          <cell r="BO317" t="str">
            <v xml:space="preserve">2024420501000304E </v>
          </cell>
          <cell r="BP317">
            <v>22882074</v>
          </cell>
          <cell r="BQ317" t="str">
            <v>YURY CAMILA BARRANTES</v>
          </cell>
          <cell r="BR317" t="str">
            <v>https://www.secop.gov.co/CO1BusinessLine/Tendering/BuyerWorkArea/Index?docUniqueIdentifier=CO1.BDOS.6200584</v>
          </cell>
          <cell r="BS317" t="str">
            <v>TERMINADO NORMALMENTE</v>
          </cell>
          <cell r="BU317" t="str">
            <v>https://community.secop.gov.co/Public/Tendering/OpportunityDetail/Index?noticeUID=CO1.NTC.6236591&amp;isFromPublicArea=True&amp;isModal=False</v>
          </cell>
          <cell r="BW317" t="str">
            <v>@parquesnacionales.gov.co</v>
          </cell>
          <cell r="BX317" t="str">
            <v>@parquesnacionales.gov.co</v>
          </cell>
          <cell r="BY317" t="str">
            <v>INGENIERA SANITARIA Y AMBIENTAL</v>
          </cell>
          <cell r="BZ317" t="str">
            <v>BANCOLOMBIA</v>
          </cell>
          <cell r="CA317" t="str">
            <v>AHORROS</v>
          </cell>
          <cell r="CB317">
            <v>11246025934</v>
          </cell>
          <cell r="CC317">
            <v>32514</v>
          </cell>
          <cell r="CD317" t="str">
            <v>NO</v>
          </cell>
        </row>
        <row r="318">
          <cell r="A318" t="str">
            <v>CD-NC-308-2024</v>
          </cell>
          <cell r="B318" t="str">
            <v>2 NACION</v>
          </cell>
          <cell r="C318" t="str">
            <v>NC-CPS-319-2024</v>
          </cell>
          <cell r="D318" t="str">
            <v>ADRIANA MARCELA SINNING DURÁN</v>
          </cell>
          <cell r="E318">
            <v>45450</v>
          </cell>
          <cell r="F318" t="str">
            <v>NC23-P3202008-020 Prestación de servicios profesionales con
plena autonomía técnica y administrativa para la generación de lineamientos
y espacios de gestión para la integración de las áreas protegidas en el
Ordenamiento Territorial en Colombia de acuerdo con las funciones del Grupo
de Planeación y Manejo en el marco del proyecto de Conservación de la
diversidad biológica de las áreas protegidas del SINAP nacional.</v>
          </cell>
          <cell r="G318" t="str">
            <v>PROFESIONAL</v>
          </cell>
          <cell r="H318" t="str">
            <v>2 CONTRATACIÓN DIRECTA</v>
          </cell>
          <cell r="I318" t="str">
            <v>14 PRESTACIÓN DE SERVICIOS</v>
          </cell>
          <cell r="J318" t="str">
            <v>N/A</v>
          </cell>
          <cell r="K318">
            <v>80111600</v>
          </cell>
          <cell r="L318">
            <v>44624</v>
          </cell>
          <cell r="N318">
            <v>101224</v>
          </cell>
          <cell r="O318">
            <v>45450</v>
          </cell>
          <cell r="Q318" t="str">
            <v>$8.855.572</v>
          </cell>
          <cell r="R318">
            <v>60217890</v>
          </cell>
          <cell r="S318" t="str">
            <v>Sesenta millones doscientos diecisiete mil ochoscientos noventa pesos</v>
          </cell>
          <cell r="T318" t="str">
            <v>1 PERSONA NATURAL</v>
          </cell>
          <cell r="U318" t="str">
            <v>3 CÉDULA DE CIUDADANÍA</v>
          </cell>
          <cell r="V318">
            <v>52960594</v>
          </cell>
          <cell r="X318" t="str">
            <v>N-A</v>
          </cell>
          <cell r="Y318" t="str">
            <v>11 NO SE DILIGENCIA INFORMACIÓN PARA ESTE FORMULARIO EN ESTE PERÍODO DE REPORTE</v>
          </cell>
          <cell r="Z318" t="str">
            <v>FEMENINO</v>
          </cell>
          <cell r="AA318" t="str">
            <v>CUNDINAMARCA</v>
          </cell>
          <cell r="AB318" t="str">
            <v>BOGOTÁ</v>
          </cell>
          <cell r="AC318" t="str">
            <v xml:space="preserve">ADRIANA </v>
          </cell>
          <cell r="AD318" t="str">
            <v>MARCELA</v>
          </cell>
          <cell r="AE318" t="str">
            <v xml:space="preserve">SINNING </v>
          </cell>
          <cell r="AF318" t="str">
            <v>DURAN</v>
          </cell>
          <cell r="AG318" t="str">
            <v>SI</v>
          </cell>
          <cell r="AH318" t="str">
            <v>1 PÓLIZA</v>
          </cell>
          <cell r="AI318" t="str">
            <v>12 SEGUROS DEL ESTADO</v>
          </cell>
          <cell r="AJ318" t="str">
            <v>2 CUMPLIMIENTO</v>
          </cell>
          <cell r="AK318">
            <v>45454</v>
          </cell>
          <cell r="AL318" t="str">
            <v>33-46-101058134</v>
          </cell>
          <cell r="AM318" t="str">
            <v>SGMAP-SUBDIRECCION DE GESTION Y MANEJO DE AREAS PROTEGIDAS</v>
          </cell>
          <cell r="AN318" t="str">
            <v>GRUPO DE CONTRATOS</v>
          </cell>
          <cell r="AO318" t="str">
            <v>GRUPO DE PLANEACIÓN Y MANEJO</v>
          </cell>
          <cell r="AP318" t="str">
            <v>2 SUPERVISOR</v>
          </cell>
          <cell r="AQ318" t="str">
            <v>3 CÉDULA DE CIUDADANÍA</v>
          </cell>
          <cell r="AR318">
            <v>80875190</v>
          </cell>
          <cell r="AS318" t="str">
            <v>CÉSAR ANDRÉS DELGADO HERNÁNDEZ</v>
          </cell>
          <cell r="AT318">
            <v>213</v>
          </cell>
          <cell r="AU318" t="str">
            <v>3 NO PACTADOS</v>
          </cell>
          <cell r="AV318" t="str">
            <v>4 NO SE HA ADICIONADO NI EN VALOR y EN TIEMPO</v>
          </cell>
          <cell r="BB318">
            <v>45455</v>
          </cell>
          <cell r="BC318">
            <v>45406</v>
          </cell>
          <cell r="BD318">
            <v>45455</v>
          </cell>
          <cell r="BE318">
            <v>45656</v>
          </cell>
          <cell r="BO318" t="str">
            <v xml:space="preserve">2024420501000305E </v>
          </cell>
          <cell r="BP318">
            <v>60217890</v>
          </cell>
          <cell r="BQ318" t="str">
            <v>YURY CAMILA BARRANTES</v>
          </cell>
          <cell r="BR318" t="str">
            <v>https://www.secop.gov.co/CO1BusinessLine/Tendering/BuyerWorkArea/Index?docUniqueIdentifier=CO1.BDOS.5727416</v>
          </cell>
          <cell r="BS318" t="str">
            <v>VIGENTE</v>
          </cell>
          <cell r="BU318" t="str">
            <v>https://community.secop.gov.co/Public/Tendering/OpportunityDetail/Index?noticeUID=CO1.NTC.6238199&amp;isFromPublicArea=True&amp;isModal=False</v>
          </cell>
          <cell r="BW318" t="str">
            <v>@parquesnacionales.gov.co</v>
          </cell>
          <cell r="BX318" t="str">
            <v>@parquesnacionales.gov.co</v>
          </cell>
          <cell r="BY318" t="str">
            <v>ECOLOGA</v>
          </cell>
          <cell r="BZ318" t="str">
            <v>DAVIVIENDA</v>
          </cell>
          <cell r="CA318" t="str">
            <v>AHORROS</v>
          </cell>
          <cell r="CB318" t="str">
            <v>0550457300054998</v>
          </cell>
          <cell r="CC318" t="str">
            <v>20/09/1982</v>
          </cell>
          <cell r="CD318" t="str">
            <v>NO</v>
          </cell>
        </row>
        <row r="319">
          <cell r="A319" t="str">
            <v>CD-NC-317-2024</v>
          </cell>
          <cell r="B319" t="str">
            <v>2 NACION</v>
          </cell>
          <cell r="C319" t="str">
            <v>NC-CPS-322C-2024</v>
          </cell>
          <cell r="D319" t="str">
            <v>YEIMY PAOLA NIÑO CASTAÑEDA</v>
          </cell>
          <cell r="E319">
            <v>45455</v>
          </cell>
          <cell r="F319" t="str">
            <v>NC02-P3299060-004 Prestar servicios profesionales especializados con plena autonomía técnica y administrativa al Grupo de Control Interno para dar cumplimiento al Plan Anual de Auditorías de la vigencia 2024, a través de las auditorías, los seguimientos e informes de ley, fomentando la cultura del Autocontrol, con enfoque presupuestal de PNNC, en los tres niveles de decisión.</v>
          </cell>
          <cell r="G319" t="str">
            <v>PROFESIONAL</v>
          </cell>
          <cell r="H319" t="str">
            <v>2 CONTRATACIÓN DIRECTA</v>
          </cell>
          <cell r="I319" t="str">
            <v>14 PRESTACIÓN DE SERVICIOS</v>
          </cell>
          <cell r="J319" t="str">
            <v>N/A</v>
          </cell>
          <cell r="K319">
            <v>80111600</v>
          </cell>
          <cell r="L319">
            <v>22124</v>
          </cell>
          <cell r="N319">
            <v>105224</v>
          </cell>
          <cell r="O319">
            <v>45455</v>
          </cell>
          <cell r="Q319" t="str">
            <v>$7.014.443</v>
          </cell>
          <cell r="R319">
            <v>46529139</v>
          </cell>
          <cell r="S319" t="str">
            <v>Cuarenta y seis millones quinientos veintinueve mil ciento treinta y nueve pesos</v>
          </cell>
          <cell r="T319" t="str">
            <v>1 PERSONA NATURAL</v>
          </cell>
          <cell r="U319" t="str">
            <v>3 CÉDULA DE CIUDADANÍA</v>
          </cell>
          <cell r="V319">
            <v>1018418773</v>
          </cell>
          <cell r="X319" t="str">
            <v>N-A</v>
          </cell>
          <cell r="Y319" t="str">
            <v>11 NO SE DILIGENCIA INFORMACIÓN PARA ESTE FORMULARIO EN ESTE PERÍODO DE REPORTE</v>
          </cell>
          <cell r="Z319" t="str">
            <v>FEMENINO</v>
          </cell>
          <cell r="AA319" t="str">
            <v>CUNDINAMARCA</v>
          </cell>
          <cell r="AB319" t="str">
            <v>PACHO</v>
          </cell>
          <cell r="AC319" t="str">
            <v xml:space="preserve">YEIMY </v>
          </cell>
          <cell r="AD319" t="str">
            <v>PAOLA</v>
          </cell>
          <cell r="AE319" t="str">
            <v>NIÑO</v>
          </cell>
          <cell r="AF319" t="str">
            <v>CASTAÑEDA</v>
          </cell>
          <cell r="AG319" t="str">
            <v>NO</v>
          </cell>
          <cell r="AH319" t="str">
            <v>6 NO CONSTITUYÓ GARANTÍAS</v>
          </cell>
          <cell r="AI319" t="str">
            <v>N-A</v>
          </cell>
          <cell r="AJ319" t="str">
            <v>N-A</v>
          </cell>
          <cell r="AK319" t="str">
            <v>N-A</v>
          </cell>
          <cell r="AL319" t="str">
            <v>N-A</v>
          </cell>
          <cell r="AM319" t="str">
            <v>SAF-SUBDIRECCION ADMINISTRATIVA Y FINANCIERA</v>
          </cell>
          <cell r="AN319" t="str">
            <v>GRUPO DE CONTRATOS</v>
          </cell>
          <cell r="AO319" t="str">
            <v>GRUPO DE CONTROL INTERNO</v>
          </cell>
          <cell r="AP319" t="str">
            <v>2 SUPERVISOR</v>
          </cell>
          <cell r="AQ319" t="str">
            <v>3 CÉDULA DE CIUDADANÍA</v>
          </cell>
          <cell r="AR319">
            <v>51819216</v>
          </cell>
          <cell r="AS319" t="str">
            <v>GLADYS ESPITIA PEÑA</v>
          </cell>
          <cell r="AT319">
            <v>199</v>
          </cell>
          <cell r="AU319" t="str">
            <v>3 NO PACTADOS</v>
          </cell>
          <cell r="AV319" t="str">
            <v>4 NO SE HA ADICIONADO NI EN VALOR y EN TIEMPO</v>
          </cell>
          <cell r="AX319">
            <v>-24784366</v>
          </cell>
          <cell r="BB319" t="str">
            <v>N/A</v>
          </cell>
          <cell r="BC319">
            <v>45457</v>
          </cell>
          <cell r="BD319">
            <v>45457</v>
          </cell>
          <cell r="BE319">
            <v>45552</v>
          </cell>
          <cell r="BO319" t="str">
            <v xml:space="preserve">2024420501000306E </v>
          </cell>
          <cell r="BP319">
            <v>21744773</v>
          </cell>
          <cell r="BQ319" t="str">
            <v>HECTOR ALFONSO CUESTA</v>
          </cell>
          <cell r="BR319" t="str">
            <v>https://www.secop.gov.co/CO1BusinessLine/Tendering/BuyerWorkArea/Index?docUniqueIdentifier=CO1.BDOS.6247274</v>
          </cell>
          <cell r="BS319" t="str">
            <v>TERMINADO ANTICIPADAMENTE</v>
          </cell>
          <cell r="BU319" t="str">
            <v>https://community.secop.gov.co/Public/Tendering/OpportunityDetail/Index?noticeUID=CO1.NTC.6258732&amp;isFromPublicArea=True&amp;isModal=False</v>
          </cell>
          <cell r="BV319" t="str">
            <v>yeimy.nino</v>
          </cell>
          <cell r="BW319" t="str">
            <v>@parquesnacionales.gov.co</v>
          </cell>
          <cell r="BX319" t="str">
            <v>yeimy.nino@parquesnacionales.gov.co</v>
          </cell>
          <cell r="BY319" t="str">
            <v>CONTADORA PUBLICA</v>
          </cell>
          <cell r="BZ319" t="str">
            <v>BANCOLOMBIA</v>
          </cell>
          <cell r="CA319" t="str">
            <v>AHORROS</v>
          </cell>
          <cell r="CB319" t="str">
            <v xml:space="preserve">	66696134082</v>
          </cell>
          <cell r="CC319" t="str">
            <v>29/08/1988</v>
          </cell>
          <cell r="CD319" t="str">
            <v>NO</v>
          </cell>
        </row>
        <row r="320">
          <cell r="A320" t="str">
            <v>CD-NC-317-2024</v>
          </cell>
          <cell r="B320" t="str">
            <v>2 NACION</v>
          </cell>
          <cell r="C320" t="str">
            <v>NC-CPS-322-2024</v>
          </cell>
          <cell r="D320" t="str">
            <v>NUBIA PIMIENTO DE GOMEZ</v>
          </cell>
          <cell r="E320">
            <v>45552</v>
          </cell>
          <cell r="F320" t="str">
            <v>NC02-P3299060-004 Prestar servicios profesionales especializados con plena autonomía técnica y administrativa al Grupo de Control Interno para dar cumplimiento al Plan Anual de Auditorías de la vigencia 2024, a través de las auditorías, los seguimientos e informes de ley, fomentando la cultura del Autocontrol, con enfoque presupuestal de PNNC, en los tres niveles de decisión.</v>
          </cell>
          <cell r="G320" t="str">
            <v>PROFESIONAL</v>
          </cell>
          <cell r="H320" t="str">
            <v>2 CONTRATACIÓN DIRECTA</v>
          </cell>
          <cell r="I320" t="str">
            <v>14 PRESTACIÓN DE SERVICIOS</v>
          </cell>
          <cell r="J320" t="str">
            <v>N/A</v>
          </cell>
          <cell r="K320">
            <v>80111600</v>
          </cell>
          <cell r="L320">
            <v>22124</v>
          </cell>
          <cell r="N320">
            <v>105224</v>
          </cell>
          <cell r="O320">
            <v>45455</v>
          </cell>
          <cell r="Q320" t="str">
            <v>$7.014.443</v>
          </cell>
          <cell r="R320">
            <v>24784366</v>
          </cell>
          <cell r="T320" t="str">
            <v>1 PERSONA NATURAL</v>
          </cell>
          <cell r="U320" t="str">
            <v>3 CÉDULA DE CIUDADANÍA</v>
          </cell>
          <cell r="V320">
            <v>41685809</v>
          </cell>
          <cell r="X320" t="str">
            <v>N-A</v>
          </cell>
          <cell r="Y320" t="str">
            <v>11 NO SE DILIGENCIA INFORMACIÓN PARA ESTE FORMULARIO EN ESTE PERÍODO DE REPORTE</v>
          </cell>
          <cell r="Z320" t="str">
            <v>FEMENINO</v>
          </cell>
          <cell r="AA320" t="str">
            <v>CUNDINAMARCA</v>
          </cell>
          <cell r="AB320" t="str">
            <v>BOGOTÁ</v>
          </cell>
          <cell r="AC320" t="str">
            <v>NUBIA</v>
          </cell>
          <cell r="AE320" t="str">
            <v>PIMIENTO</v>
          </cell>
          <cell r="AF320" t="str">
            <v>DE GOMEZ</v>
          </cell>
          <cell r="AG320" t="str">
            <v>NO</v>
          </cell>
          <cell r="AH320" t="str">
            <v>6 NO CONSTITUYÓ GARANTÍAS</v>
          </cell>
          <cell r="AI320" t="str">
            <v>N-A</v>
          </cell>
          <cell r="AJ320" t="str">
            <v>N-A</v>
          </cell>
          <cell r="AK320" t="str">
            <v>N-A</v>
          </cell>
          <cell r="AL320" t="str">
            <v>N-A</v>
          </cell>
          <cell r="AM320" t="str">
            <v>SAF-SUBDIRECCION ADMINISTRATIVA Y FINANCIERA</v>
          </cell>
          <cell r="AN320" t="str">
            <v>GRUPO DE CONTRATOS</v>
          </cell>
          <cell r="AO320" t="str">
            <v>GRUPO DE CONTROL INTERNO</v>
          </cell>
          <cell r="AP320" t="str">
            <v>2 SUPERVISOR</v>
          </cell>
          <cell r="AQ320" t="str">
            <v>3 CÉDULA DE CIUDADANÍA</v>
          </cell>
          <cell r="AR320">
            <v>51819216</v>
          </cell>
          <cell r="AS320" t="str">
            <v>GLADYS ESPITIA PEÑA</v>
          </cell>
          <cell r="AT320">
            <v>104</v>
          </cell>
          <cell r="AU320" t="str">
            <v>3 NO PACTADOS</v>
          </cell>
          <cell r="AV320" t="str">
            <v>4 NO SE HA ADICIONADO NI EN VALOR y EN TIEMPO</v>
          </cell>
          <cell r="BB320" t="str">
            <v>N/A</v>
          </cell>
          <cell r="BC320">
            <v>45457</v>
          </cell>
          <cell r="BD320">
            <v>45552</v>
          </cell>
          <cell r="BE320">
            <v>45656</v>
          </cell>
          <cell r="BO320" t="str">
            <v xml:space="preserve">2024420501000306E </v>
          </cell>
          <cell r="BP320">
            <v>24784366</v>
          </cell>
          <cell r="BQ320" t="str">
            <v>HECTOR ALFONSO CUESTA</v>
          </cell>
          <cell r="BR320" t="str">
            <v>https://www.secop.gov.co/CO1BusinessLine/Tendering/BuyerWorkArea/Index?docUniqueIdentifier=CO1.BDOS.6247274</v>
          </cell>
          <cell r="BS320" t="str">
            <v>VIGENTE</v>
          </cell>
          <cell r="BU320" t="str">
            <v>https://community.secop.gov.co/Public/Tendering/OpportunityDetail/Index?noticeUID=CO1.NTC.6258732&amp;isFromPublicArea=True&amp;isModal=False</v>
          </cell>
          <cell r="BV320" t="str">
            <v>yeimy.nino</v>
          </cell>
          <cell r="BW320" t="str">
            <v>@parquesnacionales.gov.co</v>
          </cell>
          <cell r="BX320" t="str">
            <v>yeimy.nino@parquesnacionales.gov.co</v>
          </cell>
          <cell r="BY320" t="str">
            <v>CONTADORA PUBLICA</v>
          </cell>
          <cell r="BZ320" t="str">
            <v>BANCOLOMBIA</v>
          </cell>
          <cell r="CA320" t="str">
            <v>AHORROS</v>
          </cell>
          <cell r="CB320" t="str">
            <v xml:space="preserve">	66696134082</v>
          </cell>
          <cell r="CC320" t="str">
            <v>29/08/1988</v>
          </cell>
          <cell r="CD320" t="str">
            <v>N-A</v>
          </cell>
        </row>
        <row r="321">
          <cell r="A321" t="str">
            <v>CD-NC-315-2024</v>
          </cell>
          <cell r="B321" t="str">
            <v>2 NACION</v>
          </cell>
          <cell r="C321" t="str">
            <v>NC-CPS-323-2024</v>
          </cell>
          <cell r="D321" t="str">
            <v>MAYRA DANIELA GONZALEZ SANABRIA</v>
          </cell>
          <cell r="E321">
            <v>45460</v>
          </cell>
          <cell r="F321" t="str">
            <v>NC04-P3202008-005 Prestación de servicios profesionales con plena autonomía técnica y administrativa para apoyar a la oficina asesora de planeación, en la formulación y estructuración de proyectos a presentar en las diferentes convocatorias y fuentes de financiación, en el marco de las líneas estratégicas para el fortalecimiento de la capacidad institucional de Parques Nacionales Naturales de Colombia.</v>
          </cell>
          <cell r="G321" t="str">
            <v>PROFESIONAL</v>
          </cell>
          <cell r="H321" t="str">
            <v>2 CONTRATACIÓN DIRECTA</v>
          </cell>
          <cell r="I321" t="str">
            <v>14 PRESTACIÓN DE SERVICIOS</v>
          </cell>
          <cell r="J321" t="str">
            <v>N/A</v>
          </cell>
          <cell r="K321">
            <v>80111600</v>
          </cell>
          <cell r="L321">
            <v>45824</v>
          </cell>
          <cell r="N321">
            <v>108324</v>
          </cell>
          <cell r="O321">
            <v>45460</v>
          </cell>
          <cell r="Q321" t="str">
            <v>$7.435.309</v>
          </cell>
          <cell r="R321">
            <v>48081665</v>
          </cell>
          <cell r="S321" t="str">
            <v>Cuarenta y ocho millonres ochenta y un mil tresciento nueve pesos</v>
          </cell>
          <cell r="T321" t="str">
            <v>1 PERSONA NATURAL</v>
          </cell>
          <cell r="U321" t="str">
            <v>3 CÉDULA DE CIUDADANÍA</v>
          </cell>
          <cell r="V321">
            <v>1010189005</v>
          </cell>
          <cell r="X321" t="str">
            <v>N-A</v>
          </cell>
          <cell r="Y321" t="str">
            <v>11 NO SE DILIGENCIA INFORMACIÓN PARA ESTE FORMULARIO EN ESTE PERÍODO DE REPORTE</v>
          </cell>
          <cell r="Z321" t="str">
            <v>FEMENINO</v>
          </cell>
          <cell r="AA321" t="str">
            <v>ANTIOQUIA</v>
          </cell>
          <cell r="AB321" t="str">
            <v>MEDELLIN</v>
          </cell>
          <cell r="AC321" t="str">
            <v>MAYRA</v>
          </cell>
          <cell r="AD321" t="str">
            <v>DANIELA</v>
          </cell>
          <cell r="AE321" t="str">
            <v>GONZALEZ</v>
          </cell>
          <cell r="AF321" t="str">
            <v>SANABRIA</v>
          </cell>
          <cell r="AG321" t="str">
            <v>NO</v>
          </cell>
          <cell r="AH321" t="str">
            <v>6 NO CONSTITUYÓ GARANTÍAS</v>
          </cell>
          <cell r="AI321" t="str">
            <v>N-A</v>
          </cell>
          <cell r="AJ321" t="str">
            <v>N-A</v>
          </cell>
          <cell r="AK321" t="str">
            <v>N-A</v>
          </cell>
          <cell r="AL321" t="str">
            <v>N-A</v>
          </cell>
          <cell r="AM321" t="str">
            <v>SAF-SUBDIRECCION ADMINISTRATIVA Y FINANCIERA</v>
          </cell>
          <cell r="AN321" t="str">
            <v>GRUPO DE CONTRATOS</v>
          </cell>
          <cell r="AO321" t="str">
            <v xml:space="preserve">OFICINA ASESORA DE PLANEACIÓN </v>
          </cell>
          <cell r="AP321" t="str">
            <v>2 SUPERVISOR</v>
          </cell>
          <cell r="AQ321" t="str">
            <v>3 CÉDULA DE CIUDADANÍA</v>
          </cell>
          <cell r="AR321">
            <v>80076849</v>
          </cell>
          <cell r="AS321" t="str">
            <v>ANDRES MAURICIO LEON LOPEZ</v>
          </cell>
          <cell r="AT321">
            <v>194</v>
          </cell>
          <cell r="AU321" t="str">
            <v>3 NO PACTADOS</v>
          </cell>
          <cell r="AV321" t="str">
            <v>4 NO SE HA ADICIONADO NI EN VALOR y EN TIEMPO</v>
          </cell>
          <cell r="BB321" t="str">
            <v>N/A</v>
          </cell>
          <cell r="BC321">
            <v>45455</v>
          </cell>
          <cell r="BD321">
            <v>45460</v>
          </cell>
          <cell r="BE321">
            <v>45656</v>
          </cell>
          <cell r="BO321" t="str">
            <v xml:space="preserve">2024420501000307E </v>
          </cell>
          <cell r="BP321">
            <v>48081665</v>
          </cell>
          <cell r="BQ321" t="str">
            <v>HILDA MARCELA GARCIA NUÑEZ</v>
          </cell>
          <cell r="BR321" t="str">
            <v>https://www.secop.gov.co/CO1BusinessLine/Tendering/BuyerWorkArea/Index?docUniqueIdentifier=CO1.BDOS.6239533</v>
          </cell>
          <cell r="BS321" t="str">
            <v>VIGENTE</v>
          </cell>
          <cell r="BU321" t="str">
            <v>https://community.secop.gov.co/Public/Tendering/OpportunityDetail/Index?noticeUID=CO1.NTC.6275205&amp;isFromPublicArea=True&amp;isModal=False</v>
          </cell>
          <cell r="BV321" t="str">
            <v>mayra.gonzalez</v>
          </cell>
          <cell r="BW321" t="str">
            <v>@parquesnacionales.gov.co</v>
          </cell>
          <cell r="BX321" t="str">
            <v>mayra.gonzalez@parquesnacionales.gov.co</v>
          </cell>
          <cell r="BY321" t="str">
            <v>INGENIERA FORESTAL</v>
          </cell>
          <cell r="BZ321" t="str">
            <v>DAVIVIENDA</v>
          </cell>
          <cell r="CA321" t="str">
            <v>AHORROS</v>
          </cell>
          <cell r="CB321" t="str">
            <v>473170013766</v>
          </cell>
          <cell r="CC321" t="str">
            <v>09/02/1990</v>
          </cell>
          <cell r="CD321" t="str">
            <v>NO</v>
          </cell>
        </row>
        <row r="322">
          <cell r="A322" t="str">
            <v>CD-NC-318-2024</v>
          </cell>
          <cell r="B322" t="str">
            <v>2 NACION</v>
          </cell>
          <cell r="C322" t="str">
            <v>NC-CPS-324-2024</v>
          </cell>
          <cell r="D322" t="str">
            <v>JUAN CARLOS ORREGO OCAMPO</v>
          </cell>
          <cell r="E322">
            <v>45462</v>
          </cell>
          <cell r="F322" t="str">
            <v>NC07-P3202056-005 Prestar los servicios profesionales con plena autonomía técnica y administrativa en los temas relacionados con el análisis de la crisis climática, la gestión del riesgo de desastres y sus efectos en la biodiversidad para apoyar a la Oficina Gestión del Riesgo, en el marco de la conservación de la diversidad biológica de las áreas protegidas del SINAP nacional.</v>
          </cell>
          <cell r="G322" t="str">
            <v>PROFESIONAL</v>
          </cell>
          <cell r="H322" t="str">
            <v>2 CONTRATACIÓN DIRECTA</v>
          </cell>
          <cell r="I322" t="str">
            <v>14 PRESTACIÓN DE SERVICIOS</v>
          </cell>
          <cell r="J322" t="str">
            <v>N/A</v>
          </cell>
          <cell r="K322">
            <v>80111600</v>
          </cell>
          <cell r="L322">
            <v>42024</v>
          </cell>
          <cell r="N322">
            <v>111624</v>
          </cell>
          <cell r="O322">
            <v>45464</v>
          </cell>
          <cell r="Q322">
            <v>9981566</v>
          </cell>
          <cell r="R322">
            <v>59889396</v>
          </cell>
          <cell r="S322" t="str">
            <v>cincuenta y nueve millones ochocientos ochenta y nueve mil trescientos noventa y seis pesos</v>
          </cell>
          <cell r="T322" t="str">
            <v>1 PERSONA NATURAL</v>
          </cell>
          <cell r="U322" t="str">
            <v>3 CÉDULA DE CIUDADANÍA</v>
          </cell>
          <cell r="V322">
            <v>79280282</v>
          </cell>
          <cell r="X322" t="str">
            <v>N-A</v>
          </cell>
          <cell r="Y322" t="str">
            <v>11 NO SE DILIGENCIA INFORMACIÓN PARA ESTE FORMULARIO EN ESTE PERÍODO DE REPORTE</v>
          </cell>
          <cell r="Z322" t="str">
            <v>MASCULINO</v>
          </cell>
          <cell r="AA322" t="str">
            <v>QUINDIO</v>
          </cell>
          <cell r="AB322" t="str">
            <v>ARMENIA</v>
          </cell>
          <cell r="AC322" t="str">
            <v xml:space="preserve">JUAN </v>
          </cell>
          <cell r="AD322" t="str">
            <v>CARLOS</v>
          </cell>
          <cell r="AE322" t="str">
            <v>ORREGO</v>
          </cell>
          <cell r="AF322" t="str">
            <v>OCAMPO</v>
          </cell>
          <cell r="AG322" t="str">
            <v>SI</v>
          </cell>
          <cell r="AH322" t="str">
            <v>1 PÓLIZA</v>
          </cell>
          <cell r="AI322" t="str">
            <v>12 SEGUROS DEL ESTADO</v>
          </cell>
          <cell r="AJ322" t="str">
            <v>2 CUMPLIMIENTO</v>
          </cell>
          <cell r="AK322">
            <v>45464</v>
          </cell>
          <cell r="AL322" t="str">
            <v>21-46-101093949</v>
          </cell>
          <cell r="AM322" t="str">
            <v>SAF-SUBDIRECCION ADMINISTRATIVA Y FINANCIERA</v>
          </cell>
          <cell r="AN322" t="str">
            <v>GRUPO DE CONTRATOS</v>
          </cell>
          <cell r="AO322" t="str">
            <v>OFICINA GESTION DEL RIESGO</v>
          </cell>
          <cell r="AP322" t="str">
            <v>2 SUPERVISOR</v>
          </cell>
          <cell r="AQ322" t="str">
            <v>3 CÉDULA DE CIUDADANÍA</v>
          </cell>
          <cell r="AR322">
            <v>1026272261</v>
          </cell>
          <cell r="AS322" t="str">
            <v>GIPSY VIVIAN ARENAS HERNANDEZ</v>
          </cell>
          <cell r="AT322">
            <v>180</v>
          </cell>
          <cell r="AU322" t="str">
            <v>3 NO PACTADOS</v>
          </cell>
          <cell r="AV322" t="str">
            <v>4 NO SE HA ADICIONADO NI EN VALOR y EN TIEMPO</v>
          </cell>
          <cell r="BB322">
            <v>45464</v>
          </cell>
          <cell r="BC322">
            <v>45460</v>
          </cell>
          <cell r="BD322">
            <v>45464</v>
          </cell>
          <cell r="BE322">
            <v>45646</v>
          </cell>
          <cell r="BO322" t="str">
            <v>2024420501000308E</v>
          </cell>
          <cell r="BP322">
            <v>59889396</v>
          </cell>
          <cell r="BQ322" t="str">
            <v>HILDA MARCELA GARCIA NUÑEZ</v>
          </cell>
          <cell r="BR322" t="str">
            <v>https://www.secop.gov.co/CO1BusinessLine/Tendering/BuyerWorkArea/Index?docUniqueIdentifier=CO1.BDOS.6275076</v>
          </cell>
          <cell r="BS322" t="str">
            <v>VIGENTE</v>
          </cell>
          <cell r="BU322" t="str">
            <v>https://community.secop.gov.co/Public/Tendering/OpportunityDetail/Index?noticeUID=CO1.NTC.6287413&amp;isFromPublicArea=True&amp;isModal=False</v>
          </cell>
          <cell r="BV322" t="str">
            <v>juan.orrego</v>
          </cell>
          <cell r="BW322" t="str">
            <v>@parquesnacionales.gov.co</v>
          </cell>
          <cell r="BX322" t="str">
            <v>juan.orrego@parquesnacionales.gov.co</v>
          </cell>
          <cell r="BY322" t="str">
            <v>COMUNICADOR SOCIAL</v>
          </cell>
          <cell r="BZ322" t="str">
            <v>DAVIVIENDA</v>
          </cell>
          <cell r="CA322" t="str">
            <v>AHORROS</v>
          </cell>
          <cell r="CB322" t="str">
            <v>0570000970151882</v>
          </cell>
          <cell r="CC322" t="str">
            <v>09/09/1963</v>
          </cell>
          <cell r="CD322" t="str">
            <v>NO</v>
          </cell>
        </row>
        <row r="323">
          <cell r="A323" t="str">
            <v>CD-NC-309-2024</v>
          </cell>
          <cell r="B323" t="str">
            <v>2 NACION</v>
          </cell>
          <cell r="C323" t="str">
            <v>NC-CPS-327-2024</v>
          </cell>
          <cell r="D323" t="str">
            <v>DIEGO IVAN DAZA SÁNCHEZ</v>
          </cell>
          <cell r="E323">
            <v>45470</v>
          </cell>
          <cell r="F323" t="str">
            <v>NC30-P3202053-001 Prestar servicios profesionales con plena autonomía técnica y administrativa para apoyar a la Subdirección de Sostenibilidad y Negocios Ambientales en el trámite, organización, sistematización e implementación de procesos que permitan el efectivo seguimiento a los instrumentos derivados de las transferencias del Sector Eléctrico y el apoyo técnico en sistemas de información geográfica a otros instrumentos de la Subdirección de Sostenibilidad, en el marco del proyecto de Conservación</v>
          </cell>
          <cell r="G323" t="str">
            <v>PROFESIONAL</v>
          </cell>
          <cell r="H323" t="str">
            <v>2 CONTRATACIÓN DIRECTA</v>
          </cell>
          <cell r="I323" t="str">
            <v>14 PRESTACIÓN DE SERVICIOS</v>
          </cell>
          <cell r="J323" t="str">
            <v>N/A</v>
          </cell>
          <cell r="K323">
            <v>80111600</v>
          </cell>
          <cell r="L323">
            <v>44224</v>
          </cell>
          <cell r="M323">
            <v>45461</v>
          </cell>
          <cell r="N323">
            <v>115124</v>
          </cell>
          <cell r="O323">
            <v>45470</v>
          </cell>
          <cell r="Q323">
            <v>7014443</v>
          </cell>
          <cell r="R323">
            <v>43255732</v>
          </cell>
          <cell r="S323" t="str">
            <v>cuarenta y tres millones doscientos cincuenta y cinco mil setecientos treinta y dos pesos</v>
          </cell>
          <cell r="T323" t="str">
            <v>1 PERSONA NATURAL</v>
          </cell>
          <cell r="U323" t="str">
            <v>3 CÉDULA DE CIUDADANÍA</v>
          </cell>
          <cell r="V323">
            <v>79873333</v>
          </cell>
          <cell r="X323" t="str">
            <v>N-A</v>
          </cell>
          <cell r="Y323" t="str">
            <v>11 NO SE DILIGENCIA INFORMACIÓN PARA ESTE FORMULARIO EN ESTE PERÍODO DE REPORTE</v>
          </cell>
          <cell r="Z323" t="str">
            <v>MASCULINO</v>
          </cell>
          <cell r="AA323" t="str">
            <v>BOYACA</v>
          </cell>
          <cell r="AB323" t="str">
            <v>PESCA</v>
          </cell>
          <cell r="AC323" t="str">
            <v>DIEGO</v>
          </cell>
          <cell r="AD323" t="str">
            <v>IVAN</v>
          </cell>
          <cell r="AE323" t="str">
            <v>DAZA</v>
          </cell>
          <cell r="AF323" t="str">
            <v>SANCHEZ</v>
          </cell>
          <cell r="AG323" t="str">
            <v>NO</v>
          </cell>
          <cell r="AH323" t="str">
            <v>6 NO CONSTITUYÓ GARANTÍAS</v>
          </cell>
          <cell r="AI323" t="str">
            <v>N-A</v>
          </cell>
          <cell r="AJ323" t="str">
            <v>N-A</v>
          </cell>
          <cell r="AK323" t="str">
            <v>N-A</v>
          </cell>
          <cell r="AL323" t="str">
            <v>N-A</v>
          </cell>
          <cell r="AM323" t="str">
            <v>SSNA-SUBDIRECCION DE SOSTENIBILIDAD Y NEGOCIO AMBIENTALES</v>
          </cell>
          <cell r="AN323" t="str">
            <v>GRUPO DE CONTRATOS</v>
          </cell>
          <cell r="AO323" t="str">
            <v>SUBDIRECCIÓN DE SOSTENIBILIDAD Y NEGOCIOS AMBIENTALES</v>
          </cell>
          <cell r="AP323" t="str">
            <v>2 SUPERVISOR</v>
          </cell>
          <cell r="AQ323" t="str">
            <v>3 CÉDULA DE CIUDADANÍA</v>
          </cell>
          <cell r="AR323">
            <v>51810910</v>
          </cell>
          <cell r="AS323" t="str">
            <v>NERY LONDOÑO</v>
          </cell>
          <cell r="AT323">
            <v>185</v>
          </cell>
          <cell r="AU323" t="str">
            <v>3 NO PACTADOS</v>
          </cell>
          <cell r="AV323" t="str">
            <v>4 NO SE HA ADICIONADO NI EN VALOR y EN TIEMPO</v>
          </cell>
          <cell r="BB323" t="str">
            <v>N/A</v>
          </cell>
          <cell r="BC323">
            <v>45440</v>
          </cell>
          <cell r="BD323">
            <v>45470</v>
          </cell>
          <cell r="BE323">
            <v>45656</v>
          </cell>
          <cell r="BO323" t="str">
            <v>2024420501000309E</v>
          </cell>
          <cell r="BP323">
            <v>43255732</v>
          </cell>
          <cell r="BQ323" t="str">
            <v>YURY CAMILA BARRANTES</v>
          </cell>
          <cell r="BR323" t="str">
            <v>https://www.secop.gov.co/CO1BusinessLine/Tendering/BuyerWorkArea/Index?docUniqueIdentifier=CO1.BDOS.6175362</v>
          </cell>
          <cell r="BS323" t="str">
            <v>VIGENTE</v>
          </cell>
          <cell r="BU323" t="str">
            <v>https://community.secop.gov.co/Public/Tendering/OpportunityDetail/Index?noticeUID=CO1.NTC.6317725&amp;isFromPublicArea=True&amp;isModal=False</v>
          </cell>
          <cell r="BV323" t="str">
            <v>diego.daza</v>
          </cell>
          <cell r="BW323" t="str">
            <v>@parquesnacionales.gov.co</v>
          </cell>
          <cell r="BX323" t="str">
            <v>diego.daza@parquesnacionales.gov.co</v>
          </cell>
          <cell r="BY323" t="str">
            <v>INGENIERO CATASTRAL Y GEODESTA</v>
          </cell>
          <cell r="BZ323" t="str">
            <v>AGRARIO DE COLOMBIA</v>
          </cell>
          <cell r="CA323" t="str">
            <v>AHORROS</v>
          </cell>
          <cell r="CB323" t="str">
            <v>415060017508</v>
          </cell>
          <cell r="CC323" t="str">
            <v>23/03/1977</v>
          </cell>
          <cell r="CD323" t="str">
            <v>NO</v>
          </cell>
        </row>
        <row r="324">
          <cell r="A324" t="str">
            <v>CD-NC-316-2024</v>
          </cell>
          <cell r="B324" t="str">
            <v>2 NACION</v>
          </cell>
          <cell r="C324" t="str">
            <v>NC-CPS-328-2024</v>
          </cell>
          <cell r="D324" t="str">
            <v>DIANA ANDREA HENAO OROZCO</v>
          </cell>
          <cell r="E324">
            <v>45467</v>
          </cell>
          <cell r="F324" t="str">
            <v xml:space="preserve">NC23-P3202008-018 Prestación de servicios profesionales con plena autonomía técnica y administrativa para desarrollar procesos de relacionamiento, consulta, concertación y coordinación con grupos étnicos y otros actores relevantes del territorio orientados al fortalecimiento de los arreglos de gobernanza en las áreas protegidas administradas por Parques Nacionales Naturales de Colombia de acuerdo con las funciones del Grupo de Planeación y Manejo en el marco del proyecto de Conservación </v>
          </cell>
          <cell r="G324" t="str">
            <v>PROFESIONAL</v>
          </cell>
          <cell r="H324" t="str">
            <v>2 CONTRATACIÓN DIRECTA</v>
          </cell>
          <cell r="I324" t="str">
            <v>14 PRESTACIÓN DE SERVICIOS</v>
          </cell>
          <cell r="J324" t="str">
            <v>N/A</v>
          </cell>
          <cell r="K324">
            <v>80111600</v>
          </cell>
          <cell r="L324">
            <v>26724</v>
          </cell>
          <cell r="M324" t="str">
            <v>26/06/0204</v>
          </cell>
          <cell r="N324">
            <v>114924</v>
          </cell>
          <cell r="O324">
            <v>45470</v>
          </cell>
          <cell r="Q324">
            <v>7014443</v>
          </cell>
          <cell r="R324">
            <v>39145457</v>
          </cell>
          <cell r="S324" t="str">
            <v>treinta y nueve millones ciento cuarenta y cinco mil cuatrocientos cincuenta y siete pesos</v>
          </cell>
          <cell r="T324" t="str">
            <v>1 PERSONA NATURAL</v>
          </cell>
          <cell r="U324" t="str">
            <v>3 CÉDULA DE CIUDADANÍA</v>
          </cell>
          <cell r="V324">
            <v>1130590817</v>
          </cell>
          <cell r="X324" t="str">
            <v>N-A</v>
          </cell>
          <cell r="Y324" t="str">
            <v>11 NO SE DILIGENCIA INFORMACIÓN PARA ESTE FORMULARIO EN ESTE PERÍODO DE REPORTE</v>
          </cell>
          <cell r="Z324" t="str">
            <v>FEMENINO</v>
          </cell>
          <cell r="AA324" t="str">
            <v>VALLE DEL CAUCA</v>
          </cell>
          <cell r="AB324" t="str">
            <v>CALI</v>
          </cell>
          <cell r="AC324" t="str">
            <v>DIANA</v>
          </cell>
          <cell r="AD324" t="str">
            <v>ANDREA</v>
          </cell>
          <cell r="AE324" t="str">
            <v>HENAO</v>
          </cell>
          <cell r="AF324" t="str">
            <v>OROZCO</v>
          </cell>
          <cell r="AG324" t="str">
            <v>NO</v>
          </cell>
          <cell r="AH324" t="str">
            <v>6 NO CONSTITUYÓ GARANTÍAS</v>
          </cell>
          <cell r="AI324" t="str">
            <v>N-A</v>
          </cell>
          <cell r="AJ324" t="str">
            <v>N-A</v>
          </cell>
          <cell r="AK324" t="str">
            <v>N-A</v>
          </cell>
          <cell r="AL324" t="str">
            <v>N-A</v>
          </cell>
          <cell r="AM324" t="str">
            <v>SGMAP-SUBDIRECCION DE GESTION Y MANEJO DE AREAS PROTEGIDAS</v>
          </cell>
          <cell r="AN324" t="str">
            <v>GRUPO DE CONTRATOS</v>
          </cell>
          <cell r="AO324" t="str">
            <v>GRUPO DE PLANEACIÓN Y MANEJO</v>
          </cell>
          <cell r="AP324" t="str">
            <v>2 SUPERVISOR</v>
          </cell>
          <cell r="AQ324" t="str">
            <v>3 CÉDULA DE CIUDADANÍA</v>
          </cell>
          <cell r="AR324">
            <v>80875190</v>
          </cell>
          <cell r="AS324" t="str">
            <v>CÉSAR ANDRÉS DELGADO HERNÁNDEZ</v>
          </cell>
          <cell r="AT324">
            <v>185</v>
          </cell>
          <cell r="AU324" t="str">
            <v>3 NO PACTADOS</v>
          </cell>
          <cell r="AV324" t="str">
            <v>4 NO SE HA ADICIONADO NI EN VALOR y EN TIEMPO</v>
          </cell>
          <cell r="BB324" t="str">
            <v>N/A</v>
          </cell>
          <cell r="BC324">
            <v>45456</v>
          </cell>
          <cell r="BD324">
            <v>45470</v>
          </cell>
          <cell r="BE324">
            <v>45656</v>
          </cell>
          <cell r="BO324" t="str">
            <v>2024420501000310E</v>
          </cell>
          <cell r="BP324">
            <v>39145457</v>
          </cell>
          <cell r="BQ324" t="str">
            <v>LUZ JANETH VILLALBA SUAREZ</v>
          </cell>
          <cell r="BR324" t="str">
            <v>https://www.secop.gov.co/CO1BusinessLine/Tendering/BuyerWorkArea/Index?docUniqueIdentifier=CO1.BDOS.6247803</v>
          </cell>
          <cell r="BS324" t="str">
            <v>VIGENTE</v>
          </cell>
          <cell r="BU324" t="str">
            <v>https://community.secop.gov.co/Public/Tendering/OpportunityDetail/Index?noticeUID=CO1.NTC.6320808&amp;isFromPublicArea=True&amp;isModal=False</v>
          </cell>
          <cell r="BV324" t="str">
            <v>diana.henao</v>
          </cell>
          <cell r="BW324" t="str">
            <v>@parquesnacionales.gov.co</v>
          </cell>
          <cell r="BX324" t="str">
            <v>diana.henao@parquesnacionales.gov.co</v>
          </cell>
          <cell r="BY324" t="str">
            <v>ECOLOGIA</v>
          </cell>
          <cell r="BZ324" t="str">
            <v>BANCOLOMBIA</v>
          </cell>
          <cell r="CA324" t="str">
            <v>AHORROS</v>
          </cell>
          <cell r="CB324">
            <v>20405794778</v>
          </cell>
          <cell r="CC324" t="str">
            <v>25/10/1986</v>
          </cell>
          <cell r="CD324" t="str">
            <v>NO</v>
          </cell>
        </row>
        <row r="325">
          <cell r="A325" t="str">
            <v>CD-NC-314-2024</v>
          </cell>
          <cell r="B325" t="str">
            <v>2 NACION</v>
          </cell>
          <cell r="C325" t="str">
            <v>NC-CPS-329-2024</v>
          </cell>
          <cell r="D325" t="str">
            <v>LEDY NOHEMY TRUJILLO ORTIZ</v>
          </cell>
          <cell r="E325">
            <v>45469</v>
          </cell>
          <cell r="F325" t="str">
            <v>NC23-P3202060-007 Prestación de servicios profesionales con plena autonomía técnica y administrativa para articular las actividades de formulación e implementación de las acciones de restauración al grupo de planeación y manejo de áreas protegidas para el programa herencia Colombia en el marco del proyecto de inversión conservación de la diversidad biológica de las áreas protegidas del SINAP nacional.</v>
          </cell>
          <cell r="G325" t="str">
            <v>PROFESIONAL</v>
          </cell>
          <cell r="H325" t="str">
            <v>2 CONTRATACIÓN DIRECTA</v>
          </cell>
          <cell r="I325" t="str">
            <v>14 PRESTACIÓN DE SERVICIOS</v>
          </cell>
          <cell r="J325" t="str">
            <v>N/A</v>
          </cell>
          <cell r="K325">
            <v>80111600</v>
          </cell>
          <cell r="L325">
            <v>44724</v>
          </cell>
          <cell r="M325">
            <v>45468</v>
          </cell>
          <cell r="N325">
            <v>115024</v>
          </cell>
          <cell r="O325">
            <v>45470</v>
          </cell>
          <cell r="Q325">
            <v>8855572</v>
          </cell>
          <cell r="R325">
            <v>54609361</v>
          </cell>
          <cell r="S325" t="str">
            <v>cincuenta y cuatro millones seiscientos nueve mil trescientos sesenta y un pesos</v>
          </cell>
          <cell r="T325" t="str">
            <v>1 PERSONA NATURAL</v>
          </cell>
          <cell r="U325" t="str">
            <v>3 CÉDULA DE CIUDADANÍA</v>
          </cell>
          <cell r="V325">
            <v>65778539</v>
          </cell>
          <cell r="X325" t="str">
            <v>N-A</v>
          </cell>
          <cell r="Y325" t="str">
            <v>11 NO SE DILIGENCIA INFORMACIÓN PARA ESTE FORMULARIO EN ESTE PERÍODO DE REPORTE</v>
          </cell>
          <cell r="Z325" t="str">
            <v>FEMENINO</v>
          </cell>
          <cell r="AA325" t="str">
            <v>TOLIMA</v>
          </cell>
          <cell r="AB325" t="str">
            <v>IBAGUE</v>
          </cell>
          <cell r="AC325" t="str">
            <v>LEDY</v>
          </cell>
          <cell r="AD325" t="str">
            <v>NOHEMY</v>
          </cell>
          <cell r="AE325" t="str">
            <v>TRUJILLO</v>
          </cell>
          <cell r="AF325" t="str">
            <v>ORTIZ</v>
          </cell>
          <cell r="AG325" t="str">
            <v>NO</v>
          </cell>
          <cell r="AH325" t="str">
            <v>6 NO CONSTITUYÓ GARANTÍAS</v>
          </cell>
          <cell r="AI325" t="str">
            <v>N-A</v>
          </cell>
          <cell r="AJ325" t="str">
            <v>N-A</v>
          </cell>
          <cell r="AK325" t="str">
            <v>N-A</v>
          </cell>
          <cell r="AL325" t="str">
            <v>N-A</v>
          </cell>
          <cell r="AM325" t="str">
            <v>SGMAP-SUBDIRECCION DE GESTION Y MANEJO DE AREAS PROTEGIDAS</v>
          </cell>
          <cell r="AN325" t="str">
            <v>GRUPO DE CONTRATOS</v>
          </cell>
          <cell r="AO325" t="str">
            <v>SUBDIRECCIÓN DE GESTIÓN Y MANEJO Y ÁREAS PROTEGIDAS</v>
          </cell>
          <cell r="AP325" t="str">
            <v>2 SUPERVISOR</v>
          </cell>
          <cell r="AQ325" t="str">
            <v>3 CÉDULA DE CIUDADANÍA</v>
          </cell>
          <cell r="AR325">
            <v>40023756</v>
          </cell>
          <cell r="AS325" t="str">
            <v>MARTA CECILIA DÍAZ LEGUIZAMÓN</v>
          </cell>
          <cell r="AT325">
            <v>185</v>
          </cell>
          <cell r="AU325" t="str">
            <v>3 NO PACTADOS</v>
          </cell>
          <cell r="AV325" t="str">
            <v>4 NO SE HA ADICIONADO NI EN VALOR y EN TIEMPO</v>
          </cell>
          <cell r="BB325" t="str">
            <v>N/A</v>
          </cell>
          <cell r="BC325">
            <v>45448</v>
          </cell>
          <cell r="BD325">
            <v>45470</v>
          </cell>
          <cell r="BE325">
            <v>45656</v>
          </cell>
          <cell r="BO325" t="str">
            <v>2024420501000311E</v>
          </cell>
          <cell r="BP325">
            <v>54609361</v>
          </cell>
          <cell r="BQ325" t="str">
            <v>YURY CAMILA BARRANTES</v>
          </cell>
          <cell r="BR325" t="str">
            <v>https://www.secop.gov.co/CO1BusinessLine/Tendering/BuyerWorkArea/Index?docUniqueIdentifier=CO1.BDOS.6296168</v>
          </cell>
          <cell r="BS325" t="str">
            <v>VIGENTE</v>
          </cell>
          <cell r="BU325" t="str">
            <v>https://community.secop.gov.co/Public/Tendering/OpportunityDetail/Index?noticeUID=CO1.NTC.6317644&amp;isFromPublicArea=True&amp;isModal=False</v>
          </cell>
          <cell r="BV325" t="str">
            <v>ledy.trujillo</v>
          </cell>
          <cell r="BW325" t="str">
            <v>@parquesnacionales.gov.co</v>
          </cell>
          <cell r="BX325" t="str">
            <v>ledy.trujillo@parquesnacionales.gov.co</v>
          </cell>
          <cell r="BY325" t="str">
            <v>BIOLOGA</v>
          </cell>
          <cell r="BZ325" t="str">
            <v>BANCOLOMBIA</v>
          </cell>
          <cell r="CA325" t="str">
            <v>AHORROS</v>
          </cell>
          <cell r="CB325">
            <v>21914543107</v>
          </cell>
          <cell r="CC325" t="str">
            <v>20/06/1977</v>
          </cell>
          <cell r="CD325" t="str">
            <v>NO</v>
          </cell>
        </row>
        <row r="326">
          <cell r="A326" t="str">
            <v>CD-NC-321-2024</v>
          </cell>
          <cell r="B326" t="str">
            <v>2 NACION</v>
          </cell>
          <cell r="C326" t="str">
            <v>NC-CPS-335-2024</v>
          </cell>
          <cell r="D326" t="str">
            <v>DAISY JANNETH VASQUEZ ACOSTA</v>
          </cell>
          <cell r="E326">
            <v>45496</v>
          </cell>
          <cell r="F326" t="str">
            <v>NC02-P3299060-007 Prestar servicios profesionales especializados con plena autonomía técnica y administrativa al Grupo de Control Interno para dar cumplimiento al Plan Anual de Auditorías de la vigencia 2024, a través de las auditorías, los seguimientos e informes de ley, fomentando la cultura del Autocontrol, con enfoque MIPG, SGI, MECI, Riesgos de PNNC, en los tres niveles de decisión.</v>
          </cell>
          <cell r="G326" t="str">
            <v>PROFESIONAL</v>
          </cell>
          <cell r="H326" t="str">
            <v>2 CONTRATACIÓN DIRECTA</v>
          </cell>
          <cell r="I326" t="str">
            <v>14 PRESTACIÓN DE SERVICIOS</v>
          </cell>
          <cell r="J326" t="str">
            <v>N/A</v>
          </cell>
          <cell r="K326">
            <v>80111600</v>
          </cell>
          <cell r="L326">
            <v>38724</v>
          </cell>
          <cell r="M326">
            <v>45362</v>
          </cell>
          <cell r="N326">
            <v>128724</v>
          </cell>
          <cell r="O326">
            <v>45497</v>
          </cell>
          <cell r="Q326">
            <v>7014443</v>
          </cell>
          <cell r="R326">
            <v>37176548</v>
          </cell>
          <cell r="S326" t="str">
            <v>treinta y siete millones ciento setenta y seis mil quinientos cuarenta y ocho pesos</v>
          </cell>
          <cell r="T326" t="str">
            <v>1 PERSONA NATURAL</v>
          </cell>
          <cell r="U326" t="str">
            <v>3 CÉDULA DE CIUDADANÍA</v>
          </cell>
          <cell r="V326">
            <v>1032357678</v>
          </cell>
          <cell r="X326" t="str">
            <v>N-A</v>
          </cell>
          <cell r="Y326" t="str">
            <v>11 NO SE DILIGENCIA INFORMACIÓN PARA ESTE FORMULARIO EN ESTE PERÍODO DE REPORTE</v>
          </cell>
          <cell r="Z326" t="str">
            <v>FEMENINO</v>
          </cell>
          <cell r="AA326" t="str">
            <v>CUNDINAMARCA</v>
          </cell>
          <cell r="AB326" t="str">
            <v>BOGOTÁ</v>
          </cell>
          <cell r="AC326" t="str">
            <v>DAISY</v>
          </cell>
          <cell r="AD326" t="str">
            <v>JANNETH</v>
          </cell>
          <cell r="AE326" t="str">
            <v>VASQUEZ</v>
          </cell>
          <cell r="AF326" t="str">
            <v>ACOSTA</v>
          </cell>
          <cell r="AG326" t="str">
            <v>NO</v>
          </cell>
          <cell r="AH326" t="str">
            <v>6 NO CONSTITUYÓ GARANTÍAS</v>
          </cell>
          <cell r="AI326" t="str">
            <v>N-A</v>
          </cell>
          <cell r="AJ326" t="str">
            <v>N-A</v>
          </cell>
          <cell r="AK326" t="str">
            <v>N-A</v>
          </cell>
          <cell r="AL326" t="str">
            <v>N-A</v>
          </cell>
          <cell r="AM326" t="str">
            <v>SAF-SUBDIRECCION ADMINISTRATIVA Y FINANCIERA</v>
          </cell>
          <cell r="AN326" t="str">
            <v>GRUPO DE CONTRATOS</v>
          </cell>
          <cell r="AO326" t="str">
            <v>GRUPO DE CONTROL INTERNO</v>
          </cell>
          <cell r="AP326" t="str">
            <v>2 SUPERVISOR</v>
          </cell>
          <cell r="AQ326" t="str">
            <v>3 CÉDULA DE CIUDADANÍA</v>
          </cell>
          <cell r="AR326">
            <v>51819216</v>
          </cell>
          <cell r="AS326" t="str">
            <v>GLADYS ESPITIA PEÑA</v>
          </cell>
          <cell r="AT326">
            <v>159</v>
          </cell>
          <cell r="AU326" t="str">
            <v>3 NO PACTADOS</v>
          </cell>
          <cell r="AV326" t="str">
            <v>4 NO SE HA ADICIONADO NI EN VALOR y EN TIEMPO</v>
          </cell>
          <cell r="BB326" t="str">
            <v>N/A</v>
          </cell>
          <cell r="BC326">
            <v>45496</v>
          </cell>
          <cell r="BD326">
            <v>45497</v>
          </cell>
          <cell r="BE326">
            <v>45656</v>
          </cell>
          <cell r="BO326" t="str">
            <v>2024420501000312E</v>
          </cell>
          <cell r="BP326">
            <v>37176548</v>
          </cell>
          <cell r="BQ326" t="str">
            <v>HECTOR ALFONSO CUESTA</v>
          </cell>
          <cell r="BR326" t="str">
            <v>https://www.secop.gov.co/CO1BusinessLine/Tendering/BuyerWorkArea/Index?docUniqueIdentifier=CO1.BDOS.6416766</v>
          </cell>
          <cell r="BS326" t="str">
            <v>VIGENTE</v>
          </cell>
          <cell r="BU326" t="str">
            <v>https://community.secop.gov.co/Public/Tendering/OpportunityDetail/Index?noticeUID=CO1.NTC.6434074&amp;isFromPublicArea=True&amp;isModal=False</v>
          </cell>
          <cell r="BV326" t="str">
            <v>daisy.vasquez</v>
          </cell>
          <cell r="BW326" t="str">
            <v>@parquesnacionales.gov.co</v>
          </cell>
          <cell r="BX326" t="str">
            <v>daisy.vasquez@parquesnacionales.gov.co</v>
          </cell>
          <cell r="BY326" t="str">
            <v>ADMINISTRADORA AMBIENTAL</v>
          </cell>
          <cell r="BZ326" t="str">
            <v>BOGOTA</v>
          </cell>
          <cell r="CA326" t="str">
            <v>AHORROS</v>
          </cell>
          <cell r="CB326">
            <v>55350201</v>
          </cell>
          <cell r="CC326" t="str">
            <v>03/01/1986</v>
          </cell>
          <cell r="CD326" t="str">
            <v>NO</v>
          </cell>
        </row>
        <row r="327">
          <cell r="A327" t="str">
            <v>CD-NC-323-2024</v>
          </cell>
          <cell r="B327" t="str">
            <v>2 NACION</v>
          </cell>
          <cell r="C327" t="str">
            <v>NC-CPS-338-2024</v>
          </cell>
          <cell r="D327" t="str">
            <v>ANDRES CASTILLO BRIEVA</v>
          </cell>
          <cell r="E327">
            <v>45505</v>
          </cell>
          <cell r="F327" t="str">
            <v>NC01-P3202056-002 Prestación de servicios profesionales con plena autonomía técnica y administrativa al Grupo de Comunicaciones y Educación Ambiental, para desarrollar contenidos, mediación del lenguaje y apoyar el proceso editorial para la producción de materiales de comunicación y educación de acuerdo a la línea editorial de Parques Nacionales de Colombia, en el marco del proyecto de Conservación de la diversidad biológica de las áreas protegidas del SINAP Nacional.</v>
          </cell>
          <cell r="G327" t="str">
            <v>PROFESIONAL</v>
          </cell>
          <cell r="H327" t="str">
            <v>2 CONTRATACIÓN DIRECTA</v>
          </cell>
          <cell r="I327" t="str">
            <v>14 PRESTACIÓN DE SERVICIOS</v>
          </cell>
          <cell r="J327" t="str">
            <v>N/A</v>
          </cell>
          <cell r="K327">
            <v>80111600</v>
          </cell>
          <cell r="L327">
            <v>47824</v>
          </cell>
          <cell r="M327">
            <v>45504</v>
          </cell>
          <cell r="N327">
            <v>137724</v>
          </cell>
          <cell r="O327">
            <v>45505</v>
          </cell>
          <cell r="Q327">
            <v>7435309</v>
          </cell>
          <cell r="R327">
            <v>37176545</v>
          </cell>
          <cell r="S327" t="str">
            <v>TREINTA Y SIETE MILLONES CIENTO SETENTA Y SEIS MIL QUINIENTOS CUARENTA Y CINCO PESOS</v>
          </cell>
          <cell r="T327" t="str">
            <v>1 PERSONA NATURAL</v>
          </cell>
          <cell r="U327" t="str">
            <v>3 CÉDULA DE CIUDADANÍA</v>
          </cell>
          <cell r="V327">
            <v>80423824</v>
          </cell>
          <cell r="X327" t="str">
            <v>N-A</v>
          </cell>
          <cell r="Y327" t="str">
            <v>11 NO SE DILIGENCIA INFORMACIÓN PARA ESTE FORMULARIO EN ESTE PERÍODO DE REPORTE</v>
          </cell>
          <cell r="Z327" t="str">
            <v>MASCULINO</v>
          </cell>
          <cell r="AA327" t="str">
            <v>CUNDINAMARCA</v>
          </cell>
          <cell r="AB327" t="str">
            <v>BOGOTÁ</v>
          </cell>
          <cell r="AC327" t="str">
            <v>ANDRES</v>
          </cell>
          <cell r="AE327" t="str">
            <v>CASTILLO</v>
          </cell>
          <cell r="AF327" t="str">
            <v>BRIEVA</v>
          </cell>
          <cell r="AG327" t="str">
            <v>NO</v>
          </cell>
          <cell r="AH327" t="str">
            <v>6 NO CONSTITUYÓ GARANTÍAS</v>
          </cell>
          <cell r="AI327" t="str">
            <v>N-A</v>
          </cell>
          <cell r="AJ327" t="str">
            <v>N-A</v>
          </cell>
          <cell r="AK327" t="str">
            <v>N-A</v>
          </cell>
          <cell r="AL327" t="str">
            <v>N-A</v>
          </cell>
          <cell r="AM327" t="str">
            <v>SAF-SUBDIRECCION ADMINISTRATIVA Y FINANCIERA</v>
          </cell>
          <cell r="AN327" t="str">
            <v>GRUPO DE CONTRATOS</v>
          </cell>
          <cell r="AO327" t="str">
            <v>GRUPO DE COMUNICACIONES</v>
          </cell>
          <cell r="AP327" t="str">
            <v>2 SUPERVISOR</v>
          </cell>
          <cell r="AQ327" t="str">
            <v>3 CÉDULA DE CIUDADANÍA</v>
          </cell>
          <cell r="AR327">
            <v>79590259</v>
          </cell>
          <cell r="AS327" t="str">
            <v>JUAN CARLOS CUERVO LEON</v>
          </cell>
          <cell r="AT327">
            <v>150</v>
          </cell>
          <cell r="AU327" t="str">
            <v>3 NO PACTADOS</v>
          </cell>
          <cell r="AV327" t="str">
            <v>4 NO SE HA ADICIONADO NI EN VALOR y EN TIEMPO</v>
          </cell>
          <cell r="BB327" t="str">
            <v>N/A</v>
          </cell>
          <cell r="BC327">
            <v>45492</v>
          </cell>
          <cell r="BD327">
            <v>45505</v>
          </cell>
          <cell r="BE327">
            <v>45656</v>
          </cell>
          <cell r="BO327" t="str">
            <v xml:space="preserve">2024420501000313E </v>
          </cell>
          <cell r="BP327">
            <v>37176545</v>
          </cell>
          <cell r="BQ327" t="str">
            <v>MYRIAM JANETH GONZALEZ</v>
          </cell>
          <cell r="BR327" t="str">
            <v>https://www.secop.gov.co/CO1BusinessLine/Tendering/BuyerWorkArea/Index?docUniqueIdentifier=CO1.BDOS.6465421</v>
          </cell>
          <cell r="BS327" t="str">
            <v>VIGENTE</v>
          </cell>
          <cell r="BU327" t="str">
            <v>https://community.secop.gov.co/Public/Tendering/OpportunityDetail/Index?noticeUID=CO1.NTC.6485362&amp;isFromPublicArea=True&amp;isModal=False</v>
          </cell>
          <cell r="BV327" t="str">
            <v>andres.castillo</v>
          </cell>
          <cell r="BW327" t="str">
            <v>@parquesnacionales.gov.co</v>
          </cell>
          <cell r="BX327" t="str">
            <v>andres.castillo@parquesnacionales.gov.co</v>
          </cell>
          <cell r="BY327" t="str">
            <v>ESTUDIOS LITERARIOS</v>
          </cell>
          <cell r="BZ327" t="str">
            <v>BANCOLOMBIA</v>
          </cell>
          <cell r="CA327" t="str">
            <v>AHORROS</v>
          </cell>
          <cell r="CB327">
            <v>20405690857</v>
          </cell>
          <cell r="CC327" t="str">
            <v>10/05/1972</v>
          </cell>
          <cell r="CD327" t="str">
            <v>NO</v>
          </cell>
        </row>
        <row r="328">
          <cell r="A328" t="str">
            <v>CD-NC-322-2024</v>
          </cell>
          <cell r="B328" t="str">
            <v>2 NACION</v>
          </cell>
          <cell r="C328" t="str">
            <v>NC-CPS-339-2024</v>
          </cell>
          <cell r="D328" t="str">
            <v xml:space="preserve">LAURA ECHEVERRI MALLARINO </v>
          </cell>
          <cell r="E328">
            <v>45505</v>
          </cell>
          <cell r="F328" t="str">
            <v>NC01-P3202056-005 Prestación de servicios profesionales con plena autonomía técnica y administrativa al Grupo de Comunicaciones y Educación Ambiental, para la implementación de la Estrategia de Comunicación y Educación para la Paz, desde el componente de educación ambiental relacionado con la generación de material metodológico y herramientas pedagógicas, en articulación con los tres niveles de gestión de Parques Nacionales, en el marco del proyecto de Conservación de la diversidad biológica de las áreas protegidas del SINAP Nacional.</v>
          </cell>
          <cell r="G328" t="str">
            <v>PROFESIONAL</v>
          </cell>
          <cell r="H328" t="str">
            <v>2 CONTRATACIÓN DIRECTA</v>
          </cell>
          <cell r="I328" t="str">
            <v>14 PRESTACIÓN DE SERVICIOS</v>
          </cell>
          <cell r="J328" t="str">
            <v>N/A</v>
          </cell>
          <cell r="K328">
            <v>80111600</v>
          </cell>
          <cell r="L328">
            <v>46424</v>
          </cell>
          <cell r="M328">
            <v>45505</v>
          </cell>
          <cell r="N328">
            <v>137624</v>
          </cell>
          <cell r="O328">
            <v>45505</v>
          </cell>
          <cell r="Q328">
            <v>7014443</v>
          </cell>
          <cell r="R328">
            <v>35072215</v>
          </cell>
          <cell r="S328" t="str">
            <v>TREINTA Y CINCO MILLONES SETENTA Y DOS MIL DOSCIENTOS QUINCE PESOS</v>
          </cell>
          <cell r="T328" t="str">
            <v>1 PERSONA NATURAL</v>
          </cell>
          <cell r="U328" t="str">
            <v>3 CÉDULA DE CIUDADANÍA</v>
          </cell>
          <cell r="V328" t="str">
            <v>1.020.793. 087</v>
          </cell>
          <cell r="W328">
            <v>6</v>
          </cell>
          <cell r="X328" t="str">
            <v>N-A</v>
          </cell>
          <cell r="Y328" t="str">
            <v>11 NO SE DILIGENCIA INFORMACIÓN PARA ESTE FORMULARIO EN ESTE PERÍODO DE REPORTE</v>
          </cell>
          <cell r="Z328" t="str">
            <v>FEMENINO</v>
          </cell>
          <cell r="AA328" t="str">
            <v>CUNDINAMARCA</v>
          </cell>
          <cell r="AB328" t="str">
            <v>BOGOTÁ</v>
          </cell>
          <cell r="AC328" t="str">
            <v>LAURA</v>
          </cell>
          <cell r="AE328" t="str">
            <v>ECHEVERRY</v>
          </cell>
          <cell r="AF328" t="str">
            <v>MALLARINO</v>
          </cell>
          <cell r="AG328" t="str">
            <v>NO</v>
          </cell>
          <cell r="AH328" t="str">
            <v>6 NO CONSTITUYÓ GARANTÍAS</v>
          </cell>
          <cell r="AI328" t="str">
            <v>N-A</v>
          </cell>
          <cell r="AJ328" t="str">
            <v>N-A</v>
          </cell>
          <cell r="AK328" t="str">
            <v>N-A</v>
          </cell>
          <cell r="AL328" t="str">
            <v>N-A</v>
          </cell>
          <cell r="AM328" t="str">
            <v>SAF-SUBDIRECCION ADMINISTRATIVA Y FINANCIERA</v>
          </cell>
          <cell r="AN328" t="str">
            <v>GRUPO DE CONTRATOS</v>
          </cell>
          <cell r="AO328" t="str">
            <v>GRUPO DE COMUNICACIONES</v>
          </cell>
          <cell r="AP328" t="str">
            <v>2 SUPERVISOR</v>
          </cell>
          <cell r="AQ328" t="str">
            <v>3 CÉDULA DE CIUDADANÍA</v>
          </cell>
          <cell r="AR328">
            <v>79624413</v>
          </cell>
          <cell r="AS328" t="str">
            <v>Jorge Enrique Patiño Ospina</v>
          </cell>
          <cell r="AT328">
            <v>150</v>
          </cell>
          <cell r="AU328" t="str">
            <v>3 NO PACTADOS</v>
          </cell>
          <cell r="AV328" t="str">
            <v>4 NO SE HA ADICIONADO NI EN VALOR y EN TIEMPO</v>
          </cell>
          <cell r="BB328" t="str">
            <v>N/A</v>
          </cell>
          <cell r="BC328">
            <v>45492</v>
          </cell>
          <cell r="BD328">
            <v>45505</v>
          </cell>
          <cell r="BE328">
            <v>45656</v>
          </cell>
          <cell r="BO328" t="str">
            <v xml:space="preserve">2024420501000314E </v>
          </cell>
          <cell r="BP328">
            <v>35072215</v>
          </cell>
          <cell r="BQ328" t="str">
            <v>YURY CAMILA BARRANTES</v>
          </cell>
          <cell r="BR328" t="str">
            <v>https://www.secop.gov.co/CO1BusinessLine/Tendering/BuyerWorkArea/Index?docUniqueIdentifier=CO1.BDOS.6460154&amp;prevCtxUrl=https%3a%2f%2fwww.secop.gov.co%3a443%2fCO1BusinessLine%2fTendering%2fBuyerDossierWorkspace%2fIndex%3fallWords2Search%3dCD-NC-322-2024%26createDateFrom%3d24%2f03%2f2024+14%3a29%3a21%26createDateTo%3d24%2f09%2f2024+14%3a29%3a21%26filteringState%3d1%26sortingState%3dLastModifiedDESC%26showAdvancedSearch%3dTrue%26showAdvancedSearchFields%3dFalse%26folderCode%3dALL%26selectedDossier%3dCO1.BDOS.6460154%26selectedRequest%3dCO1.REQ.6584776%26&amp;prevCtxLbl=Procesos+de+la+Entidad+Estatal</v>
          </cell>
          <cell r="BS328" t="str">
            <v>VIGENTE</v>
          </cell>
          <cell r="BU328" t="str">
            <v>https://community.secop.gov.co/Public/Tendering/OpportunityDetail/Index?noticeUID=CO1.NTC.6486367&amp;isFromPublicArea=True&amp;isModal=False</v>
          </cell>
          <cell r="BV328" t="str">
            <v>laura.echeverry</v>
          </cell>
          <cell r="BW328" t="str">
            <v>@parquesnacionales.gov.co</v>
          </cell>
          <cell r="BX328" t="str">
            <v>laura.echeverry@parquesnacionales.gov.co</v>
          </cell>
          <cell r="BY328" t="str">
            <v>BIOLOGA</v>
          </cell>
          <cell r="BZ328" t="str">
            <v>BANCOLOMBIA</v>
          </cell>
          <cell r="CA328" t="str">
            <v>AHORROS</v>
          </cell>
          <cell r="CB328">
            <v>69493063715</v>
          </cell>
          <cell r="CD328" t="str">
            <v>NO</v>
          </cell>
        </row>
        <row r="329">
          <cell r="A329" t="str">
            <v>CD-NC-320-2024.</v>
          </cell>
          <cell r="B329" t="str">
            <v>2 NACION</v>
          </cell>
          <cell r="C329" t="str">
            <v>NC-CPS-340-2024</v>
          </cell>
          <cell r="D329" t="str">
            <v>OLGA LUCIA QUINTERO GALEANO</v>
          </cell>
          <cell r="E329">
            <v>45506</v>
          </cell>
          <cell r="F329" t="str">
            <v>NC10-P3299060-051 Prestación de servicios profesionales con plena autonomía técnica y administrativa para apoyar al Grupo de Procesos Corporativos en la valoración documental de las series que se determinen en el proceso de actualización y ajustes a las tablas de retención documental y los demás instrumentos y herramientas archivísticas de conformidad con lo establecido por el Archivo General de la Nación en el marco del fortalecimiento de la capacidad institucional de Parques Nacionales</v>
          </cell>
          <cell r="G329" t="str">
            <v>PROFESIONAL</v>
          </cell>
          <cell r="H329" t="str">
            <v>2 CONTRATACIÓN DIRECTA</v>
          </cell>
          <cell r="I329" t="str">
            <v>14 PRESTACIÓN DE SERVICIOS</v>
          </cell>
          <cell r="J329" t="str">
            <v>N/A</v>
          </cell>
          <cell r="K329">
            <v>80111600</v>
          </cell>
          <cell r="L329">
            <v>47124</v>
          </cell>
          <cell r="M329">
            <v>45496</v>
          </cell>
          <cell r="N329">
            <v>138624</v>
          </cell>
          <cell r="O329">
            <v>45506</v>
          </cell>
          <cell r="Q329">
            <v>5693195</v>
          </cell>
          <cell r="R329">
            <v>28465975</v>
          </cell>
          <cell r="S329" t="str">
            <v>Veintiocho millones cuatrocientos sesenta y cinco mil novecientos setenta y cinco pesos</v>
          </cell>
          <cell r="T329" t="str">
            <v>1 PERSONA NATURAL</v>
          </cell>
          <cell r="U329" t="str">
            <v>3 CÉDULA DE CIUDADANÍA</v>
          </cell>
          <cell r="V329">
            <v>32299818</v>
          </cell>
          <cell r="X329" t="str">
            <v>N-A</v>
          </cell>
          <cell r="Y329" t="str">
            <v>11 NO SE DILIGENCIA INFORMACIÓN PARA ESTE FORMULARIO EN ESTE PERÍODO DE REPORTE</v>
          </cell>
          <cell r="Z329" t="str">
            <v>FEMENINO</v>
          </cell>
          <cell r="AA329" t="str">
            <v>CUNDINAMARCA</v>
          </cell>
          <cell r="AB329" t="str">
            <v>BOGOTÁ</v>
          </cell>
          <cell r="AC329" t="str">
            <v>OLGA</v>
          </cell>
          <cell r="AD329" t="str">
            <v>LUCIA</v>
          </cell>
          <cell r="AE329" t="str">
            <v>QUINTERO</v>
          </cell>
          <cell r="AF329" t="str">
            <v>GALEANO</v>
          </cell>
          <cell r="AG329" t="str">
            <v>NO</v>
          </cell>
          <cell r="AH329" t="str">
            <v>6 NO CONSTITUYÓ GARANTÍAS</v>
          </cell>
          <cell r="AI329" t="str">
            <v>N-A</v>
          </cell>
          <cell r="AJ329" t="str">
            <v>N-A</v>
          </cell>
          <cell r="AK329" t="str">
            <v>N-A</v>
          </cell>
          <cell r="AL329" t="str">
            <v>N-A</v>
          </cell>
          <cell r="AM329" t="str">
            <v>SAF-SUBDIRECCION ADMINISTRATIVA Y FINANCIERA</v>
          </cell>
          <cell r="AN329" t="str">
            <v>GRUPO DE CONTRATOS</v>
          </cell>
          <cell r="AO329" t="str">
            <v>GRUPO DE PROCESOS CORPORATIVOS</v>
          </cell>
          <cell r="AP329" t="str">
            <v>2 SUPERVISOR</v>
          </cell>
          <cell r="AQ329" t="str">
            <v>3 CÉDULA DE CIUDADANÍA</v>
          </cell>
          <cell r="AR329">
            <v>3033010</v>
          </cell>
          <cell r="AS329" t="str">
            <v>ORLANDO LEÓN VERGARA</v>
          </cell>
          <cell r="AT329">
            <v>150</v>
          </cell>
          <cell r="AU329" t="str">
            <v>3 NO PACTADOS</v>
          </cell>
          <cell r="AV329" t="str">
            <v>4 NO SE HA ADICIONADO NI EN VALOR y EN TIEMPO</v>
          </cell>
          <cell r="BB329" t="str">
            <v>N/A</v>
          </cell>
          <cell r="BC329">
            <v>45505</v>
          </cell>
          <cell r="BD329">
            <v>45506</v>
          </cell>
          <cell r="BE329">
            <v>45656</v>
          </cell>
          <cell r="BO329" t="str">
            <v xml:space="preserve">2024420501000315E </v>
          </cell>
          <cell r="BP329">
            <v>28465975</v>
          </cell>
          <cell r="BQ329" t="str">
            <v>MYRIAM JANETH GONZALEZ</v>
          </cell>
          <cell r="BR329" t="str">
            <v>https://www.secop.gov.co/CO1BusinessLine/Tendering/BuyerWorkArea/Index?docUniqueIdentifier=CO1.BDOS.6456748</v>
          </cell>
          <cell r="BS329" t="str">
            <v>VIGENTE</v>
          </cell>
          <cell r="BU329" t="str">
            <v>https://community.secop.gov.co/Public/Tendering/OpportunityDetail/Index?noticeUID=CO1.NTC.6486840&amp;isFromPublicArea=True&amp;isModal=False</v>
          </cell>
          <cell r="BV329" t="str">
            <v>olga.quintero</v>
          </cell>
          <cell r="BW329" t="str">
            <v>@parquesnacionales.gov.co</v>
          </cell>
          <cell r="BX329" t="str">
            <v>olga.quintero@parquesnacionales.gov.co</v>
          </cell>
          <cell r="BY329" t="str">
            <v>HISTORIADORA</v>
          </cell>
          <cell r="BZ329" t="str">
            <v>DAVIVIENDA</v>
          </cell>
          <cell r="CA329" t="str">
            <v>AHORROS</v>
          </cell>
          <cell r="CB329">
            <v>8600792009</v>
          </cell>
          <cell r="CC329" t="str">
            <v>04/05/1985</v>
          </cell>
          <cell r="CD329" t="str">
            <v>NO</v>
          </cell>
        </row>
        <row r="330">
          <cell r="A330" t="str">
            <v>CD-NC-324-2024</v>
          </cell>
          <cell r="B330" t="str">
            <v>2 NACION</v>
          </cell>
          <cell r="C330" t="str">
            <v>NC-CPS-342-2024</v>
          </cell>
          <cell r="D330" t="str">
            <v>ANGÉLICA PAOLA QUINTERO ALVARADO</v>
          </cell>
          <cell r="E330">
            <v>45509</v>
          </cell>
          <cell r="F330" t="str">
            <v>NC04-P3299054-013 Prestación de servicios profesionales con plena autonomía técnica y administrativa para apoyar la formulación, seguimiento y monitoreo de proyectos, tendientes a la protección de las áreas marinas a cargo de la entidad, en el marco del fortalecimiento de la capacidad institucional de parques nacionales naturales de Colombia.</v>
          </cell>
          <cell r="G330" t="str">
            <v>PROFESIONAL</v>
          </cell>
          <cell r="H330" t="str">
            <v>2 CONTRATACIÓN DIRECTA</v>
          </cell>
          <cell r="I330" t="str">
            <v>14 PRESTACIÓN DE SERVICIOS</v>
          </cell>
          <cell r="J330" t="str">
            <v>N/A</v>
          </cell>
          <cell r="K330">
            <v>80111600</v>
          </cell>
          <cell r="L330">
            <v>48024</v>
          </cell>
          <cell r="M330">
            <v>45506</v>
          </cell>
          <cell r="N330">
            <v>140224</v>
          </cell>
          <cell r="O330">
            <v>45510</v>
          </cell>
          <cell r="Q330">
            <v>6347913</v>
          </cell>
          <cell r="R330">
            <v>30893177</v>
          </cell>
          <cell r="S330" t="str">
            <v>TREINTA MILLONES OCHOCIENTOS NOVENTA Y TRES MIL CIENTO SETENTA Y SIETE PESOS</v>
          </cell>
          <cell r="T330" t="str">
            <v>1 PERSONA NATURAL</v>
          </cell>
          <cell r="U330" t="str">
            <v>3 CÉDULA DE CIUDADANÍA</v>
          </cell>
          <cell r="V330">
            <v>1070012695</v>
          </cell>
          <cell r="X330" t="str">
            <v>N-A</v>
          </cell>
          <cell r="Y330" t="str">
            <v>11 NO SE DILIGENCIA INFORMACIÓN PARA ESTE FORMULARIO EN ESTE PERÍODO DE REPORTE</v>
          </cell>
          <cell r="Z330" t="str">
            <v>FEMENINO</v>
          </cell>
          <cell r="AA330" t="str">
            <v>CUNDINAMARCA</v>
          </cell>
          <cell r="AB330" t="str">
            <v>CAJICA</v>
          </cell>
          <cell r="AC330" t="str">
            <v>ANGELICA</v>
          </cell>
          <cell r="AD330" t="str">
            <v>PAOLA</v>
          </cell>
          <cell r="AE330" t="str">
            <v>QUINTERO</v>
          </cell>
          <cell r="AF330" t="str">
            <v>ALVARADO</v>
          </cell>
          <cell r="AG330" t="str">
            <v>NO</v>
          </cell>
          <cell r="AH330" t="str">
            <v>6 NO CONSTITUYÓ GARANTÍAS</v>
          </cell>
          <cell r="AI330" t="str">
            <v>N-A</v>
          </cell>
          <cell r="AJ330" t="str">
            <v>N-A</v>
          </cell>
          <cell r="AK330" t="str">
            <v>N-A</v>
          </cell>
          <cell r="AL330" t="str">
            <v>N-A</v>
          </cell>
          <cell r="AM330" t="str">
            <v>SAF-SUBDIRECCION ADMINISTRATIVA Y FINANCIERA</v>
          </cell>
          <cell r="AN330" t="str">
            <v>GRUPO DE CONTRATOS</v>
          </cell>
          <cell r="AO330" t="str">
            <v xml:space="preserve">OFICINA ASESORA DE PLANEACIÓN </v>
          </cell>
          <cell r="AP330" t="str">
            <v>2 SUPERVISOR</v>
          </cell>
          <cell r="AQ330" t="str">
            <v>3 CÉDULA DE CIUDADANÍA</v>
          </cell>
          <cell r="AR330">
            <v>80076849</v>
          </cell>
          <cell r="AS330" t="str">
            <v>ANDRES MAURICIO LEON LOPEZ</v>
          </cell>
          <cell r="AT330">
            <v>146</v>
          </cell>
          <cell r="AU330" t="str">
            <v>3 NO PACTADOS</v>
          </cell>
          <cell r="AV330" t="str">
            <v>4 NO SE HA ADICIONADO NI EN VALOR y EN TIEMPO</v>
          </cell>
          <cell r="BB330" t="str">
            <v>N/A</v>
          </cell>
          <cell r="BC330">
            <v>45510</v>
          </cell>
          <cell r="BD330">
            <v>45510</v>
          </cell>
          <cell r="BE330">
            <v>45656</v>
          </cell>
          <cell r="BO330" t="str">
            <v xml:space="preserve">2024420501000316E </v>
          </cell>
          <cell r="BP330">
            <v>30893177</v>
          </cell>
          <cell r="BQ330" t="str">
            <v>EDNA ROCIO CASTRO</v>
          </cell>
          <cell r="BR330" t="str">
            <v>https://www.secop.gov.co/CO1BusinessLine/Tendering/BuyerWorkArea/Index?docUniqueIdentifier=CO1.BDOS.6490682</v>
          </cell>
          <cell r="BS330" t="str">
            <v>VIGENTE</v>
          </cell>
          <cell r="BU330" t="str">
            <v>https://community.secop.gov.co/Public/Tendering/OpportunityDetail/Index?noticeUID=CO1.NTC.6504374&amp;isFromPublicArea=True&amp;isModal=False</v>
          </cell>
          <cell r="BV330" t="str">
            <v>angelica.quintero</v>
          </cell>
          <cell r="BW330" t="str">
            <v>@parquesnacionales.gov.co</v>
          </cell>
          <cell r="BX330" t="str">
            <v>angelica.quintero@parquesnacionales.gov.co</v>
          </cell>
          <cell r="BY330" t="str">
            <v>BIOLOGA</v>
          </cell>
          <cell r="BZ330" t="str">
            <v>DAVIVIENDA</v>
          </cell>
          <cell r="CA330" t="str">
            <v>AHORROS</v>
          </cell>
          <cell r="CB330">
            <v>489570013701</v>
          </cell>
          <cell r="CC330" t="str">
            <v>14/04/1993</v>
          </cell>
          <cell r="CD330" t="str">
            <v>NO</v>
          </cell>
        </row>
        <row r="331">
          <cell r="A331" t="str">
            <v>CD-NC-325-2024</v>
          </cell>
          <cell r="B331" t="str">
            <v>2 NACION</v>
          </cell>
          <cell r="C331" t="str">
            <v>NC-CPS-345-2024</v>
          </cell>
          <cell r="D331" t="str">
            <v>LILIANA VANESSA CELIS GIL</v>
          </cell>
          <cell r="E331">
            <v>45510</v>
          </cell>
          <cell r="F331" t="str">
            <v>NC23-P3202052-006 Prestación de Servicios Profesionales con plena autonomía técnica y administrativa para implementar herramientas de análisis cartográfico y modelamiento espacial orientadas a la conservación y monitoreo de la biodiversidad y sus servicios ecosistémicos de las áreas protegidas administradas por Parques Nacionales Naturales de Colombia, aportando a la gestión del conocimiento misional de la entidad y de acuerdo con las funciones del Grupo de Planeación y Manejo en el marco del proyecto de Conservación de la diversidad biológica de las áreas protegidas del SINAP nacional.</v>
          </cell>
          <cell r="G331" t="str">
            <v>PROFESIONAL</v>
          </cell>
          <cell r="H331" t="str">
            <v>2 CONTRATACIÓN DIRECTA</v>
          </cell>
          <cell r="I331" t="str">
            <v>14 PRESTACIÓN DE SERVICIOS</v>
          </cell>
          <cell r="J331" t="str">
            <v>N/A</v>
          </cell>
          <cell r="K331">
            <v>80111600</v>
          </cell>
          <cell r="L331">
            <v>43324</v>
          </cell>
          <cell r="M331">
            <v>45412</v>
          </cell>
          <cell r="N331">
            <v>140824</v>
          </cell>
          <cell r="O331">
            <v>45512</v>
          </cell>
          <cell r="Q331">
            <v>8354314</v>
          </cell>
          <cell r="R331">
            <v>40379184</v>
          </cell>
          <cell r="S331" t="str">
            <v>CUARENTA MILLONES TRESCIENTOS SETENTA Y NUEVE MIL CIENTO OCHENTA Y CUATRO PESOS</v>
          </cell>
          <cell r="T331" t="str">
            <v>1 PERSONA NATURAL</v>
          </cell>
          <cell r="U331" t="str">
            <v>3 CÉDULA DE CIUDADANÍA</v>
          </cell>
          <cell r="V331">
            <v>31794556</v>
          </cell>
          <cell r="X331" t="str">
            <v>N-A</v>
          </cell>
          <cell r="Y331" t="str">
            <v>11 NO SE DILIGENCIA INFORMACIÓN PARA ESTE FORMULARIO EN ESTE PERÍODO DE REPORTE</v>
          </cell>
          <cell r="Z331" t="str">
            <v>FEMENINO</v>
          </cell>
          <cell r="AA331" t="str">
            <v>CUNDINAMARCA</v>
          </cell>
          <cell r="AB331" t="str">
            <v>BOGOTÁ</v>
          </cell>
          <cell r="AC331" t="str">
            <v>LILIANA</v>
          </cell>
          <cell r="AD331" t="str">
            <v>VANESSA</v>
          </cell>
          <cell r="AE331" t="str">
            <v>CELIS</v>
          </cell>
          <cell r="AF331" t="str">
            <v>GIL</v>
          </cell>
          <cell r="AG331" t="str">
            <v>NO</v>
          </cell>
          <cell r="AH331" t="str">
            <v>6 NO CONSTITUYÓ GARANTÍAS</v>
          </cell>
          <cell r="AI331" t="str">
            <v>N-A</v>
          </cell>
          <cell r="AJ331" t="str">
            <v>N-A</v>
          </cell>
          <cell r="AK331" t="str">
            <v>N-A</v>
          </cell>
          <cell r="AL331" t="str">
            <v>N-A</v>
          </cell>
          <cell r="AM331" t="str">
            <v>SGMAP-SUBDIRECCION DE GESTION Y MANEJO DE AREAS PROTEGIDAS</v>
          </cell>
          <cell r="AN331" t="str">
            <v>GRUPO DE CONTRATOS</v>
          </cell>
          <cell r="AO331" t="str">
            <v>GRUPO DE PLANEACIÓN Y MANEJO</v>
          </cell>
          <cell r="AP331" t="str">
            <v>2 SUPERVISOR</v>
          </cell>
          <cell r="AQ331" t="str">
            <v>3 CÉDULA DE CIUDADANÍA</v>
          </cell>
          <cell r="AR331">
            <v>80875190</v>
          </cell>
          <cell r="AS331" t="str">
            <v>CÉSAR ANDRÉS DELGADO HERNÁNDEZ</v>
          </cell>
          <cell r="AT331">
            <v>145</v>
          </cell>
          <cell r="AU331" t="str">
            <v>3 NO PACTADOS</v>
          </cell>
          <cell r="AV331" t="str">
            <v>4 NO SE HA ADICIONADO NI EN VALOR y EN TIEMPO</v>
          </cell>
          <cell r="BB331" t="str">
            <v>N/A</v>
          </cell>
          <cell r="BC331">
            <v>45510</v>
          </cell>
          <cell r="BD331">
            <v>45512</v>
          </cell>
          <cell r="BE331">
            <v>45656</v>
          </cell>
          <cell r="BO331" t="str">
            <v>2024420501000317E</v>
          </cell>
          <cell r="BP331">
            <v>40379184</v>
          </cell>
          <cell r="BQ331" t="str">
            <v>MYRIAM JANETH GONZALEZ</v>
          </cell>
          <cell r="BR331" t="str">
            <v>https://www.secop.gov.co/CO1BusinessLine/Tendering/BuyerWorkArea/Index?docUniqueIdentifier=CO1.BDOS.6494973</v>
          </cell>
          <cell r="BS331" t="str">
            <v>VIGENTE</v>
          </cell>
          <cell r="BU331" t="str">
            <v>https://community.secop.gov.co/Public/Tendering/OpportunityDetail/Index?noticeUID=CO1.NTC.6511451&amp;isFromPublicArea=True&amp;isModal=False</v>
          </cell>
          <cell r="BV331" t="str">
            <v>liliana.celis</v>
          </cell>
          <cell r="BW331" t="str">
            <v>@parquesnacionales.gov.co</v>
          </cell>
          <cell r="BX331" t="str">
            <v>liliana.celis@parquesnacionales.gov.co</v>
          </cell>
          <cell r="BY331" t="str">
            <v>ADMINISTRADORA DEL MEDIO AMBIENTE</v>
          </cell>
          <cell r="BZ331" t="str">
            <v>DAVIVIENDA</v>
          </cell>
          <cell r="CA331" t="str">
            <v>AHORROS</v>
          </cell>
          <cell r="CB331">
            <v>570007770328263</v>
          </cell>
          <cell r="CC331" t="str">
            <v>10/03/1982</v>
          </cell>
          <cell r="CD331" t="str">
            <v>NO</v>
          </cell>
        </row>
        <row r="332">
          <cell r="A332" t="str">
            <v>CD-NC-328-2024</v>
          </cell>
          <cell r="B332" t="str">
            <v>2 NACION</v>
          </cell>
          <cell r="C332" t="str">
            <v>NC-CPS-346-2024</v>
          </cell>
          <cell r="D332" t="str">
            <v>ANDRES QUIROGA MOLANO</v>
          </cell>
          <cell r="E332">
            <v>45520</v>
          </cell>
          <cell r="F332" t="str">
            <v>NC12-P3299011-039 NC12-P3299016-042 Prestar los servicios profesionales con plena autonomía técnica y administrativa al Grupo de Infraestructura de la Subdirección Administrativa y Financiera brindando apoyo en el seguimiento de los proyectos de infraestructura desde su planeación, estructuración, contratación y ejecución, en el marco del mejoramiento de la infraestructura física en los Parques Nacionales Naturales de Colombia y sus áreas protegidas.</v>
          </cell>
          <cell r="G332" t="str">
            <v>PROFESIONAL</v>
          </cell>
          <cell r="H332" t="str">
            <v>2 CONTRATACIÓN DIRECTA</v>
          </cell>
          <cell r="I332" t="str">
            <v>14 PRESTACIÓN DE SERVICIOS</v>
          </cell>
          <cell r="J332" t="str">
            <v>N/A</v>
          </cell>
          <cell r="K332">
            <v>80111600</v>
          </cell>
          <cell r="L332">
            <v>48324</v>
          </cell>
          <cell r="M332">
            <v>45513</v>
          </cell>
          <cell r="N332">
            <v>145724</v>
          </cell>
          <cell r="O332">
            <v>45520</v>
          </cell>
          <cell r="Q332">
            <v>7014443</v>
          </cell>
          <cell r="R332">
            <v>31564993</v>
          </cell>
          <cell r="S332" t="str">
            <v>treinta y un millones quinientos sesenta y cuatro mil novecientos noventa y tres pesos</v>
          </cell>
          <cell r="T332" t="str">
            <v>1 PERSONA NATURAL</v>
          </cell>
          <cell r="U332" t="str">
            <v>3 CÉDULA DE CIUDADANÍA</v>
          </cell>
          <cell r="V332">
            <v>1032373345</v>
          </cell>
          <cell r="X332" t="str">
            <v>N-A</v>
          </cell>
          <cell r="Y332" t="str">
            <v>11 NO SE DILIGENCIA INFORMACIÓN PARA ESTE FORMULARIO EN ESTE PERÍODO DE REPORTE</v>
          </cell>
          <cell r="Z332" t="str">
            <v>MASCULINO</v>
          </cell>
          <cell r="AA332" t="str">
            <v>BOYACA</v>
          </cell>
          <cell r="AB332" t="str">
            <v>TUNJA</v>
          </cell>
          <cell r="AC332" t="str">
            <v>ANDRES</v>
          </cell>
          <cell r="AE332" t="str">
            <v>QUIROGA</v>
          </cell>
          <cell r="AF332" t="str">
            <v>MOLANO</v>
          </cell>
          <cell r="AG332" t="str">
            <v>NO</v>
          </cell>
          <cell r="AH332" t="str">
            <v>6 NO CONSTITUYÓ GARANTÍAS</v>
          </cell>
          <cell r="AI332" t="str">
            <v>N-A</v>
          </cell>
          <cell r="AJ332" t="str">
            <v>N-A</v>
          </cell>
          <cell r="AK332" t="str">
            <v>N-A</v>
          </cell>
          <cell r="AL332" t="str">
            <v>N-A</v>
          </cell>
          <cell r="AM332" t="str">
            <v>SAF-SUBDIRECCION ADMINISTRATIVA Y FINANCIERA</v>
          </cell>
          <cell r="AN332" t="str">
            <v>GRUPO DE CONTRATOS</v>
          </cell>
          <cell r="AO332" t="str">
            <v>GRUPO DE INFRAESTRUCTURA</v>
          </cell>
          <cell r="AP332" t="str">
            <v>2 SUPERVISOR</v>
          </cell>
          <cell r="AQ332" t="str">
            <v>3 CÉDULA DE CIUDADANÍA</v>
          </cell>
          <cell r="AR332">
            <v>79787250</v>
          </cell>
          <cell r="AS332" t="str">
            <v>JUAN MANUEL HOYOS MORA</v>
          </cell>
          <cell r="AT332">
            <v>135</v>
          </cell>
          <cell r="AU332" t="str">
            <v>3 NO PACTADOS</v>
          </cell>
          <cell r="AV332" t="str">
            <v>4 NO SE HA ADICIONADO NI EN VALOR y EN TIEMPO</v>
          </cell>
          <cell r="BB332" t="str">
            <v>N/A</v>
          </cell>
          <cell r="BC332">
            <v>45520</v>
          </cell>
          <cell r="BD332">
            <v>45520</v>
          </cell>
          <cell r="BE332">
            <v>45656</v>
          </cell>
          <cell r="BO332" t="str">
            <v>2024420501000318E</v>
          </cell>
          <cell r="BP332">
            <v>31564993</v>
          </cell>
          <cell r="BQ332" t="str">
            <v>EDNA ROCIO CASTRO</v>
          </cell>
          <cell r="BR332" t="str">
            <v>https://www.secop.gov.co/CO1BusinessLine/Tendering/BuyerWorkArea/Index?docUniqueIdentifier=CO1.BDOS.6552926</v>
          </cell>
          <cell r="BS332" t="str">
            <v>VIGENTE</v>
          </cell>
          <cell r="BU332" t="str">
            <v>https://community.secop.gov.co/Public/Tendering/OpportunityDetail/Index?noticeUID=CO1.NTC.6568284&amp;isFromPublicArea=True&amp;isModal=False</v>
          </cell>
          <cell r="BV332" t="str">
            <v>andres.quiroga</v>
          </cell>
          <cell r="BW332" t="str">
            <v>@parquesnacionales.gov.co</v>
          </cell>
          <cell r="BX332" t="str">
            <v>andres.quiroga@parquesnacionales.gov.co</v>
          </cell>
          <cell r="BY332" t="str">
            <v>ARQUITECTO</v>
          </cell>
          <cell r="BZ332" t="str">
            <v>BANCOLOMBIA</v>
          </cell>
          <cell r="CA332" t="str">
            <v>AHORROS</v>
          </cell>
          <cell r="CB332">
            <v>91215449641</v>
          </cell>
          <cell r="CC332" t="str">
            <v>01/10/1986</v>
          </cell>
          <cell r="CD332" t="str">
            <v>NO</v>
          </cell>
        </row>
        <row r="333">
          <cell r="A333" t="str">
            <v>CD-NC-327-2024</v>
          </cell>
          <cell r="B333" t="str">
            <v>2 NACION</v>
          </cell>
          <cell r="C333" t="str">
            <v>NC-CPS-347-2024</v>
          </cell>
          <cell r="D333" t="str">
            <v>CRHISTIAN AUGUSTO AMADOR LEON</v>
          </cell>
          <cell r="E333">
            <v>45524</v>
          </cell>
          <cell r="F333" t="str">
            <v>NC02-P3299060-006 Prestar servicios profesionales especializados con plena autonomía técnica y administrativa al Grupo de Control Interno para dar cumplimiento al Plan Anual de Auditorías de la vigencia 2024, a través de las auditorías, los seguimientos e informes de ley, fomentando la cultura del Autocontrol, con enfoque MIPG, SGI, MECI y Sistemas de la Información de PNNC, en los tres niveles de decisión.</v>
          </cell>
          <cell r="G333" t="str">
            <v>PROFESIONAL</v>
          </cell>
          <cell r="H333" t="str">
            <v>2 CONTRATACIÓN DIRECTA</v>
          </cell>
          <cell r="I333" t="str">
            <v>14 PRESTACIÓN DE SERVICIOS</v>
          </cell>
          <cell r="J333" t="str">
            <v>N/A</v>
          </cell>
          <cell r="K333">
            <v>80111600</v>
          </cell>
          <cell r="L333">
            <v>38824</v>
          </cell>
          <cell r="M333">
            <v>45362</v>
          </cell>
          <cell r="N333">
            <v>147524</v>
          </cell>
          <cell r="O333">
            <v>45524</v>
          </cell>
          <cell r="Q333">
            <v>7014443</v>
          </cell>
          <cell r="R333">
            <v>30629734</v>
          </cell>
          <cell r="S333" t="str">
            <v>treinta millones seiscientos veintinueve mil setecientos treinta y cuatro pesos</v>
          </cell>
          <cell r="T333" t="str">
            <v>1 PERSONA NATURAL</v>
          </cell>
          <cell r="U333" t="str">
            <v>3 CÉDULA DE CIUDADANÍA</v>
          </cell>
          <cell r="V333">
            <v>1030604188</v>
          </cell>
          <cell r="W333">
            <v>9</v>
          </cell>
          <cell r="X333" t="str">
            <v>N-A</v>
          </cell>
          <cell r="Y333" t="str">
            <v>11 NO SE DILIGENCIA INFORMACIÓN PARA ESTE FORMULARIO EN ESTE PERÍODO DE REPORTE</v>
          </cell>
          <cell r="Z333" t="str">
            <v>MASCULINO</v>
          </cell>
          <cell r="AA333" t="str">
            <v>CUNDINAMARCA</v>
          </cell>
          <cell r="AB333" t="str">
            <v>BOGOTÁ</v>
          </cell>
          <cell r="AC333" t="str">
            <v>CRHISTIAN</v>
          </cell>
          <cell r="AD333" t="str">
            <v>AUGUSTO</v>
          </cell>
          <cell r="AE333" t="str">
            <v>AMADOR</v>
          </cell>
          <cell r="AF333" t="str">
            <v>LEON</v>
          </cell>
          <cell r="AG333" t="str">
            <v>NO</v>
          </cell>
          <cell r="AH333" t="str">
            <v>6 NO CONSTITUYÓ GARANTÍAS</v>
          </cell>
          <cell r="AI333" t="str">
            <v>N-A</v>
          </cell>
          <cell r="AJ333" t="str">
            <v>N-A</v>
          </cell>
          <cell r="AK333" t="str">
            <v>N-A</v>
          </cell>
          <cell r="AL333" t="str">
            <v>N-A</v>
          </cell>
          <cell r="AM333" t="str">
            <v>SAF-SUBDIRECCION ADMINISTRATIVA Y FINANCIERA</v>
          </cell>
          <cell r="AN333" t="str">
            <v>GRUPO DE CONTRATOS</v>
          </cell>
          <cell r="AO333" t="str">
            <v>GRUPO DE CONTROL INTERNO</v>
          </cell>
          <cell r="AP333" t="str">
            <v>2 SUPERVISOR</v>
          </cell>
          <cell r="AQ333" t="str">
            <v>3 CÉDULA DE CIUDADANÍA</v>
          </cell>
          <cell r="AR333">
            <v>51819216</v>
          </cell>
          <cell r="AS333" t="str">
            <v>GLADYS ESPITIA PEÑA</v>
          </cell>
          <cell r="AT333">
            <v>131</v>
          </cell>
          <cell r="AU333" t="str">
            <v>3 NO PACTADOS</v>
          </cell>
          <cell r="AV333" t="str">
            <v>4 NO SE HA ADICIONADO NI EN VALOR y EN TIEMPO</v>
          </cell>
          <cell r="BB333" t="str">
            <v>N/A</v>
          </cell>
          <cell r="BC333">
            <v>45519</v>
          </cell>
          <cell r="BD333">
            <v>45524</v>
          </cell>
          <cell r="BE333">
            <v>45656</v>
          </cell>
          <cell r="BO333" t="str">
            <v xml:space="preserve">2024420501000319E </v>
          </cell>
          <cell r="BP333">
            <v>30629734</v>
          </cell>
          <cell r="BQ333" t="str">
            <v>HILDA MARCELA GARCIA NUÑEZ</v>
          </cell>
          <cell r="BR333" t="str">
            <v>https://www.secop.gov.co/CO1BusinessLine/Tendering/BuyerWorkArea/Index?docUniqueIdentifier=CO1.BDOS.6537882&amp;prevCtxUrl=https%3a%2f%2fwww.secop.gov.co%3a443%2fCO1BusinessLine%2fTendering%2fBuyerDossierWorkspace%2fIndex%3fallWords2Search%3dCD-NC-327-2024%26createDateFrom%3d24%2f03%2f2024+14%3a28%3a36%26createDateTo%3d24%2f09%2f2024+14%3a28%3a36%26filteringState%3d1%26sortingState%3dLastModifiedDESC%26showAdvancedSearch%3dFalse%26showAdvancedSearchFields%3dFalse%26folderCode%3dALL%26selectedDossier%3dCO1.BDOS.6537882%26selectedRequest%3dCO1.REQ.6664178%26&amp;prevCtxLbl=Procesos+de+la+Entidad+Estatal</v>
          </cell>
          <cell r="BS333" t="str">
            <v>VIGENTE</v>
          </cell>
          <cell r="BU333" t="str">
            <v>https://community.secop.gov.co/Public/Tendering/OpportunityDetail/Index?noticeUID=CO1.NTC.6577242&amp;isFromPublicArea=True&amp;isModal=False</v>
          </cell>
          <cell r="BV333" t="str">
            <v>crhistian.amador</v>
          </cell>
          <cell r="BW333" t="str">
            <v>@parquesnacionales.gov.co</v>
          </cell>
          <cell r="BX333" t="str">
            <v>crhistian.amador@parquesnacionales.gov.co</v>
          </cell>
          <cell r="BY333" t="str">
            <v>INGENIEO DE SISTEMAS Y TELECOMUNICACIONES</v>
          </cell>
          <cell r="BZ333" t="str">
            <v>BANCO DE BOGOTÁ</v>
          </cell>
          <cell r="CA333" t="str">
            <v>AHORROS</v>
          </cell>
          <cell r="CB333">
            <v>25056284</v>
          </cell>
          <cell r="CD333" t="str">
            <v>NO</v>
          </cell>
        </row>
        <row r="334">
          <cell r="A334" t="str">
            <v>CD-NC-329-2024</v>
          </cell>
          <cell r="B334" t="str">
            <v>2 NACION</v>
          </cell>
          <cell r="C334" t="str">
            <v>NC-CPS-348-2024</v>
          </cell>
          <cell r="D334" t="str">
            <v>JULIE ANDREA MARTINEZ MENDEZ</v>
          </cell>
          <cell r="E334">
            <v>45524</v>
          </cell>
          <cell r="F334" t="str">
            <v>NC10-P3299060-052 Prestación de servicios profesionales con plena autonomía técnica y administrativa para apoyar a la Subdirección Administrativa y Financiera en la formulación, implementación, mejora, seguimiento y evaluación de los procesos de la dependencia que hacen parte del sistema integrado de gestión, de acuerdo con las directrices del MIPG establecido por la entidad en el marco del fortalecimiento de la capacidad institucional de Parques Nacionales Naturales.</v>
          </cell>
          <cell r="G334" t="str">
            <v>PROFESIONAL</v>
          </cell>
          <cell r="H334" t="str">
            <v>2 CONTRATACIÓN DIRECTA</v>
          </cell>
          <cell r="I334" t="str">
            <v>14 PRESTACIÓN DE SERVICIOS</v>
          </cell>
          <cell r="J334" t="str">
            <v>N/A</v>
          </cell>
          <cell r="K334">
            <v>80111600</v>
          </cell>
          <cell r="L334">
            <v>48224</v>
          </cell>
          <cell r="M334">
            <v>45533</v>
          </cell>
          <cell r="N334">
            <v>147624</v>
          </cell>
          <cell r="O334">
            <v>45524</v>
          </cell>
          <cell r="Q334">
            <v>7014443</v>
          </cell>
          <cell r="R334">
            <v>30629734</v>
          </cell>
          <cell r="S334" t="str">
            <v>treinta millones seiscientos veintinueve mil setecientos treinta y cuatro pesos</v>
          </cell>
          <cell r="T334" t="str">
            <v>1 PERSONA NATURAL</v>
          </cell>
          <cell r="U334" t="str">
            <v>3 CÉDULA DE CIUDADANÍA</v>
          </cell>
          <cell r="V334">
            <v>53044900</v>
          </cell>
          <cell r="W334">
            <v>6</v>
          </cell>
          <cell r="X334" t="str">
            <v>N-A</v>
          </cell>
          <cell r="Y334" t="str">
            <v>11 NO SE DILIGENCIA INFORMACIÓN PARA ESTE FORMULARIO EN ESTE PERÍODO DE REPORTE</v>
          </cell>
          <cell r="Z334" t="str">
            <v>FEMENINO</v>
          </cell>
          <cell r="AA334" t="str">
            <v>CUNDINAMARCA</v>
          </cell>
          <cell r="AB334" t="str">
            <v>BOGOTÁ</v>
          </cell>
          <cell r="AC334" t="str">
            <v>JULIE</v>
          </cell>
          <cell r="AD334" t="str">
            <v>ANDREA</v>
          </cell>
          <cell r="AE334" t="str">
            <v>MARTINEZ</v>
          </cell>
          <cell r="AF334" t="str">
            <v>MENDEZ</v>
          </cell>
          <cell r="AG334" t="str">
            <v>NO</v>
          </cell>
          <cell r="AH334" t="str">
            <v>6 NO CONSTITUYÓ GARANTÍAS</v>
          </cell>
          <cell r="AI334" t="str">
            <v>N-A</v>
          </cell>
          <cell r="AJ334" t="str">
            <v>N-A</v>
          </cell>
          <cell r="AK334" t="str">
            <v>N-A</v>
          </cell>
          <cell r="AL334" t="str">
            <v>N-A</v>
          </cell>
          <cell r="AM334" t="str">
            <v>SAF-SUBDIRECCION ADMINISTRATIVA Y FINANCIERA</v>
          </cell>
          <cell r="AN334" t="str">
            <v>GRUPO DE CONTRATOS</v>
          </cell>
          <cell r="AO334" t="str">
            <v>SUBDIRECCIÓN ADMINISTRATIVA Y FINANCIERA</v>
          </cell>
          <cell r="AP334" t="str">
            <v>2 SUPERVISOR</v>
          </cell>
          <cell r="AQ334" t="str">
            <v>3 CÉDULA DE CIUDADANÍA</v>
          </cell>
          <cell r="AR334">
            <v>51790514</v>
          </cell>
          <cell r="AS334" t="str">
            <v>JULIA ASTRID DEL CASTILLO SABOGAL</v>
          </cell>
          <cell r="AT334">
            <v>131</v>
          </cell>
          <cell r="AU334" t="str">
            <v>3 NO PACTADOS</v>
          </cell>
          <cell r="AV334" t="str">
            <v>4 NO SE HA ADICIONADO NI EN VALOR y EN TIEMPO</v>
          </cell>
          <cell r="BB334" t="str">
            <v>N/A</v>
          </cell>
          <cell r="BC334">
            <v>45525</v>
          </cell>
          <cell r="BD334">
            <v>45524</v>
          </cell>
          <cell r="BE334">
            <v>45656</v>
          </cell>
          <cell r="BO334" t="str">
            <v xml:space="preserve">2024420501000320E </v>
          </cell>
          <cell r="BP334">
            <v>30629734</v>
          </cell>
          <cell r="BQ334" t="str">
            <v>EDNA ROCIO CASTRO</v>
          </cell>
          <cell r="BR334" t="str">
            <v>https://www.secop.gov.co/CO1BusinessLine/Tendering/BuyerWorkArea/Index?docUniqueIdentifier=CO1.BDOS.6557452&amp;prevCtxUrl=https%3a%2f%2fwww.secop.gov.co%3a443%2fCO1BusinessLine%2fTendering%2fBuyerDossierWorkspace%2fIndex%3fallWords2Search%3dCD-NC-329-2024%26createDateFrom%3d24%2f03%2f2024+14%3a28%3a07%26createDateTo%3d24%2f09%2f2024+14%3a28%3a07%26filteringState%3d1%26sortingState%3dLastModifiedDESC%26showAdvancedSearch%3dFalse%26showAdvancedSearchFields%3dFalse%26folderCode%3dALL%26selectedDossier%3dCO1.BDOS.6557452%26selectedRequest%3dCO1.REQ.6683674%26&amp;prevCtxLbl=Procesos+de+la+Entidad+Estatal</v>
          </cell>
          <cell r="BS334" t="str">
            <v>VIGENTE</v>
          </cell>
          <cell r="BU334" t="str">
            <v>https://community.secop.gov.co/Public/Tendering/OpportunityDetail/Index?noticeUID=CO1.NTC.6577466&amp;isFromPublicArea=True&amp;isModal=False</v>
          </cell>
          <cell r="BV334" t="str">
            <v>julie.martinez</v>
          </cell>
          <cell r="BW334" t="str">
            <v>@parquesnacionales.gov.co</v>
          </cell>
          <cell r="BX334" t="str">
            <v>julie.martinez@parquesnacionales.gov.co</v>
          </cell>
          <cell r="BY334" t="str">
            <v>INGENIERA INDUSTRIAL</v>
          </cell>
          <cell r="BZ334" t="str">
            <v>DAVIVIENDA</v>
          </cell>
          <cell r="CA334" t="str">
            <v>AHORROS</v>
          </cell>
          <cell r="CB334" t="str">
            <v>001770075362</v>
          </cell>
          <cell r="CD334" t="str">
            <v>NO</v>
          </cell>
        </row>
        <row r="335">
          <cell r="A335" t="str">
            <v>CD-NC-326-2024</v>
          </cell>
          <cell r="B335" t="str">
            <v>2 NACION</v>
          </cell>
          <cell r="C335" t="str">
            <v>NC-CPS-349-2024</v>
          </cell>
          <cell r="D335" t="str">
            <v>DANILO ARENAS HOLGUIN</v>
          </cell>
          <cell r="E335">
            <v>45524</v>
          </cell>
          <cell r="F335" t="str">
            <v>NC01-P3299060-018 Prestación de servicios profesionales con plena autonomía técnica y administrativa al Grupo de Comunicaciones y Educación Ambiental, para la producción completa de contenidos audiovisuales institucionales que hacen parte de la estrategia de comunicación y educación ambiental de Parques Nacionales Naturales de Colombia, desde la conceptualización y preproducción hasta la ejecución y postproducción de vídeos y audios, para el público externo e interno que fortalezcan el posicionamiento y divulgación de la misionalidad de la entidad, en el marco del proyecto de Fortalecimiento de la capacidad institucional de Parques Nacionales Naturales a Nivel Nacional.</v>
          </cell>
          <cell r="G335" t="str">
            <v>PROFESIONAL</v>
          </cell>
          <cell r="H335" t="str">
            <v>2 CONTRATACIÓN DIRECTA</v>
          </cell>
          <cell r="I335" t="str">
            <v>14 PRESTACIÓN DE SERVICIOS</v>
          </cell>
          <cell r="J335" t="str">
            <v>N/A</v>
          </cell>
          <cell r="K335">
            <v>80111600</v>
          </cell>
          <cell r="L335">
            <v>47924</v>
          </cell>
          <cell r="M335">
            <v>45505</v>
          </cell>
          <cell r="N335">
            <v>147824</v>
          </cell>
          <cell r="O335">
            <v>45525</v>
          </cell>
          <cell r="Q335">
            <v>6347912</v>
          </cell>
          <cell r="R335">
            <v>27719216</v>
          </cell>
          <cell r="S335" t="str">
            <v>veintisiete millones setecientos diecinueve mil doscientos dieciséis pesos</v>
          </cell>
          <cell r="T335" t="str">
            <v>1 PERSONA NATURAL</v>
          </cell>
          <cell r="U335" t="str">
            <v>3 CÉDULA DE CIUDADANÍA</v>
          </cell>
          <cell r="V335">
            <v>1225088807</v>
          </cell>
          <cell r="W335">
            <v>2</v>
          </cell>
          <cell r="X335" t="str">
            <v>N-A</v>
          </cell>
          <cell r="Y335" t="str">
            <v>11 NO SE DILIGENCIA INFORMACIÓN PARA ESTE FORMULARIO EN ESTE PERÍODO DE REPORTE</v>
          </cell>
          <cell r="Z335" t="str">
            <v>MASCULINO</v>
          </cell>
          <cell r="AA335" t="str">
            <v>RISARALDA</v>
          </cell>
          <cell r="AB335" t="str">
            <v>PEREIRA</v>
          </cell>
          <cell r="AC335" t="str">
            <v>DANILO</v>
          </cell>
          <cell r="AE335" t="str">
            <v>ARENAS</v>
          </cell>
          <cell r="AF335" t="str">
            <v>HOLGUIN</v>
          </cell>
          <cell r="AG335" t="str">
            <v>NO</v>
          </cell>
          <cell r="AH335" t="str">
            <v>6 NO CONSTITUYÓ GARANTÍAS</v>
          </cell>
          <cell r="AI335" t="str">
            <v>N-A</v>
          </cell>
          <cell r="AJ335" t="str">
            <v>N-A</v>
          </cell>
          <cell r="AK335" t="str">
            <v>N-A</v>
          </cell>
          <cell r="AL335" t="str">
            <v>N-A</v>
          </cell>
          <cell r="AM335" t="str">
            <v>SAF-SUBDIRECCION ADMINISTRATIVA Y FINANCIERA</v>
          </cell>
          <cell r="AN335" t="str">
            <v>GRUPO DE CONTRATOS</v>
          </cell>
          <cell r="AO335" t="str">
            <v>GRUPO DE COMUNICACIONES</v>
          </cell>
          <cell r="AP335" t="str">
            <v>2 SUPERVISOR</v>
          </cell>
          <cell r="AQ335" t="str">
            <v>3 CÉDULA DE CIUDADANÍA</v>
          </cell>
          <cell r="AR335">
            <v>79590259</v>
          </cell>
          <cell r="AS335" t="str">
            <v>JUAN CARLOS CUERVO LEON</v>
          </cell>
          <cell r="AT335">
            <v>131</v>
          </cell>
          <cell r="AU335" t="str">
            <v>3 NO PACTADOS</v>
          </cell>
          <cell r="AV335" t="str">
            <v>4 NO SE HA ADICIONADO NI EN VALOR y EN TIEMPO</v>
          </cell>
          <cell r="BB335" t="str">
            <v>N/A</v>
          </cell>
          <cell r="BC335">
            <v>45517</v>
          </cell>
          <cell r="BD335">
            <v>45525</v>
          </cell>
          <cell r="BE335">
            <v>45656</v>
          </cell>
          <cell r="BO335" t="str">
            <v xml:space="preserve">2024420501000321E </v>
          </cell>
          <cell r="BP335">
            <v>27719216</v>
          </cell>
          <cell r="BQ335" t="str">
            <v>MYRIAM JANETH GONZALEZ</v>
          </cell>
          <cell r="BR335" t="str">
            <v>https://www.secop.gov.co/CO1BusinessLine/Tendering/BuyerWorkArea/Index?docUniqueIdentifier=CO1.BDOS.6508426&amp;prevCtxUrl=https%3a%2f%2fwww.secop.gov.co%3a443%2fCO1BusinessLine%2fTendering%2fBuyerDossierWorkspace%2fIndex%3fallWords2Search%3dCD-NC-326-2024%26createDateFrom%3d24%2f03%2f2024+14%3a27%3a47%26createDateTo%3d24%2f09%2f2024+14%3a27%3a47%26filteringState%3d1%26sortingState%3dLastModifiedDESC%26showAdvancedSearch%3dFalse%26showAdvancedSearchFields%3dFalse%26folderCode%3dALL%26selectedDossier%3dCO1.BDOS.6508426%26selectedRequest%3dCO1.REQ.6633896%26&amp;prevCtxLbl=Procesos+de+la+Entidad+Estatal</v>
          </cell>
          <cell r="BS335" t="str">
            <v>VIGENTE</v>
          </cell>
          <cell r="BU335" t="str">
            <v>https://community.secop.gov.co/Public/Tendering/OpportunityDetail/Index?noticeUID=CO1.NTC.6577452&amp;isFromPublicArea=True&amp;isModal=False</v>
          </cell>
          <cell r="BV335" t="str">
            <v>danilo.arenas</v>
          </cell>
          <cell r="BW335" t="str">
            <v>@parquesnacionales.gov.co</v>
          </cell>
          <cell r="BX335" t="str">
            <v>danilo.arenas@parquesnacionales.gov.co</v>
          </cell>
          <cell r="BY335" t="str">
            <v>COMUNICADOR SOCIAL</v>
          </cell>
          <cell r="BZ335" t="str">
            <v>DAVIVIENDA</v>
          </cell>
          <cell r="CA335" t="str">
            <v>AHORROS</v>
          </cell>
          <cell r="CB335" t="str">
            <v>0550008900780332</v>
          </cell>
          <cell r="CC335" t="str">
            <v>25/03/1997</v>
          </cell>
          <cell r="CD335" t="str">
            <v>NO</v>
          </cell>
        </row>
        <row r="336">
          <cell r="A336" t="str">
            <v>CD-NC-330-2024</v>
          </cell>
          <cell r="B336" t="str">
            <v>2 NACION</v>
          </cell>
          <cell r="C336" t="str">
            <v>NC-CPS-350-2024</v>
          </cell>
          <cell r="D336" t="str">
            <v>EDITH LORENA SANCHEZ OCHOA</v>
          </cell>
          <cell r="E336">
            <v>45527</v>
          </cell>
          <cell r="F336" t="str">
            <v>NC10-P3299060-053 Prestación de servicios profesionales con plena autonomía técnica y administrativa para apoyar al Grupo de Gestión Financiera en las actividades para el trámite de pago de las cuentas del nivel central de la entidad en el marco del fortalecimiento de la capacidad institucional de Parques Nacionales Naturales.</v>
          </cell>
          <cell r="G336" t="str">
            <v>PROFESIONAL</v>
          </cell>
          <cell r="H336" t="str">
            <v>2 CONTRATACIÓN DIRECTA</v>
          </cell>
          <cell r="I336" t="str">
            <v>14 PRESTACIÓN DE SERVICIOS</v>
          </cell>
          <cell r="J336" t="str">
            <v>N/A</v>
          </cell>
          <cell r="K336">
            <v>80111600</v>
          </cell>
          <cell r="L336">
            <v>49024</v>
          </cell>
          <cell r="M336">
            <v>45524</v>
          </cell>
          <cell r="N336">
            <v>152024</v>
          </cell>
          <cell r="O336">
            <v>45527</v>
          </cell>
          <cell r="Q336">
            <v>5693195</v>
          </cell>
          <cell r="R336">
            <v>24290965</v>
          </cell>
          <cell r="S336" t="str">
            <v>veinticuatro millones doscientos noventa mil novecientos sesenta y cinco pesos</v>
          </cell>
          <cell r="T336" t="str">
            <v>1 PERSONA NATURAL</v>
          </cell>
          <cell r="U336" t="str">
            <v>3 CÉDULA DE CIUDADANÍA</v>
          </cell>
          <cell r="V336">
            <v>1094895758</v>
          </cell>
          <cell r="W336">
            <v>7</v>
          </cell>
          <cell r="X336" t="str">
            <v>N-A</v>
          </cell>
          <cell r="Y336" t="str">
            <v>11 NO SE DILIGENCIA INFORMACIÓN PARA ESTE FORMULARIO EN ESTE PERÍODO DE REPORTE</v>
          </cell>
          <cell r="Z336" t="str">
            <v>FEMENINO</v>
          </cell>
          <cell r="AA336" t="str">
            <v>CUNDINAMARCA</v>
          </cell>
          <cell r="AB336" t="str">
            <v>BOGOTÁ</v>
          </cell>
          <cell r="AC336" t="str">
            <v>EDITH</v>
          </cell>
          <cell r="AD336" t="str">
            <v>LORENA</v>
          </cell>
          <cell r="AE336" t="str">
            <v>SANCHEZ</v>
          </cell>
          <cell r="AF336" t="str">
            <v>OCHOA</v>
          </cell>
          <cell r="AG336" t="str">
            <v>NO</v>
          </cell>
          <cell r="AH336" t="str">
            <v>6 NO CONSTITUYÓ GARANTÍAS</v>
          </cell>
          <cell r="AI336" t="str">
            <v>N-A</v>
          </cell>
          <cell r="AJ336" t="str">
            <v>N-A</v>
          </cell>
          <cell r="AK336" t="str">
            <v>N-A</v>
          </cell>
          <cell r="AL336" t="str">
            <v>N-A</v>
          </cell>
          <cell r="AM336" t="str">
            <v>SAF-SUBDIRECCION ADMINISTRATIVA Y FINANCIERA</v>
          </cell>
          <cell r="AN336" t="str">
            <v>GRUPO DE CONTRATOS</v>
          </cell>
          <cell r="AO336" t="str">
            <v>GRUPO DE GESTIÓN FINANCIERA</v>
          </cell>
          <cell r="AP336" t="str">
            <v>2 SUPERVISOR</v>
          </cell>
          <cell r="AQ336" t="str">
            <v>3 CÉDULA DE CIUDADANÍA</v>
          </cell>
          <cell r="AR336">
            <v>52384904</v>
          </cell>
          <cell r="AS336" t="str">
            <v>MILENA CRUZ SANDOVAL</v>
          </cell>
          <cell r="AT336">
            <v>128</v>
          </cell>
          <cell r="AU336" t="str">
            <v>3 NO PACTADOS</v>
          </cell>
          <cell r="AV336" t="str">
            <v>4 NO SE HA ADICIONADO NI EN VALOR y EN TIEMPO</v>
          </cell>
          <cell r="BB336" t="str">
            <v>N/A</v>
          </cell>
          <cell r="BC336">
            <v>45527</v>
          </cell>
          <cell r="BD336">
            <v>45527</v>
          </cell>
          <cell r="BE336">
            <v>45656</v>
          </cell>
          <cell r="BO336" t="str">
            <v>2024420501000322E</v>
          </cell>
          <cell r="BP336">
            <v>24290965</v>
          </cell>
          <cell r="BQ336" t="str">
            <v>HILDA MARCELA GARCIA NUÑEZ</v>
          </cell>
          <cell r="BR336" t="str">
            <v>https://www.secop.gov.co/CO1BusinessLine/Tendering/BuyerWorkArea/Index?docUniqueIdentifier=CO1.BDOS.6580931&amp;prevCtxUrl=https%3a%2f%2fwww.secop.gov.co%2fCO1BusinessLine%2fTendering%2fBuyerDossierWorkspace%2fIndex%3fallWords2Search%3dCD-NC-330-2024%26createDateFrom%3d24%2f03%2f2024+14%3a27%3a04%26createDateTo%3d24%2f09%2f2024+14%3a27%3a04%26filteringState%3d2%26sortingState%3dLastModifiedDESC%26showAdvancedSearch%3dTrue%26showAdvancedSearchFields%3dTrue%26advSrchFolderCode%3dALL%26selectedDossier%3dCO1.BDOS.6580931%26selectedRequest%3dCO1.REQ.6710473%26&amp;prevCtxLbl=Procesos+de+la+Entidad+Estatal</v>
          </cell>
          <cell r="BS336" t="str">
            <v>VIGENTE</v>
          </cell>
          <cell r="BU336" t="str">
            <v>https://community.secop.gov.co/Public/Tendering/OpportunityDetail/Index?noticeUID=CO1.NTC.6597161&amp;isFromPublicArea=True&amp;isModal=False</v>
          </cell>
          <cell r="BV336" t="str">
            <v>edith.sanchez</v>
          </cell>
          <cell r="BW336" t="str">
            <v>@parquesnacionales.gov.co</v>
          </cell>
          <cell r="BX336" t="str">
            <v>edith.sanchez@parquesnacionales.gov.co</v>
          </cell>
          <cell r="BY336" t="str">
            <v>CONTADORA PUBLICA</v>
          </cell>
          <cell r="BZ336" t="str">
            <v>BANCOLOMBIA</v>
          </cell>
          <cell r="CA336" t="str">
            <v>AHORROS</v>
          </cell>
          <cell r="CB336" t="str">
            <v>21784749336</v>
          </cell>
          <cell r="CC336" t="str">
            <v>19/11/1987</v>
          </cell>
          <cell r="CD336" t="str">
            <v>NO</v>
          </cell>
        </row>
        <row r="337">
          <cell r="A337" t="str">
            <v>CD-NC-333-2024</v>
          </cell>
          <cell r="B337" t="str">
            <v>2 NACION</v>
          </cell>
          <cell r="C337" t="str">
            <v>NC-CPS-354-2024</v>
          </cell>
          <cell r="D337" t="str">
            <v>JAVIER DARÍO LOZANO MEDINA</v>
          </cell>
          <cell r="E337">
            <v>45537</v>
          </cell>
          <cell r="F337" t="str">
            <v>NC12-P3299011-038 NC12-P3299016-041 Prestar los servicios profesionales con plena autonomía técnica y administrativa al Grupo de Infraestructura de la Subdirección Administrativa y Financiera brindando apoyo en el seguimiento de los proyectos de infraestructura desde su planeación, estructuración, contratación y ejecución en el marco del mejoramiento de la infraestructura física en los Parques Nacionales Naturales de Colombia y sus áreas protegidas.</v>
          </cell>
          <cell r="G337" t="str">
            <v>PROFESIONAL</v>
          </cell>
          <cell r="H337" t="str">
            <v>2 CONTRATACIÓN DIRECTA</v>
          </cell>
          <cell r="I337" t="str">
            <v>14 PRESTACIÓN DE SERVICIOS</v>
          </cell>
          <cell r="J337" t="str">
            <v>N/A</v>
          </cell>
          <cell r="K337">
            <v>80111600</v>
          </cell>
          <cell r="L337">
            <v>49324</v>
          </cell>
          <cell r="M337">
            <v>45530</v>
          </cell>
          <cell r="N337">
            <v>158624</v>
          </cell>
          <cell r="O337">
            <v>45538</v>
          </cell>
          <cell r="Q337" t="str">
            <v>$7.014.443</v>
          </cell>
          <cell r="R337">
            <v>27823957</v>
          </cell>
          <cell r="S337" t="str">
            <v>VEINTISIETE MILLONES OCHOCIENTOS VEINTITRES MIL NOVECIENTOS CINCUENTA Y SIETE PESOS</v>
          </cell>
          <cell r="T337" t="str">
            <v>1 PERSONA NATURAL</v>
          </cell>
          <cell r="U337" t="str">
            <v>3 CÉDULA DE CIUDADANÍA</v>
          </cell>
          <cell r="V337">
            <v>79700775</v>
          </cell>
          <cell r="W337">
            <v>0</v>
          </cell>
          <cell r="X337" t="str">
            <v>N-A</v>
          </cell>
          <cell r="Y337" t="str">
            <v>11 NO SE DILIGENCIA INFORMACIÓN PARA ESTE FORMULARIO EN ESTE PERÍODO DE REPORTE</v>
          </cell>
          <cell r="Z337" t="str">
            <v>MASCULINO</v>
          </cell>
          <cell r="AA337" t="str">
            <v>BOYACA</v>
          </cell>
          <cell r="AB337" t="str">
            <v>CHISCAS</v>
          </cell>
          <cell r="AC337" t="str">
            <v>JAVIER</v>
          </cell>
          <cell r="AD337" t="str">
            <v>DARIO</v>
          </cell>
          <cell r="AE337" t="str">
            <v>LOZANO</v>
          </cell>
          <cell r="AF337" t="str">
            <v>MEDIA</v>
          </cell>
          <cell r="AG337" t="str">
            <v>NO</v>
          </cell>
          <cell r="AH337" t="str">
            <v>6 NO CONSTITUYÓ GARANTÍAS</v>
          </cell>
          <cell r="AI337" t="str">
            <v>N-A</v>
          </cell>
          <cell r="AJ337" t="str">
            <v>N-A</v>
          </cell>
          <cell r="AK337" t="str">
            <v>N-A</v>
          </cell>
          <cell r="AL337" t="str">
            <v>N-A</v>
          </cell>
          <cell r="AM337" t="str">
            <v>SAF-SUBDIRECCION ADMINISTRATIVA Y FINANCIERA</v>
          </cell>
          <cell r="AN337" t="str">
            <v>GRUPO DE CONTRATOS</v>
          </cell>
          <cell r="AO337" t="str">
            <v>GRUPO DE INFRAESTRUCTURA</v>
          </cell>
          <cell r="AP337" t="str">
            <v>2 SUPERVISOR</v>
          </cell>
          <cell r="AQ337" t="str">
            <v>3 CÉDULA DE CIUDADANÍA</v>
          </cell>
          <cell r="AR337">
            <v>79787250</v>
          </cell>
          <cell r="AS337" t="str">
            <v>JUAN MANUEL HOYOS MORA</v>
          </cell>
          <cell r="AT337">
            <v>118</v>
          </cell>
          <cell r="AU337" t="str">
            <v>3 NO PACTADOS</v>
          </cell>
          <cell r="AV337" t="str">
            <v>4 NO SE HA ADICIONADO NI EN VALOR y EN TIEMPO</v>
          </cell>
          <cell r="BB337" t="str">
            <v>N/A</v>
          </cell>
          <cell r="BC337">
            <v>45537</v>
          </cell>
          <cell r="BD337">
            <v>45538</v>
          </cell>
          <cell r="BE337">
            <v>45656</v>
          </cell>
          <cell r="BO337" t="str">
            <v xml:space="preserve">2024420501000323E </v>
          </cell>
          <cell r="BP337">
            <v>27823957</v>
          </cell>
          <cell r="BQ337" t="str">
            <v>HILDA MARCELA GARCIA NUÑEZ</v>
          </cell>
          <cell r="BR337" t="str">
            <v>https://www.secop.gov.co/CO1BusinessLine/Tendering/BuyerWorkArea/Index?docUniqueIdentifier=CO1.BDOS.6636382&amp;prevCtxUrl=https%3a%2f%2fwww.secop.gov.co%2fCO1BusinessLine%2fTendering%2fBuyerDossierWorkspace%2fIndex%3fallWords2Search%3dCD-NC-333-2024%26createDateFrom%3d24%2f03%2f2024+14%3a25%3a54%26createDateTo%3d24%2f09%2f2024+14%3a25%3a54%26filteringState%3d2%26sortingState%3dLastModifiedDESC%26showAdvancedSearch%3dFalse%26showAdvancedSearchFields%3dFalse%26folderCode%3dALL%26selectedDossier%3dCO1.BDOS.6636382%26selectedRequest%3dCO1.REQ.6763626%26&amp;prevCtxLbl=Procesos+de+la+Entidad+Estatal</v>
          </cell>
          <cell r="BS337" t="str">
            <v>VIGENTE</v>
          </cell>
          <cell r="BU337" t="str">
            <v>https://community.secop.gov.co/Public/Tendering/OpportunityDetail/Index?noticeUID=CO1.NTC.6647670&amp;isFromPublicArea=True&amp;isModal=False</v>
          </cell>
          <cell r="BV337" t="str">
            <v>gestionadministrativa.heco</v>
          </cell>
          <cell r="BW337" t="str">
            <v>@parquesnacionales.gov.co</v>
          </cell>
          <cell r="BX337" t="str">
            <v>gestionadministrativa.heco@parquesnacionales.gov.co</v>
          </cell>
          <cell r="BY337" t="str">
            <v>INGENIERIA CIVIL</v>
          </cell>
          <cell r="BZ337" t="str">
            <v>DAVIVIENDA</v>
          </cell>
          <cell r="CA337" t="str">
            <v>AHORROS</v>
          </cell>
          <cell r="CB337" t="str">
            <v>488428480104</v>
          </cell>
          <cell r="CD337" t="str">
            <v>NO</v>
          </cell>
        </row>
        <row r="338">
          <cell r="A338" t="str">
            <v>CD-NC-334-2024</v>
          </cell>
          <cell r="B338" t="str">
            <v>2 NACION</v>
          </cell>
          <cell r="C338" t="str">
            <v>NC-CPS-356-2024</v>
          </cell>
          <cell r="D338" t="str">
            <v>DANIELLA MARGARITA KHRYSTALL AMATHYSTA SAAVEDRA BELTRAN</v>
          </cell>
          <cell r="E338">
            <v>45539</v>
          </cell>
          <cell r="F338" t="str">
            <v>NC22-P3202008-007 - Prestación de servicios de apoyo a la gestión con plena autonomía técnica y administrativa para realizar las actividades administrativas que requiera la SGM en el marco de la implementación del programa Herencia Colombia en el proyecto de inversión conservación de la diversidad biológica de las áreas protegidas del SINAP nacional.</v>
          </cell>
          <cell r="G338" t="str">
            <v>APOYO A LA GESTIÓN</v>
          </cell>
          <cell r="H338" t="str">
            <v>2 CONTRATACIÓN DIRECTA</v>
          </cell>
          <cell r="I338" t="str">
            <v>14 PRESTACIÓN DE SERVICIOS</v>
          </cell>
          <cell r="J338" t="str">
            <v>N/A</v>
          </cell>
          <cell r="K338">
            <v>80111600</v>
          </cell>
          <cell r="L338">
            <v>49124</v>
          </cell>
          <cell r="M338">
            <v>46258</v>
          </cell>
          <cell r="N338">
            <v>160424</v>
          </cell>
          <cell r="O338">
            <v>45540</v>
          </cell>
          <cell r="Q338" t="str">
            <v xml:space="preserve"> $ 3.226.850 </v>
          </cell>
          <cell r="R338">
            <v>12584715</v>
          </cell>
          <cell r="S338" t="str">
            <v>doce millones quinientos ochenta y cuatro mil setecientos quince pesos</v>
          </cell>
          <cell r="T338" t="str">
            <v>1 PERSONA NATURAL</v>
          </cell>
          <cell r="U338" t="str">
            <v>3 CÉDULA DE CIUDADANÍA</v>
          </cell>
          <cell r="V338">
            <v>1018479415</v>
          </cell>
          <cell r="W338">
            <v>6</v>
          </cell>
          <cell r="X338" t="str">
            <v>N-A</v>
          </cell>
          <cell r="Y338" t="str">
            <v>11 NO SE DILIGENCIA INFORMACIÓN PARA ESTE FORMULARIO EN ESTE PERÍODO DE REPORTE</v>
          </cell>
          <cell r="Z338" t="str">
            <v>FEMENINO</v>
          </cell>
          <cell r="AA338" t="str">
            <v>CUNDINAMARCA</v>
          </cell>
          <cell r="AB338" t="str">
            <v>BOGOTÁ</v>
          </cell>
          <cell r="AC338" t="str">
            <v>DANIELL A¿MARGARITA</v>
          </cell>
          <cell r="AD338" t="str">
            <v>KHRYSTALL AMATHYSTA</v>
          </cell>
          <cell r="AE338" t="str">
            <v>SAAVEDRA</v>
          </cell>
          <cell r="AF338" t="str">
            <v>BELTRAN</v>
          </cell>
          <cell r="AG338" t="str">
            <v>NO</v>
          </cell>
          <cell r="AH338" t="str">
            <v>6 NO CONSTITUYÓ GARANTÍAS</v>
          </cell>
          <cell r="AI338" t="str">
            <v>N-A</v>
          </cell>
          <cell r="AJ338" t="str">
            <v>N-A</v>
          </cell>
          <cell r="AK338" t="str">
            <v>N-A</v>
          </cell>
          <cell r="AL338" t="str">
            <v>n-a</v>
          </cell>
          <cell r="AM338" t="str">
            <v>SGMAP-SUBDIRECCION DE GESTION Y MANEJO DE AREAS PROTEGIDAS</v>
          </cell>
          <cell r="AN338" t="str">
            <v>GRUPO DE CONTRATOS</v>
          </cell>
          <cell r="AO338" t="str">
            <v>SUBDIRECCIÓN DE GESTIÓN Y MANEJO Y ÁREAS PROTEGIDAS</v>
          </cell>
          <cell r="AP338" t="str">
            <v>2 SUPERVISOR</v>
          </cell>
          <cell r="AQ338" t="str">
            <v>3 CÉDULA DE CIUDADANÍA</v>
          </cell>
          <cell r="AR338">
            <v>40023756</v>
          </cell>
          <cell r="AS338" t="str">
            <v>MARTA CECILIA DÍAZ LEGUIZAMÓN</v>
          </cell>
          <cell r="AT338">
            <v>117</v>
          </cell>
          <cell r="AU338" t="str">
            <v>3 NO PACTADOS</v>
          </cell>
          <cell r="AV338" t="str">
            <v>4 NO SE HA ADICIONADO NI EN VALOR y EN TIEMPO</v>
          </cell>
          <cell r="BB338" t="str">
            <v>N/A</v>
          </cell>
          <cell r="BC338">
            <v>45540</v>
          </cell>
          <cell r="BD338">
            <v>45540</v>
          </cell>
          <cell r="BE338">
            <v>45656</v>
          </cell>
          <cell r="BO338" t="str">
            <v xml:space="preserve">2024420501000324E </v>
          </cell>
          <cell r="BP338">
            <v>12584715</v>
          </cell>
          <cell r="BR338" t="str">
            <v>https://www.secop.gov.co/CO1BusinessLine/Tendering/BuyerWorkArea/Index?DocUniqueIdentifier=CO1.BDOS.6652953</v>
          </cell>
          <cell r="BS338" t="str">
            <v>VIGENTE</v>
          </cell>
          <cell r="BU338" t="str">
            <v>https://community.secop.gov.co/Public/Tendering/OpportunityDetail/Index?noticeUID=CO1.NTC.6664496&amp;isFromPublicArea=True&amp;isModal=False</v>
          </cell>
          <cell r="BV338" t="str">
            <v>gestionadministrativa.heco</v>
          </cell>
          <cell r="BW338" t="str">
            <v>@parquesnacionales.gov.co</v>
          </cell>
          <cell r="BY338" t="str">
            <v>TECNICO EN CONTABILIZACION DE OPERACIONES COMERCIALES Y FINANCIERA</v>
          </cell>
          <cell r="BZ338" t="str">
            <v>DAVIVIENDA</v>
          </cell>
          <cell r="CA338" t="str">
            <v>AHORROS</v>
          </cell>
          <cell r="CB338" t="str">
            <v>0570473170031719</v>
          </cell>
          <cell r="CC338">
            <v>34967</v>
          </cell>
          <cell r="CD338" t="str">
            <v>NO</v>
          </cell>
        </row>
        <row r="339">
          <cell r="A339" t="str">
            <v>CD-NC-335-2024</v>
          </cell>
          <cell r="B339" t="str">
            <v>2 NACION</v>
          </cell>
          <cell r="C339" t="str">
            <v xml:space="preserve">NC-CPS-359-2024 </v>
          </cell>
          <cell r="D339" t="str">
            <v>MERCEDES GUZMAN CASTRO</v>
          </cell>
          <cell r="E339">
            <v>45541</v>
          </cell>
          <cell r="F339" t="str">
            <v>NC23-P3202060-004 Prestación de servicios profesionales con plena autonomía técnica y administrativa para realizar el seguimiento técnico al indicador No. de Hectáreas en proceso de restauración, recuperación y rehabilitación de ecosistemas degradados en Parques Nacionales Naturales de Colombia de acuerdo con las funciones del Grupo de Planeación y Manejo en el marco del proyecto de Conservación de la diversidad biológica de las áreas protegidas del SINAP nacional.</v>
          </cell>
          <cell r="G339" t="str">
            <v>PROFESIONAL</v>
          </cell>
          <cell r="H339" t="str">
            <v>2 CONTRATACIÓN DIRECTA</v>
          </cell>
          <cell r="I339" t="str">
            <v>14 PRESTACIÓN DE SERVICIOS</v>
          </cell>
          <cell r="J339" t="str">
            <v>N/A</v>
          </cell>
          <cell r="K339">
            <v>80111600</v>
          </cell>
          <cell r="L339">
            <v>48724</v>
          </cell>
          <cell r="M339">
            <v>45519</v>
          </cell>
          <cell r="N339">
            <v>161424</v>
          </cell>
          <cell r="O339">
            <v>45541</v>
          </cell>
          <cell r="Q339">
            <v>8354314</v>
          </cell>
          <cell r="R339">
            <v>32024870</v>
          </cell>
          <cell r="S339" t="str">
            <v>treinta y dos millones veinticuatro mil ochocientos setenta pesos</v>
          </cell>
          <cell r="T339" t="str">
            <v>1 PERSONA NATURAL</v>
          </cell>
          <cell r="U339" t="str">
            <v>3 CÉDULA DE CIUDADANÍA</v>
          </cell>
          <cell r="V339">
            <v>52113826</v>
          </cell>
          <cell r="W339">
            <v>1</v>
          </cell>
          <cell r="X339" t="str">
            <v>N-A</v>
          </cell>
          <cell r="Y339" t="str">
            <v>11 NO SE DILIGENCIA INFORMACIÓN PARA ESTE FORMULARIO EN ESTE PERÍODO DE REPORTE</v>
          </cell>
          <cell r="Z339" t="str">
            <v>FEMENINO</v>
          </cell>
          <cell r="AA339" t="str">
            <v>CUNDINAMARCA</v>
          </cell>
          <cell r="AB339" t="str">
            <v>BOGOTÁ</v>
          </cell>
          <cell r="AC339" t="str">
            <v>MERCEDES</v>
          </cell>
          <cell r="AE339" t="str">
            <v>GUZMAN</v>
          </cell>
          <cell r="AF339" t="str">
            <v>CASTRO</v>
          </cell>
          <cell r="AG339" t="str">
            <v>NO</v>
          </cell>
          <cell r="AH339" t="str">
            <v>6 NO CONSTITUYÓ GARANTÍAS</v>
          </cell>
          <cell r="AI339" t="str">
            <v>N-A</v>
          </cell>
          <cell r="AJ339" t="str">
            <v>N-A</v>
          </cell>
          <cell r="AK339" t="str">
            <v>N-A</v>
          </cell>
          <cell r="AL339" t="str">
            <v>n-a</v>
          </cell>
          <cell r="AM339" t="str">
            <v>SGMAP-SUBDIRECCION DE GESTION Y MANEJO DE AREAS PROTEGIDAS</v>
          </cell>
          <cell r="AN339" t="str">
            <v>GRUPO DE CONTRATOS</v>
          </cell>
          <cell r="AO339" t="str">
            <v>GRUPO DE PLANEACIÓN Y MANEJO</v>
          </cell>
          <cell r="AP339" t="str">
            <v>2 SUPERVISOR</v>
          </cell>
          <cell r="AQ339" t="str">
            <v>3 CÉDULA DE CIUDADANÍA</v>
          </cell>
          <cell r="AR339">
            <v>80875190</v>
          </cell>
          <cell r="AS339" t="str">
            <v>CÉSAR ANDRÉS DELGADO HERNÁNDEZ</v>
          </cell>
          <cell r="AT339">
            <v>115</v>
          </cell>
          <cell r="AU339" t="str">
            <v>3 NO PACTADOS</v>
          </cell>
          <cell r="AV339" t="str">
            <v>4 NO SE HA ADICIONADO NI EN VALOR y EN TIEMPO</v>
          </cell>
          <cell r="BB339" t="str">
            <v>N/A</v>
          </cell>
          <cell r="BC339">
            <v>45527</v>
          </cell>
          <cell r="BD339">
            <v>45541</v>
          </cell>
          <cell r="BE339">
            <v>45656</v>
          </cell>
          <cell r="BO339" t="str">
            <v xml:space="preserve">2024420501000325E </v>
          </cell>
          <cell r="BP339">
            <v>32024870</v>
          </cell>
          <cell r="BR339" t="str">
            <v>https://www.secop.gov.co/CO1BusinessLine/Tendering/BuyerWorkArea/Index?DocUniqueIdentifier=CO1.BDOS.6667170</v>
          </cell>
          <cell r="BS339" t="str">
            <v>VIGENTE</v>
          </cell>
          <cell r="BU339" t="str">
            <v>https://community.secop.gov.co/Public/Tendering/OpportunityDetail/Index?noticeUID=CO1.NTC.6677495&amp;isFromPublicArea=True&amp;isModal=False</v>
          </cell>
          <cell r="BW339" t="str">
            <v>@parquesnacionales.gov.co</v>
          </cell>
          <cell r="BY339" t="str">
            <v>INGENIERA FORESTAL</v>
          </cell>
          <cell r="BZ339" t="str">
            <v>DAVIVIENDA</v>
          </cell>
          <cell r="CA339" t="str">
            <v>AHORROS</v>
          </cell>
          <cell r="CB339" t="str">
            <v>488444709361</v>
          </cell>
          <cell r="CC339">
            <v>26566</v>
          </cell>
          <cell r="CD339" t="str">
            <v>NO</v>
          </cell>
        </row>
        <row r="340">
          <cell r="A340" t="str">
            <v>CD-NC-336-2024</v>
          </cell>
          <cell r="B340" t="str">
            <v>2 NACION</v>
          </cell>
          <cell r="C340" t="str">
            <v>NC-CPS-363-2024</v>
          </cell>
          <cell r="D340" t="str">
            <v>MONICA MARIA RODRIGUEZ ARIAS</v>
          </cell>
          <cell r="E340">
            <v>45548</v>
          </cell>
          <cell r="F340" t="str">
            <v>NC22-P3202008-003 Prestación de servicios profesionales con plena autonomía técnica y administrativa en la Subdirección de Gestión y Manejo de Áreas Protegidas brindando acompañamiento jurídico y contractual en la ejecución del Programa de Conservación y Uso Sostenible de los Recursos Naturales financiado por el KFW.</v>
          </cell>
          <cell r="G340" t="str">
            <v>PROFESIONAL</v>
          </cell>
          <cell r="H340" t="str">
            <v>2 CONTRATACIÓN DIRECTA</v>
          </cell>
          <cell r="I340" t="str">
            <v>14 PRESTACIÓN DE SERVICIOS</v>
          </cell>
          <cell r="J340" t="str">
            <v>N/A</v>
          </cell>
          <cell r="K340">
            <v>80111600</v>
          </cell>
          <cell r="L340">
            <v>48824</v>
          </cell>
          <cell r="M340">
            <v>45519</v>
          </cell>
          <cell r="N340">
            <v>167124</v>
          </cell>
          <cell r="O340">
            <v>45551</v>
          </cell>
          <cell r="Q340">
            <v>8855572</v>
          </cell>
          <cell r="R340">
            <v>31880059</v>
          </cell>
          <cell r="S340" t="str">
            <v>treinta y un millones ochocientos ochenta mil cincuenta y nueve pesos</v>
          </cell>
          <cell r="T340" t="str">
            <v>1 PERSONA NATURAL</v>
          </cell>
          <cell r="U340" t="str">
            <v>3 CÉDULA DE CIUDADANÍA</v>
          </cell>
          <cell r="V340">
            <v>52113826</v>
          </cell>
          <cell r="W340">
            <v>1</v>
          </cell>
          <cell r="X340" t="str">
            <v>N-A</v>
          </cell>
          <cell r="Y340" t="str">
            <v>11 NO SE DILIGENCIA INFORMACIÓN PARA ESTE FORMULARIO EN ESTE PERÍODO DE REPORTE</v>
          </cell>
          <cell r="Z340" t="str">
            <v>FEMENINO</v>
          </cell>
          <cell r="AA340" t="str">
            <v>QUINDIO</v>
          </cell>
          <cell r="AB340" t="str">
            <v>CALARCA</v>
          </cell>
          <cell r="AC340" t="str">
            <v>MONICAA</v>
          </cell>
          <cell r="AD340" t="str">
            <v xml:space="preserve">MARIA </v>
          </cell>
          <cell r="AE340" t="str">
            <v>RODRIGUEZ</v>
          </cell>
          <cell r="AF340" t="str">
            <v>ARIAS</v>
          </cell>
          <cell r="AG340" t="str">
            <v>NO</v>
          </cell>
          <cell r="AH340" t="str">
            <v>6 NO CONSTITUYÓ GARANTÍAS</v>
          </cell>
          <cell r="AI340" t="str">
            <v>N-A</v>
          </cell>
          <cell r="AJ340" t="str">
            <v>N-A</v>
          </cell>
          <cell r="AK340" t="str">
            <v>N-A</v>
          </cell>
          <cell r="AL340" t="str">
            <v>n-a</v>
          </cell>
          <cell r="AM340" t="str">
            <v>SGMAP-SUBDIRECCION DE GESTION Y MANEJO DE AREAS PROTEGIDAS</v>
          </cell>
          <cell r="AN340" t="str">
            <v>GRUPO DE CONTRATOS</v>
          </cell>
          <cell r="AO340" t="str">
            <v>GRUPO DE GESTIÓN E INTEGRACIÓN DEL SINAP</v>
          </cell>
          <cell r="AP340" t="str">
            <v>2 SUPERVISOR</v>
          </cell>
          <cell r="AQ340" t="str">
            <v>3 CÉDULA DE CIUDADANÍA</v>
          </cell>
          <cell r="AR340">
            <v>5947992</v>
          </cell>
          <cell r="AS340" t="str">
            <v>LUIS ALBERTO CRUZ COLORADO</v>
          </cell>
          <cell r="AT340">
            <v>108</v>
          </cell>
          <cell r="AU340" t="str">
            <v>3 NO PACTADOS</v>
          </cell>
          <cell r="AV340" t="str">
            <v>4 NO SE HA ADICIONADO NI EN VALOR y EN TIEMPO</v>
          </cell>
          <cell r="BB340" t="str">
            <v>N/A</v>
          </cell>
          <cell r="BC340">
            <v>45527</v>
          </cell>
          <cell r="BD340">
            <v>45551</v>
          </cell>
          <cell r="BE340">
            <v>45656</v>
          </cell>
          <cell r="BO340" t="str">
            <v xml:space="preserve">2024420501000326E </v>
          </cell>
          <cell r="BP340">
            <v>31880059</v>
          </cell>
          <cell r="BQ340" t="str">
            <v>HILDA MARCELA GARCIA NUÑEZ</v>
          </cell>
          <cell r="BR340" t="str">
            <v>https://www.secop.gov.co/CO1BusinessLine/Tendering/BuyerWorkArea/Index?docUniqueIdentifier=CO1.BDOS.6713138&amp;prevCtxUrl=https%3a%2f%2fwww.secop.gov.co%2fCO1BusinessLine%2fTendering%2fBuyerDossierWorkspace%2fIndex%3fallWords2Search%3dCD-NC-336-2024%26createDateFrom%3d24%2f03%2f2024+14%3a23%3a47%26createDateTo%3d24%2f09%2f2024+14%3a23%3a47%26filteringState%3d2%26sortingState%3dLastModifiedDESC%26showAdvancedSearch%3dFalse%26showAdvancedSearchFields%3dFalse%26folderCode%3dALL%26selectedDossier%3dCO1.BDOS.6713138%26selectedRequest%3dCO1.REQ.6840797%26&amp;prevCtxLbl=Procesos+de+la+Entidad+Estatal</v>
          </cell>
          <cell r="BS340" t="str">
            <v>VIGENTE</v>
          </cell>
          <cell r="BU340" t="str">
            <v>https://community.secop.gov.co/Public/Tendering/OpportunityDetail/Index?noticeUID=CO1.NTC.6722922&amp;isFromPublicArea=True&amp;isModal=False</v>
          </cell>
          <cell r="BW340" t="str">
            <v>@parquesnacionales.gov.co</v>
          </cell>
          <cell r="BY340" t="str">
            <v>ABOGADA</v>
          </cell>
          <cell r="BZ340" t="str">
            <v>DAVIVIENDA</v>
          </cell>
          <cell r="CA340" t="str">
            <v>AHORROS</v>
          </cell>
          <cell r="CB340" t="str">
            <v>005100107407</v>
          </cell>
          <cell r="CD340" t="str">
            <v>NO</v>
          </cell>
        </row>
        <row r="341">
          <cell r="A341" t="str">
            <v>CD-NC-338-2024</v>
          </cell>
          <cell r="B341" t="str">
            <v>2 NACION</v>
          </cell>
          <cell r="C341" t="str">
            <v>NC-CPS-366-2024</v>
          </cell>
          <cell r="D341" t="str">
            <v>ANGELICA MARIA PINTO DUARTE</v>
          </cell>
          <cell r="E341">
            <v>45553</v>
          </cell>
          <cell r="F341" t="str">
            <v>NC10-P3299060-054 Prestación de servicios profesionales con plena autonomía técnica y administrativa para apoyar al Grupo de Gestión Humana en la ejecución y seguimiento del Plan anual en Seguridad Social y Salud en el trabajo de acuerdo con el Plan Estratégico de Gestión Humana de la entidad en las actividades relacionadas con riesgo psicosocial, seguridad y salud en el trabajo y clima laboral, en el marco de fortalecimiento de la capacidad institucional de Parques Nacionales Naturales de Colombia.</v>
          </cell>
          <cell r="G341" t="str">
            <v>PROFESIONAL</v>
          </cell>
          <cell r="H341" t="str">
            <v>2 CONTRATACIÓN DIRECTA</v>
          </cell>
          <cell r="I341" t="str">
            <v>14 PRESTACIÓN DE SERVICIOS</v>
          </cell>
          <cell r="J341" t="str">
            <v>N/A</v>
          </cell>
          <cell r="K341">
            <v>80111600</v>
          </cell>
          <cell r="L341">
            <v>50024</v>
          </cell>
          <cell r="M341">
            <v>45545</v>
          </cell>
          <cell r="N341">
            <v>170624</v>
          </cell>
          <cell r="O341">
            <v>45553</v>
          </cell>
          <cell r="Q341">
            <v>5106004</v>
          </cell>
          <cell r="R341">
            <v>17530614</v>
          </cell>
          <cell r="S341" t="str">
            <v>diecisiete millones quinientos treinta mil seiscientos catorce pesos</v>
          </cell>
          <cell r="T341" t="str">
            <v>1 PERSONA NATURAL</v>
          </cell>
          <cell r="U341" t="str">
            <v>3 CÉDULA DE CIUDADANÍA</v>
          </cell>
          <cell r="V341">
            <v>1110590183</v>
          </cell>
          <cell r="W341">
            <v>1</v>
          </cell>
          <cell r="X341" t="str">
            <v>N-A</v>
          </cell>
          <cell r="Y341" t="str">
            <v>11 NO SE DILIGENCIA INFORMACIÓN PARA ESTE FORMULARIO EN ESTE PERÍODO DE REPORTE</v>
          </cell>
          <cell r="Z341" t="str">
            <v>FEMENINO</v>
          </cell>
          <cell r="AA341" t="str">
            <v>TOLIMA</v>
          </cell>
          <cell r="AB341" t="str">
            <v>IBAGUE</v>
          </cell>
          <cell r="AC341" t="str">
            <v>ANGELICA</v>
          </cell>
          <cell r="AD341" t="str">
            <v xml:space="preserve">MARIA </v>
          </cell>
          <cell r="AE341" t="str">
            <v>PINTO</v>
          </cell>
          <cell r="AF341" t="str">
            <v>DUARTE</v>
          </cell>
          <cell r="AG341" t="str">
            <v>NO</v>
          </cell>
          <cell r="AH341" t="str">
            <v>6 NO CONSTITUYÓ GARANTÍAS</v>
          </cell>
          <cell r="AI341" t="str">
            <v>N-A</v>
          </cell>
          <cell r="AJ341" t="str">
            <v>N-A</v>
          </cell>
          <cell r="AK341" t="str">
            <v>N-A</v>
          </cell>
          <cell r="AL341" t="str">
            <v>N-A</v>
          </cell>
          <cell r="AM341" t="str">
            <v>SAF-SUBDIRECCION ADMINISTRATIVA Y FINANCIERA</v>
          </cell>
          <cell r="AN341" t="str">
            <v>GRUPO DE CONTRATOS</v>
          </cell>
          <cell r="AO341" t="str">
            <v>GRUPO DE GESTIÓN HUMANA</v>
          </cell>
          <cell r="AP341" t="str">
            <v>2 SUPERVISOR</v>
          </cell>
          <cell r="AQ341" t="str">
            <v>3 CÉDULA DE CIUDADANÍA</v>
          </cell>
          <cell r="AR341">
            <v>51790514</v>
          </cell>
          <cell r="AS341" t="str">
            <v>JULIA ASTRID DEL CASTILLO SABOGAL</v>
          </cell>
          <cell r="AT341">
            <v>103</v>
          </cell>
          <cell r="AU341" t="str">
            <v>3 NO PACTADOS</v>
          </cell>
          <cell r="AV341" t="str">
            <v>4 NO SE HA ADICIONADO NI EN VALOR y EN TIEMPO</v>
          </cell>
          <cell r="BB341" t="str">
            <v>N/A</v>
          </cell>
          <cell r="BC341">
            <v>45304</v>
          </cell>
          <cell r="BD341">
            <v>45553</v>
          </cell>
          <cell r="BE341">
            <v>45657</v>
          </cell>
          <cell r="BO341" t="str">
            <v>2024420501000327E</v>
          </cell>
          <cell r="BP341">
            <v>17530614</v>
          </cell>
          <cell r="BQ341" t="str">
            <v>HILDA MARCELA GARCIA NUÑEZ</v>
          </cell>
          <cell r="BR341" t="str">
            <v>https://www.secop.gov.co/CO1BusinessLine/Tendering/BuyerWorkArea/Index?docUniqueIdentifier=CO1.BDOS.6732077&amp;prevCtxUrl=https%3a%2f%2fwww.secop.gov.co%3a443%2fCO1BusinessLine%2fTendering%2fBuyerDossierWorkspace%2fIndex%3fallWords2Search%3dCD-NC-338-2024%26createDateFrom%3d24%2f03%2f2024+14%3a20%3a26%26createDateTo%3d24%2f09%2f2024+14%3a20%3a26%26filteringState%3d2%26sortingState%3dLastModifiedDESC%26showAdvancedSearch%3dFalse%26showAdvancedSearchFields%3dFalse%26folderCode%3dALL%26selectedDossier%3dCO1.BDOS.6732077%26selectedRequest%3dCO1.REQ.6860483%26&amp;prevCtxLbl=Procesos+de+la+Entidad+Estatal</v>
          </cell>
          <cell r="BS341" t="str">
            <v>VIGENTE</v>
          </cell>
          <cell r="BU341" t="str">
            <v>https://community.secop.gov.co/Public/Tendering/OpportunityDetail/Index?noticeUID=CO1.NTC.6744800&amp;isFromPublicArea=True&amp;isModal=False</v>
          </cell>
          <cell r="BV341" t="str">
            <v>angelica.pinto</v>
          </cell>
          <cell r="BW341" t="str">
            <v>@parquesnacionales.gov.co</v>
          </cell>
          <cell r="BY341" t="str">
            <v>PSICOLOGA</v>
          </cell>
          <cell r="BZ341" t="str">
            <v>BANCOLOMBIA</v>
          </cell>
          <cell r="CA341" t="str">
            <v>AHORROS</v>
          </cell>
          <cell r="CB341">
            <v>91210090814</v>
          </cell>
          <cell r="CD341" t="str">
            <v>NO</v>
          </cell>
        </row>
        <row r="342">
          <cell r="A342" t="str">
            <v>CD-NC-337-2024</v>
          </cell>
          <cell r="B342" t="str">
            <v>2 NACION</v>
          </cell>
          <cell r="C342" t="str">
            <v>NC-CPS-371-2024</v>
          </cell>
          <cell r="D342" t="str">
            <v>OCTAVIO SEGUNDO ERASO PAGUAY</v>
          </cell>
          <cell r="E342">
            <v>45559</v>
          </cell>
          <cell r="F342" t="str">
            <v>NC23-P3202060-008 Prestación de servicios profesionales con plena autonomía técnica y administrativa para apoyar la formulación de programas y proyectos de restauración ecológica y diálogo social, de acuerdo con las funciones del Grupo de Planeación y Manejo en el marco del proyecto de Conservación de la diversidad biológica de las áreas protegidas del SINAP nacional.</v>
          </cell>
          <cell r="G342" t="str">
            <v>PROFESIONAL</v>
          </cell>
          <cell r="H342" t="str">
            <v>2 CONTRATACIÓN DIRECTA</v>
          </cell>
          <cell r="I342" t="str">
            <v>14 PRESTACIÓN DE SERVICIOS</v>
          </cell>
          <cell r="J342" t="str">
            <v>N/A</v>
          </cell>
          <cell r="K342">
            <v>80111600</v>
          </cell>
          <cell r="L342">
            <v>49624</v>
          </cell>
          <cell r="M342">
            <v>45533</v>
          </cell>
          <cell r="N342">
            <v>173824</v>
          </cell>
          <cell r="O342">
            <v>45560</v>
          </cell>
          <cell r="Q342" t="str">
            <v xml:space="preserve"> $ 9.981.565</v>
          </cell>
          <cell r="R342">
            <v>33937321</v>
          </cell>
          <cell r="S342" t="str">
            <v>TREINTA Y TRES MILLONES NOVECIENTOS TREINTA Y SIETE MIL TRESCIENTOS VEINTIUN PESOS</v>
          </cell>
          <cell r="T342" t="str">
            <v>1 PERSONA NATURAL</v>
          </cell>
          <cell r="U342" t="str">
            <v>3 CÉDULA DE CIUDADANÍA</v>
          </cell>
          <cell r="V342">
            <v>13062311</v>
          </cell>
          <cell r="W342">
            <v>9</v>
          </cell>
          <cell r="X342" t="str">
            <v>N-A</v>
          </cell>
          <cell r="Y342" t="str">
            <v>11 NO SE DILIGENCIA INFORMACIÓN PARA ESTE FORMULARIO EN ESTE PERÍODO DE REPORTE</v>
          </cell>
          <cell r="Z342" t="str">
            <v>MASCULINO</v>
          </cell>
          <cell r="AA342" t="str">
            <v>NARIÑO</v>
          </cell>
          <cell r="AB342" t="str">
            <v>BARBACOAS</v>
          </cell>
          <cell r="AC342" t="str">
            <v>OCTAVIO</v>
          </cell>
          <cell r="AD342" t="str">
            <v>SEGUNDO</v>
          </cell>
          <cell r="AE342" t="str">
            <v>ERAZO</v>
          </cell>
          <cell r="AF342" t="str">
            <v>PAGUAY</v>
          </cell>
          <cell r="AG342" t="str">
            <v>NO</v>
          </cell>
          <cell r="AH342" t="str">
            <v>6 NO CONSTITUYÓ GARANTÍAS</v>
          </cell>
          <cell r="AI342" t="str">
            <v>N-A</v>
          </cell>
          <cell r="AJ342" t="str">
            <v>N-A</v>
          </cell>
          <cell r="AK342" t="str">
            <v>N-A</v>
          </cell>
          <cell r="AL342" t="str">
            <v>n-a</v>
          </cell>
          <cell r="AM342" t="str">
            <v>SGMAP-SUBDIRECCION DE GESTION Y MANEJO DE AREAS PROTEGIDAS</v>
          </cell>
          <cell r="AN342" t="str">
            <v>GRUPO DE CONTRATOS</v>
          </cell>
          <cell r="AO342" t="str">
            <v>GRUPO DE PLANEACIÓN Y MANEJO</v>
          </cell>
          <cell r="AP342" t="str">
            <v>2 SUPERVISOR</v>
          </cell>
          <cell r="AQ342" t="str">
            <v>3 CÉDULA DE CIUDADANÍA</v>
          </cell>
          <cell r="AR342">
            <v>80875190</v>
          </cell>
          <cell r="AS342" t="str">
            <v>CÉSAR ANDRÉS DELGADO HERNÁNDEZ</v>
          </cell>
          <cell r="AT342">
            <v>102</v>
          </cell>
          <cell r="AU342" t="str">
            <v>3 NO PACTADOS</v>
          </cell>
          <cell r="AV342" t="str">
            <v>4 NO SE HA ADICIONADO NI EN VALOR y EN TIEMPO</v>
          </cell>
          <cell r="BB342" t="str">
            <v>N/A</v>
          </cell>
          <cell r="BC342">
            <v>45560</v>
          </cell>
          <cell r="BD342">
            <v>45560</v>
          </cell>
          <cell r="BE342">
            <v>45656</v>
          </cell>
          <cell r="BO342" t="str">
            <v>2024420501000328E</v>
          </cell>
          <cell r="BP342">
            <v>33937321</v>
          </cell>
          <cell r="BR342" t="str">
            <v>https://www.secop.gov.co/CO1BusinessLine/Tendering/BuyerWorkArea/Index?docUniqueIdentifier=CO1.BDOS.6728262&amp;prevCtxUrl=https%3a%2f%2fwww.secop.gov.co%2fCO1BusinessLine%2fTendering%2fBuyerDossierWorkspace%2fIndex%3fallWords2Search%3dCD-NC-337-2024%26createDateFrom%3d03%2f04%2f2024+14%3a07%3a56%26createDateTo%3d03%2f10%2f2024+14%3a07%3a56%26filteringState%3d2%26sortingState%3dLastModifiedDESC%26showAdvancedSearch%3dFalse%26showAdvancedSearchFields%3dFalse%26folderCode%3dALL%26selectedDossier%3dCO1.BDOS.6728262%26selectedRequest%3dCO1.REQ.6857441%26&amp;prevCtxLbl=Procesos+de+la+Entidad+Estatal</v>
          </cell>
          <cell r="BS342" t="str">
            <v>VIGENTE</v>
          </cell>
          <cell r="BU342" t="str">
            <v>https://community.secop.gov.co/Public/Tendering/OpportunityDetail/Index?noticeUID=CO1.NTC.6761298&amp;isFromPublicArea=True&amp;isModal=False</v>
          </cell>
          <cell r="BW342" t="str">
            <v>@parquesnacionales.gov.co</v>
          </cell>
          <cell r="BY342" t="str">
            <v>INGENIERO AGRONOMO</v>
          </cell>
          <cell r="BZ342" t="str">
            <v>BBVA</v>
          </cell>
          <cell r="CA342" t="str">
            <v>AHORROS</v>
          </cell>
          <cell r="CB342">
            <v>138002805</v>
          </cell>
          <cell r="CD342" t="str">
            <v>NO</v>
          </cell>
        </row>
        <row r="343">
          <cell r="A343" t="str">
            <v>CD-NC-340-2024</v>
          </cell>
          <cell r="B343" t="str">
            <v>1 FONAM</v>
          </cell>
          <cell r="C343" t="str">
            <v>NC-CPS-372-2024</v>
          </cell>
          <cell r="D343" t="str">
            <v>NEIL ARMSTRONG LOZANO FALLA</v>
          </cell>
          <cell r="E343">
            <v>45560</v>
          </cell>
          <cell r="F343" t="str">
            <v>NC05-P3202032-008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de acuerdo con las disposiciones legales que rigen el mandato que confiera la entidad para la defensa de sus intereses, y las gestiones que se requieran, en el marco de la conservación de la capacidad institucional de Parques Nacionales Naturales de Colombia.</v>
          </cell>
          <cell r="G343" t="str">
            <v>PROFESIONAL</v>
          </cell>
          <cell r="H343" t="str">
            <v>2 CONTRATACIÓN DIRECTA</v>
          </cell>
          <cell r="I343" t="str">
            <v>14 PRESTACIÓN DE SERVICIOS</v>
          </cell>
          <cell r="J343" t="str">
            <v>N/A</v>
          </cell>
          <cell r="K343">
            <v>80111600</v>
          </cell>
          <cell r="L343">
            <v>2124</v>
          </cell>
          <cell r="M343">
            <v>45553</v>
          </cell>
          <cell r="N343">
            <v>1924</v>
          </cell>
          <cell r="O343">
            <v>45561</v>
          </cell>
          <cell r="Q343">
            <v>9564018</v>
          </cell>
          <cell r="R343">
            <v>30604858</v>
          </cell>
          <cell r="S343" t="str">
            <v>TREINTA MILLONES SEISCIENTOS CUATRO MIL OCHOCIENTOS CINCUENTA Y OCHO PESOS MCTE</v>
          </cell>
          <cell r="T343" t="str">
            <v>1 PERSONA NATURAL</v>
          </cell>
          <cell r="U343" t="str">
            <v>3 CÉDULA DE CIUDADANÍA</v>
          </cell>
          <cell r="V343">
            <v>80418734</v>
          </cell>
          <cell r="W343">
            <v>4</v>
          </cell>
          <cell r="X343" t="str">
            <v>N-A</v>
          </cell>
          <cell r="Y343" t="str">
            <v>11 NO SE DILIGENCIA INFORMACIÓN PARA ESTE FORMULARIO EN ESTE PERÍODO DE REPORTE</v>
          </cell>
          <cell r="Z343" t="str">
            <v>MASCULINO</v>
          </cell>
          <cell r="AA343" t="str">
            <v>CUNDINAMARCA</v>
          </cell>
          <cell r="AB343" t="str">
            <v>BOGOTÁ</v>
          </cell>
          <cell r="AC343" t="str">
            <v>NEIL</v>
          </cell>
          <cell r="AD343" t="str">
            <v>ARMSTRONG</v>
          </cell>
          <cell r="AE343" t="str">
            <v>LOZANO</v>
          </cell>
          <cell r="AF343" t="str">
            <v>FALLA</v>
          </cell>
          <cell r="AG343" t="str">
            <v>SI</v>
          </cell>
          <cell r="AH343" t="str">
            <v>1 PÓLIZA</v>
          </cell>
          <cell r="AI343" t="str">
            <v>12 SEGUROS DEL ESTADO</v>
          </cell>
          <cell r="AJ343" t="str">
            <v>2 CUMPLIMIENTO</v>
          </cell>
          <cell r="AK343" t="str">
            <v>N-A</v>
          </cell>
          <cell r="AL343" t="str">
            <v>n-a</v>
          </cell>
          <cell r="AM343" t="str">
            <v>SAF-SUBDIRECCION ADMINISTRATIVA Y FINANCIERA</v>
          </cell>
          <cell r="AN343" t="str">
            <v>GRUPO DE CONTRATOS</v>
          </cell>
          <cell r="AO343" t="str">
            <v>OFICINA ASESORA JURIDICA</v>
          </cell>
          <cell r="AP343" t="str">
            <v>2 SUPERVISOR</v>
          </cell>
          <cell r="AQ343" t="str">
            <v>3 CÉDULA DE CIUDADANÍA</v>
          </cell>
          <cell r="AR343">
            <v>1020726354</v>
          </cell>
          <cell r="AS343" t="str">
            <v>ALEJANDRO ESPINOSA ANAYA</v>
          </cell>
          <cell r="AT343">
            <v>96</v>
          </cell>
          <cell r="AU343" t="str">
            <v>3 NO PACTADOS</v>
          </cell>
          <cell r="AV343" t="str">
            <v>4 NO SE HA ADICIONADO NI EN VALOR y EN TIEMPO</v>
          </cell>
          <cell r="BB343">
            <v>45561</v>
          </cell>
          <cell r="BC343">
            <v>45559</v>
          </cell>
          <cell r="BD343">
            <v>45561</v>
          </cell>
          <cell r="BE343">
            <v>45656</v>
          </cell>
          <cell r="BO343" t="str">
            <v>2024420501900001E</v>
          </cell>
          <cell r="BP343">
            <v>30604858</v>
          </cell>
          <cell r="BR343" t="str">
            <v>https://www.secop.gov.co/CO1BusinessLine/Tendering/BuyerWorkArea/Index?docUniqueIdentifier=CO1.BDOS.6766972</v>
          </cell>
          <cell r="BS343" t="str">
            <v>VIGENTE</v>
          </cell>
          <cell r="BU343" t="str">
            <v>https://community.secop.gov.co/Public/Tendering/OpportunityDetail/Index?noticeUID=CO1.NTC.6785796&amp;isFromPublicArea=True&amp;isModal=False</v>
          </cell>
          <cell r="BV343" t="str">
            <v>neil.lozano</v>
          </cell>
          <cell r="BW343" t="str">
            <v>@parquesnacionales.gov.co</v>
          </cell>
          <cell r="BY343" t="str">
            <v>ABOGADO</v>
          </cell>
          <cell r="BZ343" t="str">
            <v>SCOTIABANCK COLPATRIA</v>
          </cell>
          <cell r="CA343" t="str">
            <v>AHORROS</v>
          </cell>
          <cell r="CB343">
            <v>4902000085</v>
          </cell>
          <cell r="CC343">
            <v>25512</v>
          </cell>
          <cell r="CD343" t="str">
            <v>NO</v>
          </cell>
        </row>
        <row r="344">
          <cell r="A344" t="str">
            <v>CD-NC-341-2024</v>
          </cell>
          <cell r="B344" t="str">
            <v>2 NACION</v>
          </cell>
          <cell r="C344" t="str">
            <v>NC-CPS-375-2024</v>
          </cell>
          <cell r="D344" t="str">
            <v xml:space="preserve">OMAR ESNEIDER BUSTOS TRIANA </v>
          </cell>
          <cell r="E344">
            <v>45561</v>
          </cell>
          <cell r="F344" t="str">
            <v>NC10-P3299060-057 Prestación de servicios profesionales con plena autonomía técnica y administrativa para apoyar al Grupo de Contratos en los tramites inherentes a la etapa pre-contractual y post-contractual, de los convenios y contratos de la Entidad en el marco del fortalecimiento de la capacidad institucional de Parques Nacionales Naturales.</v>
          </cell>
          <cell r="G344" t="str">
            <v>PROFESIONAL</v>
          </cell>
          <cell r="H344" t="str">
            <v>2 CONTRATACIÓN DIRECTA</v>
          </cell>
          <cell r="I344" t="str">
            <v>14 PRESTACIÓN DE SERVICIOS</v>
          </cell>
          <cell r="J344" t="str">
            <v>N/A</v>
          </cell>
          <cell r="K344">
            <v>80111600</v>
          </cell>
          <cell r="L344">
            <v>51424</v>
          </cell>
          <cell r="M344">
            <v>45560</v>
          </cell>
          <cell r="N344">
            <v>178224</v>
          </cell>
          <cell r="O344">
            <v>45561</v>
          </cell>
          <cell r="Q344">
            <v>7881428</v>
          </cell>
          <cell r="R344">
            <v>24957855</v>
          </cell>
          <cell r="S344" t="str">
            <v>VEINTICUATRO MILLONES NOVECIENTOS CINCUENTA Y SIETE MIL OCHOCIENTOS CINCUENTA Y CINCO PESOS</v>
          </cell>
          <cell r="T344" t="str">
            <v>1 PERSONA NATURAL</v>
          </cell>
          <cell r="U344" t="str">
            <v>3 CÉDULA DE CIUDADANÍA</v>
          </cell>
          <cell r="V344">
            <v>80255224</v>
          </cell>
          <cell r="W344">
            <v>9</v>
          </cell>
          <cell r="X344" t="str">
            <v>N-A</v>
          </cell>
          <cell r="Y344" t="str">
            <v>11 NO SE DILIGENCIA INFORMACIÓN PARA ESTE FORMULARIO EN ESTE PERÍODO DE REPORTE</v>
          </cell>
          <cell r="Z344" t="str">
            <v>MASCULINO</v>
          </cell>
          <cell r="AA344" t="str">
            <v>CUNDINAMARCA</v>
          </cell>
          <cell r="AB344" t="str">
            <v>EL PEÑON</v>
          </cell>
          <cell r="AC344" t="str">
            <v xml:space="preserve">OMAR </v>
          </cell>
          <cell r="AD344" t="str">
            <v>ESNEIDER</v>
          </cell>
          <cell r="AE344" t="str">
            <v>BUSTOS</v>
          </cell>
          <cell r="AF344" t="str">
            <v>TRIANA</v>
          </cell>
          <cell r="AG344" t="str">
            <v>NO</v>
          </cell>
          <cell r="AH344" t="str">
            <v>6 NO CONSTITUYÓ GARANTÍAS</v>
          </cell>
          <cell r="AI344" t="str">
            <v>N-A</v>
          </cell>
          <cell r="AJ344" t="str">
            <v>N-A</v>
          </cell>
          <cell r="AK344" t="str">
            <v>N-A</v>
          </cell>
          <cell r="AL344" t="str">
            <v>n-a</v>
          </cell>
          <cell r="AM344" t="str">
            <v>SAF-SUBDIRECCION ADMINISTRATIVA Y FINANCIERA</v>
          </cell>
          <cell r="AN344" t="str">
            <v>GRUPO DE CONTRATOS</v>
          </cell>
          <cell r="AO344" t="str">
            <v>GRUPO DE CONTRATOS</v>
          </cell>
          <cell r="AP344" t="str">
            <v>2 SUPERVISOR</v>
          </cell>
          <cell r="AQ344" t="str">
            <v>3 CÉDULA DE CIUDADANÍA</v>
          </cell>
          <cell r="AR344">
            <v>1070781143</v>
          </cell>
          <cell r="AS344" t="str">
            <v>LEIDY MARCELA GARAVITO ROMERO</v>
          </cell>
          <cell r="AT344">
            <v>95</v>
          </cell>
          <cell r="AU344" t="str">
            <v>3 NO PACTADOS</v>
          </cell>
          <cell r="AV344" t="str">
            <v>4 NO SE HA ADICIONADO NI EN VALOR y EN TIEMPO</v>
          </cell>
          <cell r="BB344" t="str">
            <v>N/A</v>
          </cell>
          <cell r="BC344">
            <v>45561</v>
          </cell>
          <cell r="BD344">
            <v>45561</v>
          </cell>
          <cell r="BE344">
            <v>45656</v>
          </cell>
          <cell r="BO344" t="str">
            <v>2024420501000329E</v>
          </cell>
          <cell r="BP344">
            <v>24957855</v>
          </cell>
          <cell r="BQ344" t="str">
            <v>EDNA ROCIO CASTRO</v>
          </cell>
          <cell r="BR344" t="str">
            <v>https://www.secop.gov.co/CO1BusinessLine/Tendering/BuyerWorkArea/Index?docUniqueIdentifier=CO1.BDOS.6781408&amp;prevCtxUrl=https%3a%2f%2fwww.secop.gov.co%2fCO1BusinessLine%2fTendering%2fBuyerDossierWorkspace%2fIndex%3fallWords2Search%3dCD-NC-341-2024%26createDateFrom%3d03%2f04%2f2024+12%3a31%3a59%26createDateTo%3d03%2f10%2f2024+12%3a31%3a59%26filteringState%3d2%26sortingState%3dLastModifiedDESC%26showAdvancedSearch%3dFalse%26showAdvancedSearchFields%3dFalse%26folderCode%3dALL%26selectedDossier%3dCO1.BDOS.6781408%26selectedRequest%3dCO1.REQ.6911027%26&amp;prevCtxLbl=Procesos+de+la+Entidad+Estatal</v>
          </cell>
          <cell r="BS344" t="str">
            <v>VIGENTE</v>
          </cell>
          <cell r="BU344" t="str">
            <v>https://community.secop.gov.co/Public/Tendering/OpportunityDetail/Index?noticeUID=CO1.NTC.6791366&amp;isFromPublicArea=True&amp;isModal=False</v>
          </cell>
          <cell r="BV344" t="str">
            <v>hugo.navarro</v>
          </cell>
          <cell r="BW344" t="str">
            <v>@parquesnacionales.gov.co</v>
          </cell>
          <cell r="BY344" t="str">
            <v>INGENIERO INDUSTRIAL</v>
          </cell>
          <cell r="BZ344" t="str">
            <v>DAVIVIENDA</v>
          </cell>
          <cell r="CA344" t="str">
            <v>AHORROS</v>
          </cell>
          <cell r="CB344">
            <v>550482300010378</v>
          </cell>
          <cell r="CD344" t="str">
            <v>NO</v>
          </cell>
        </row>
        <row r="345">
          <cell r="A345" t="str">
            <v>CD-NC-344-2024</v>
          </cell>
          <cell r="B345" t="str">
            <v>2 NACION</v>
          </cell>
          <cell r="C345" t="str">
            <v>NC-CPS-380-2024</v>
          </cell>
          <cell r="D345" t="str">
            <v>HUGO ENRIQUE NAVARRO MANRIQUE</v>
          </cell>
          <cell r="E345">
            <v>45573</v>
          </cell>
          <cell r="F345" t="str">
            <v>NC00-P3299054-001 NC00-P3299054-002 Prestación de servicios profesionales con plena autonomía técnica y administrativa para apoyar a la Dirección General en la formulación, implementación y seguimiento de los procesos y/o programas estratégicos de Parques Nacionales Naturales de Colombia, para fortalecer una ruta de gestión del conocimiento que contribuya al posicionamiento y consolidación de la visión prospectiva y la toma de decisiones institucionales de la entidad.</v>
          </cell>
          <cell r="G345" t="str">
            <v>PROFESIONAL</v>
          </cell>
          <cell r="H345" t="str">
            <v>2 CONTRATACIÓN DIRECTA</v>
          </cell>
          <cell r="I345" t="str">
            <v>14 PRESTACIÓN DE SERVICIOS</v>
          </cell>
          <cell r="J345" t="str">
            <v>N/A</v>
          </cell>
          <cell r="K345">
            <v>80111600</v>
          </cell>
          <cell r="L345">
            <v>49924</v>
          </cell>
          <cell r="M345">
            <v>45544</v>
          </cell>
          <cell r="N345">
            <v>188724</v>
          </cell>
          <cell r="O345">
            <v>45573</v>
          </cell>
          <cell r="Q345">
            <v>12298286</v>
          </cell>
          <cell r="R345">
            <v>34025258</v>
          </cell>
          <cell r="S345" t="str">
            <v>TREINTA Y CUATRO MILLONES VEINTICINCO MIL DOSCIENTOS CINCUENTA Y OCHO PESOS M/CTE</v>
          </cell>
          <cell r="T345" t="str">
            <v>1 PERSONA NATURAL</v>
          </cell>
          <cell r="U345" t="str">
            <v>3 CÉDULA DE CIUDADANÍA</v>
          </cell>
          <cell r="V345">
            <v>79656262</v>
          </cell>
          <cell r="W345">
            <v>6</v>
          </cell>
          <cell r="X345" t="str">
            <v>N-A</v>
          </cell>
          <cell r="Y345" t="str">
            <v>11 NO SE DILIGENCIA INFORMACIÓN PARA ESTE FORMULARIO EN ESTE PERÍODO DE REPORTE</v>
          </cell>
          <cell r="Z345" t="str">
            <v>MASCULINO</v>
          </cell>
          <cell r="AA345" t="str">
            <v>TOLIMA</v>
          </cell>
          <cell r="AB345" t="str">
            <v>ESPINAL</v>
          </cell>
          <cell r="AC345" t="str">
            <v>HUGO</v>
          </cell>
          <cell r="AD345" t="str">
            <v>ENRIQUE</v>
          </cell>
          <cell r="AE345" t="str">
            <v>NAVARRO</v>
          </cell>
          <cell r="AF345" t="str">
            <v>BUSTOS</v>
          </cell>
          <cell r="AG345" t="str">
            <v>NO</v>
          </cell>
          <cell r="AH345" t="str">
            <v>6 NO CONSTITUYÓ GARANTÍAS</v>
          </cell>
          <cell r="AI345" t="str">
            <v>N-A</v>
          </cell>
          <cell r="AJ345" t="str">
            <v>N-A</v>
          </cell>
          <cell r="AK345" t="str">
            <v>N-A</v>
          </cell>
          <cell r="AL345" t="str">
            <v>N-A</v>
          </cell>
          <cell r="AM345" t="str">
            <v>SAF-SUBDIRECCION ADMINISTRATIVA Y FINANCIERA</v>
          </cell>
          <cell r="AN345" t="str">
            <v>GRUPO DE CONTRATOS</v>
          </cell>
          <cell r="AO345" t="str">
            <v>DIRECCIÓN GENERAL</v>
          </cell>
          <cell r="AP345" t="str">
            <v>2 SUPERVISOR</v>
          </cell>
          <cell r="AQ345" t="str">
            <v>3 CÉDULA DE CIUDADANÍA</v>
          </cell>
          <cell r="AR345">
            <v>12998512</v>
          </cell>
          <cell r="AS345" t="str">
            <v>LUIS OLMEDO MARTINEZ ZAMORA</v>
          </cell>
          <cell r="AT345">
            <v>83</v>
          </cell>
          <cell r="AU345" t="str">
            <v>3 NO PACTADOS</v>
          </cell>
          <cell r="AV345" t="str">
            <v>4 NO SE HA ADICIONADO NI EN VALOR y EN TIEMPO</v>
          </cell>
          <cell r="BB345" t="str">
            <v>N/A</v>
          </cell>
          <cell r="BC345">
            <v>45541</v>
          </cell>
          <cell r="BD345">
            <v>45573</v>
          </cell>
          <cell r="BE345">
            <v>45656</v>
          </cell>
          <cell r="BO345" t="str">
            <v>2024420501000330E</v>
          </cell>
          <cell r="BP345">
            <v>34025258</v>
          </cell>
          <cell r="BR345" t="str">
            <v>https://www.secop.gov.co/CO1BusinessLine/Tendering/BuyerWorkArea/Index?docUniqueIdentifier=CO1.BDOS.6848200&amp;prevCtxUrl=https%3a%2f%2fwww.secop.gov.co%3a443%2fCO1BusinessLine%2fTendering%2fBuyerDossierWorkspace%2fIndex%3fallWords2Search%3dCD-NC-344-2024%26createDateFrom%3d21%2f04%2f2024+15%3a36%3a37%26createDateTo%3d21%2f10%2f2024+15%3a36%3a37%26filteringState%3d1%26sortingState%3dLastModifiedDESC%26showAdvancedSearch%3dTrue%26showAdvancedSearchFields%3dTrue%26folderCode%3dALL%26selectedDossier%3dCO1.BDOS.6848200%26selectedRequest%3dCO1.REQ.6977892%26&amp;prevCtxLbl=Procesos+de+la+Entidad+Estatal</v>
          </cell>
          <cell r="BS345" t="str">
            <v>VIGENTE</v>
          </cell>
          <cell r="BU345" t="str">
            <v>https://community.secop.gov.co/Public/Tendering/OpportunityDetail/Index?noticeUID=CO1.NTC.6858253&amp;isFromPublicArea=True&amp;isModal=False</v>
          </cell>
          <cell r="BW345" t="str">
            <v>@parquesnacionales.gov.co</v>
          </cell>
          <cell r="BY345" t="str">
            <v>ECONOMISTA</v>
          </cell>
          <cell r="BZ345" t="str">
            <v>SCOTIABANCK COLPATRIA</v>
          </cell>
          <cell r="CA345" t="str">
            <v>AHORROS</v>
          </cell>
          <cell r="CB345">
            <v>5676436024</v>
          </cell>
          <cell r="CC345">
            <v>27024</v>
          </cell>
          <cell r="CD345" t="str">
            <v>NO</v>
          </cell>
        </row>
        <row r="346">
          <cell r="A346" t="str">
            <v>CD-NC-343-2024</v>
          </cell>
          <cell r="B346" t="str">
            <v>2 NACION</v>
          </cell>
          <cell r="C346" t="str">
            <v>NC-CPS-381-2024</v>
          </cell>
          <cell r="D346" t="str">
            <v>ALEJANDRO BAÑOL SALAZAR</v>
          </cell>
          <cell r="E346">
            <v>45573</v>
          </cell>
          <cell r="F346" t="str">
            <v>NC30-P3202053-008 Prestación de servicios profesionales con plena autonomía técnica y administrativa a la subdirección de sostenibilidad y negocios ambientales para apoyar la estructuración de la estrategia de bioeconomía y el fortalecimiento de emprendimientos en el marco del proyecto de conservación de la biodiversidad biológica de las áreas protegidas del SINAP.</v>
          </cell>
          <cell r="G346" t="str">
            <v>PROFESIONAL</v>
          </cell>
          <cell r="H346" t="str">
            <v>2 CONTRATACIÓN DIRECTA</v>
          </cell>
          <cell r="I346" t="str">
            <v>14 PRESTACIÓN DE SERVICIOS</v>
          </cell>
          <cell r="J346" t="str">
            <v>N/A</v>
          </cell>
          <cell r="K346">
            <v>80111600</v>
          </cell>
          <cell r="L346">
            <v>51624</v>
          </cell>
          <cell r="M346">
            <v>45562</v>
          </cell>
          <cell r="N346">
            <v>188624</v>
          </cell>
          <cell r="O346">
            <v>45573</v>
          </cell>
          <cell r="Q346">
            <v>7881428</v>
          </cell>
          <cell r="R346">
            <v>21805284</v>
          </cell>
          <cell r="S346" t="str">
            <v>VEINTIUN MILLONES OCHOCIENTOS CINCO MIL DOSCIENTOS OCHENTA Y CUATRO PESOS</v>
          </cell>
          <cell r="T346" t="str">
            <v>1 PERSONA NATURAL</v>
          </cell>
          <cell r="U346" t="str">
            <v>3 CÉDULA DE CIUDADANÍA</v>
          </cell>
          <cell r="V346">
            <v>1037631982</v>
          </cell>
          <cell r="W346">
            <v>0</v>
          </cell>
          <cell r="X346" t="str">
            <v>N-A</v>
          </cell>
          <cell r="Y346" t="str">
            <v>11 NO SE DILIGENCIA INFORMACIÓN PARA ESTE FORMULARIO EN ESTE PERÍODO DE REPORTE</v>
          </cell>
          <cell r="Z346" t="str">
            <v>MASCULINO</v>
          </cell>
          <cell r="AA346" t="str">
            <v>ANTIOQUIA</v>
          </cell>
          <cell r="AB346" t="str">
            <v>MEDELLIN</v>
          </cell>
          <cell r="AC346" t="str">
            <v>ALEJANDRO</v>
          </cell>
          <cell r="AE346" t="str">
            <v>BAÑOL</v>
          </cell>
          <cell r="AF346" t="str">
            <v>SALAZAR</v>
          </cell>
          <cell r="AG346" t="str">
            <v>NO</v>
          </cell>
          <cell r="AH346" t="str">
            <v>6 NO CONSTITUYÓ GARANTÍAS</v>
          </cell>
          <cell r="AI346" t="str">
            <v>N-A</v>
          </cell>
          <cell r="AJ346" t="str">
            <v>N-A</v>
          </cell>
          <cell r="AK346" t="str">
            <v>N-A</v>
          </cell>
          <cell r="AL346" t="str">
            <v>N-A</v>
          </cell>
          <cell r="AM346" t="str">
            <v>SSNA-SUBDIRECCION DE SOSTENIBILIDAD Y NEGOCIO AMBIENTALES</v>
          </cell>
          <cell r="AN346" t="str">
            <v>GRUPO DE CONTRATOS</v>
          </cell>
          <cell r="AO346" t="str">
            <v>SUBDIRECCIÓN DE SOSTENIBILIDAD Y NEGOCIOS AMBIENTALES</v>
          </cell>
          <cell r="AP346" t="str">
            <v>2 SUPERVISOR</v>
          </cell>
          <cell r="AQ346" t="str">
            <v>3 CÉDULA DE CIUDADANÍA</v>
          </cell>
          <cell r="AR346">
            <v>71616905</v>
          </cell>
          <cell r="AS346" t="str">
            <v>JORGE ALONSO CANO RESTREPO</v>
          </cell>
          <cell r="AT346">
            <v>83</v>
          </cell>
          <cell r="AU346" t="str">
            <v>3 NO PACTADOS</v>
          </cell>
          <cell r="AV346" t="str">
            <v>4 NO SE HA ADICIONADO NI EN VALOR y EN TIEMPO</v>
          </cell>
          <cell r="BB346" t="str">
            <v>N/A</v>
          </cell>
          <cell r="BC346">
            <v>45316</v>
          </cell>
          <cell r="BD346">
            <v>45573</v>
          </cell>
          <cell r="BE346">
            <v>45656</v>
          </cell>
          <cell r="BO346" t="str">
            <v>2024420501000331E</v>
          </cell>
          <cell r="BP346">
            <v>21805284</v>
          </cell>
          <cell r="BQ346" t="str">
            <v>HILDA MARCELA GARCIA NUÑEZ</v>
          </cell>
          <cell r="BR346" t="str">
            <v>https://www.secop.gov.co/CO1BusinessLine/Tendering/BuyerWorkArea/Index?docUniqueIdentifier=CO1.BDOS.6845091&amp;prevCtxUrl=https%3a%2f%2fwww.secop.gov.co%3a443%2fCO1BusinessLine%2fTendering%2fBuyerDossierWorkspace%2fIndex%3fallWords2Search%3dCD-NC-343-2024%26createDateFrom%3d21%2f04%2f2024+16%3a53%3a29%26createDateTo%3d21%2f10%2f2024+16%3a53%3a29%26filteringState%3d1%26sortingState%3dLastModifiedDESC%26showAdvancedSearch%3dFalse%26showAdvancedSearchFields%3dFalse%26folderCode%3dALL%26selectedDossier%3dCO1.BDOS.6845091%26selectedRequest%3dCO1.REQ.6974684%26&amp;prevCtxLbl=Procesos+de+la+Entidad+Estatal</v>
          </cell>
          <cell r="BS346" t="str">
            <v>VIGENTE</v>
          </cell>
          <cell r="BU346" t="str">
            <v>https://community.secop.gov.co/Public/Tendering/OpportunityDetail/Index?noticeUID=CO1.NTC.6859459&amp;isFromPublicArea=True&amp;isModal=False</v>
          </cell>
          <cell r="BW346" t="str">
            <v>@parquesnacionales.gov.co</v>
          </cell>
          <cell r="BY346" t="str">
            <v>INGENIERO AMBIENTAL</v>
          </cell>
          <cell r="BZ346" t="str">
            <v>BANCOLOMBIA</v>
          </cell>
          <cell r="CA346" t="str">
            <v>AHORROS</v>
          </cell>
          <cell r="CB346">
            <v>31637405210</v>
          </cell>
          <cell r="CC346">
            <v>34385</v>
          </cell>
          <cell r="CD346" t="str">
            <v>NO</v>
          </cell>
        </row>
        <row r="347">
          <cell r="A347" t="str">
            <v>CD-NC-345-2024</v>
          </cell>
          <cell r="B347" t="str">
            <v>1 FONAM</v>
          </cell>
          <cell r="C347" t="str">
            <v>NC-CPS-383-2024</v>
          </cell>
          <cell r="D347" t="str">
            <v>JOSE FRANCISCO MORALES MARTINEZ</v>
          </cell>
          <cell r="E347">
            <v>45580</v>
          </cell>
          <cell r="F347" t="str">
            <v>NC05-P3202032-004 “Prestar los servicios profesionales con autonomía técnica y administrativa en la Oficina Asesora Jurídica para el apoyo en la gestión predial en las actuaciones que tengan relación con la creación de folios, así como proyectar o revisar jurídicamente los documentos e instrumentos normativos jurídicos que se le asignen y que conduzcan al cumplimiento de las funciones y la misionalidad de la entidad, en el marco de la conservación de la capacidad institucional de Parques Nacionales Naturales de Colombia”</v>
          </cell>
          <cell r="G347" t="str">
            <v>PROFESIONAL</v>
          </cell>
          <cell r="H347" t="str">
            <v>2 CONTRATACIÓN DIRECTA</v>
          </cell>
          <cell r="I347" t="str">
            <v>14 PRESTACIÓN DE SERVICIOS</v>
          </cell>
          <cell r="J347" t="str">
            <v>N/A</v>
          </cell>
          <cell r="K347">
            <v>80111600</v>
          </cell>
          <cell r="L347">
            <v>2224</v>
          </cell>
          <cell r="M347">
            <v>45558</v>
          </cell>
          <cell r="N347">
            <v>2224</v>
          </cell>
          <cell r="O347">
            <v>45580</v>
          </cell>
          <cell r="Q347">
            <v>3670921</v>
          </cell>
          <cell r="R347">
            <v>10033851</v>
          </cell>
          <cell r="S347" t="str">
            <v>DIEZ MILLONES TREINTA Y TRES MIL OCHOCIENTOS CINCUENTA Y UN PESOS</v>
          </cell>
          <cell r="T347" t="str">
            <v>1 PERSONA NATURAL</v>
          </cell>
          <cell r="U347" t="str">
            <v>3 CÉDULA DE CIUDADANÍA</v>
          </cell>
          <cell r="V347">
            <v>1070018311</v>
          </cell>
          <cell r="W347">
            <v>0</v>
          </cell>
          <cell r="X347" t="str">
            <v>N-A</v>
          </cell>
          <cell r="Y347" t="str">
            <v>11 NO SE DILIGENCIA INFORMACIÓN PARA ESTE FORMULARIO EN ESTE PERÍODO DE REPORTE</v>
          </cell>
          <cell r="Z347" t="str">
            <v>MASCULINO</v>
          </cell>
          <cell r="AA347" t="str">
            <v>CUNDINAMARCA</v>
          </cell>
          <cell r="AB347" t="str">
            <v>BOGOTÁ</v>
          </cell>
          <cell r="AC347" t="str">
            <v xml:space="preserve">JOSE </v>
          </cell>
          <cell r="AD347" t="str">
            <v>FRANCISCO</v>
          </cell>
          <cell r="AE347" t="str">
            <v>MORALES</v>
          </cell>
          <cell r="AF347" t="str">
            <v>MARTINEZ</v>
          </cell>
          <cell r="AG347" t="str">
            <v>NO</v>
          </cell>
          <cell r="AH347" t="str">
            <v>6 NO CONSTITUYÓ GARANTÍAS</v>
          </cell>
          <cell r="AI347" t="str">
            <v>N-A</v>
          </cell>
          <cell r="AJ347" t="str">
            <v>N-A</v>
          </cell>
          <cell r="AK347" t="str">
            <v>N-A</v>
          </cell>
          <cell r="AL347" t="str">
            <v>N-A</v>
          </cell>
          <cell r="AM347" t="str">
            <v>SAF-SUBDIRECCION ADMINISTRATIVA Y FINANCIERA</v>
          </cell>
          <cell r="AN347" t="str">
            <v>GRUPO DE CONTRATOS</v>
          </cell>
          <cell r="AO347" t="str">
            <v>OFICINA ASESORA JURIDICA</v>
          </cell>
          <cell r="AP347" t="str">
            <v>2 SUPERVISOR</v>
          </cell>
          <cell r="AQ347" t="str">
            <v>3 CÉDULA DE CIUDADANÍA</v>
          </cell>
          <cell r="AS347" t="str">
            <v>CLAUDIA SOFIA UREÑA</v>
          </cell>
          <cell r="AT347">
            <v>76</v>
          </cell>
          <cell r="AU347" t="str">
            <v>3 NO PACTADOS</v>
          </cell>
          <cell r="AV347" t="str">
            <v>4 NO SE HA ADICIONADO NI EN VALOR y EN TIEMPO</v>
          </cell>
          <cell r="BB347" t="str">
            <v>N/A</v>
          </cell>
          <cell r="BC347">
            <v>45575</v>
          </cell>
          <cell r="BD347">
            <v>45580</v>
          </cell>
          <cell r="BE347">
            <v>45656</v>
          </cell>
          <cell r="BO347" t="str">
            <v>2024420501900002E</v>
          </cell>
          <cell r="BP347">
            <v>10033851</v>
          </cell>
          <cell r="BR347" t="str">
            <v>https://www.secop.gov.co/CO1BusinessLine/Tendering/BuyerWorkArea/Index?docUniqueIdentifier=CO1.BDOS.6856069&amp;prevCtxUrl=https%3a%2f%2fwww.secop.gov.co%3a443%2fCO1BusinessLine%2fTendering%2fBuyerDossierWorkspace%2fIndex%3fallWords2Search%3dCD-NC-345-2024%26createDateFrom%3d05%2f05%2f2024+19%3a45%3a48%26createDateTo%3d05%2f11%2f2024+19%3a45%3a48%26filteringState%3d1%26sortingState%3dLastModifiedDESC%26showAdvancedSearch%3dFalse%26showAdvancedSearchFields%3dFalse%26folderCode%3dALL%26selectedDossier%3dCO1.BDOS.6856069%26selectedRequest%3dCO1.REQ.6986007%26&amp;prevCtxLbl=Procesos+de+la+Entidad+Estatal</v>
          </cell>
          <cell r="BS347" t="str">
            <v>VIGENTE</v>
          </cell>
          <cell r="BU347" t="str">
            <v>https://community.secop.gov.co/Public/Tendering/OpportunityDetail/Index?noticeUID=CO1.NTC.6866770&amp;isFromPublicArea=True&amp;isModal=False</v>
          </cell>
          <cell r="BV347" t="str">
            <v>grupo.predios</v>
          </cell>
          <cell r="BW347" t="str">
            <v>@parquesnacionales.gov.co</v>
          </cell>
          <cell r="BY347" t="str">
            <v>ABOGADO</v>
          </cell>
          <cell r="BZ347" t="str">
            <v>SCOTIABANCK COLPATRIA</v>
          </cell>
          <cell r="CA347" t="str">
            <v>AHORROS</v>
          </cell>
          <cell r="CB347">
            <v>712010709</v>
          </cell>
          <cell r="CD347" t="str">
            <v>NO</v>
          </cell>
        </row>
        <row r="348">
          <cell r="A348" t="str">
            <v>CD-NC-346-2024</v>
          </cell>
          <cell r="B348" t="str">
            <v>2 NACION</v>
          </cell>
          <cell r="C348" t="str">
            <v>NC-CPS-384-2024</v>
          </cell>
          <cell r="D348" t="str">
            <v>CLAUDIA YOLANDA CERVERA GARCIA</v>
          </cell>
          <cell r="E348">
            <v>45580</v>
          </cell>
          <cell r="F348" t="str">
            <v>NC22-P3202008-004 Prestar servicios profesionales con plena autonomía técnica y administrativa para llevar a cabo el acompañamiento y monitoreo de los procesos y actividades al Grupo de Gestión e Integración del SINAP para el programa de conservación y Uso Sostenible de Recursos Naturales.</v>
          </cell>
          <cell r="G348" t="str">
            <v>PROFESIONAL</v>
          </cell>
          <cell r="H348" t="str">
            <v>2 CONTRATACIÓN DIRECTA</v>
          </cell>
          <cell r="I348" t="str">
            <v>14 PRESTACIÓN DE SERVICIOS</v>
          </cell>
          <cell r="J348" t="str">
            <v>N/A</v>
          </cell>
          <cell r="K348">
            <v>80111600</v>
          </cell>
          <cell r="L348">
            <v>27824</v>
          </cell>
          <cell r="M348">
            <v>45329</v>
          </cell>
          <cell r="N348">
            <v>196924</v>
          </cell>
          <cell r="O348">
            <v>45581</v>
          </cell>
          <cell r="Q348">
            <v>8354314</v>
          </cell>
          <cell r="R348">
            <v>21164262</v>
          </cell>
          <cell r="S348" t="str">
            <v>VEINTIUN MILLONES CIENTO SESENTA Y CUATRO MIL DOSCIENTOS SESENTA Y DOS PESOS</v>
          </cell>
          <cell r="T348" t="str">
            <v>1 PERSONA NATURAL</v>
          </cell>
          <cell r="U348" t="str">
            <v>3 CÉDULA DE CIUDADANÍA</v>
          </cell>
          <cell r="V348">
            <v>65779562</v>
          </cell>
          <cell r="W348">
            <v>8</v>
          </cell>
          <cell r="X348" t="str">
            <v>N-A</v>
          </cell>
          <cell r="Y348" t="str">
            <v>11 NO SE DILIGENCIA INFORMACIÓN PARA ESTE FORMULARIO EN ESTE PERÍODO DE REPORTE</v>
          </cell>
          <cell r="Z348" t="str">
            <v>FEMENINO</v>
          </cell>
          <cell r="AA348" t="str">
            <v>CUNDINAMARCA</v>
          </cell>
          <cell r="AB348" t="str">
            <v>BOGOTÁ</v>
          </cell>
          <cell r="AC348" t="str">
            <v>CLAUDIA</v>
          </cell>
          <cell r="AD348" t="str">
            <v>YOLANDA</v>
          </cell>
          <cell r="AE348" t="str">
            <v>CERVERA</v>
          </cell>
          <cell r="AF348" t="str">
            <v>GARCIA</v>
          </cell>
          <cell r="AG348" t="str">
            <v>NO</v>
          </cell>
          <cell r="AH348" t="str">
            <v>6 NO CONSTITUYÓ GARANTÍAS</v>
          </cell>
          <cell r="AI348" t="str">
            <v>N-A</v>
          </cell>
          <cell r="AJ348" t="str">
            <v>N-A</v>
          </cell>
          <cell r="AK348" t="str">
            <v>N-A</v>
          </cell>
          <cell r="AL348" t="str">
            <v>N-A</v>
          </cell>
          <cell r="AM348" t="str">
            <v>SGMAP-SUBDIRECCION DE GESTION Y MANEJO DE AREAS PROTEGIDAS</v>
          </cell>
          <cell r="AN348" t="str">
            <v>GRUPO DE CONTRATOS</v>
          </cell>
          <cell r="AO348" t="str">
            <v>GRUPO DE GESTIÓN E INTEGRACIÓN DEL SINAP</v>
          </cell>
          <cell r="AP348" t="str">
            <v>2 SUPERVISOR</v>
          </cell>
          <cell r="AQ348" t="str">
            <v>3 CÉDULA DE CIUDADANÍA</v>
          </cell>
          <cell r="AR348">
            <v>40023756</v>
          </cell>
          <cell r="AS348" t="str">
            <v>MARTA CECILIA DÍAZ LEGUIZAMÓN</v>
          </cell>
          <cell r="AT348">
            <v>75</v>
          </cell>
          <cell r="AU348" t="str">
            <v>3 NO PACTADOS</v>
          </cell>
          <cell r="AV348" t="str">
            <v>4 NO SE HA ADICIONADO NI EN VALOR y EN TIEMPO</v>
          </cell>
          <cell r="BC348">
            <v>45575</v>
          </cell>
          <cell r="BD348">
            <v>45581</v>
          </cell>
          <cell r="BE348">
            <v>45656</v>
          </cell>
          <cell r="BO348" t="str">
            <v>2024420501000332E</v>
          </cell>
          <cell r="BP348">
            <v>21164262</v>
          </cell>
          <cell r="BR348" t="str">
            <v>https://www.secop.gov.co/CO1BusinessLine/Tendering/BuyerWorkArea/Index?docUniqueIdentifier=CO1.BDOS.6886020&amp;prevCtxUrl=https%3a%2f%2fwww.secop.gov.co%2fCO1BusinessLine%2fTendering%2fBuyerDossierWorkspace%2fIndex%3fallWords2Search%3dCD-NC-346-2024%26createDateFrom%3d01%2f05%2f2024+20%3a53%3a47%26createDateTo%3d01%2f11%2f2024+20%3a53%3a47%26filteringState%3d2%26sortingState%3dLastModifiedDESC%26showAdvancedSearch%3dFalse%26showAdvancedSearchFields%3dFalse%26folderCode%3dALL%26selectedDossier%3dCO1.BDOS.6886020%26selectedRequest%3dCO1.REQ.7016629%26&amp;prevCtxLbl=Procesos+de+la+Entidad+Estatal</v>
          </cell>
          <cell r="BS348" t="str">
            <v>VIGENTE</v>
          </cell>
          <cell r="BU348" t="str">
            <v>https://community.secop.gov.co/Public/Tendering/OpportunityDetail/Index?noticeUID=CO1.NTC.6897064&amp;isFromPublicArea=True&amp;isModal=False</v>
          </cell>
          <cell r="BW348" t="str">
            <v>@parquesnacionales.gov.co</v>
          </cell>
          <cell r="BY348" t="str">
            <v>INDENIERA AGRONOMICA</v>
          </cell>
          <cell r="BZ348" t="str">
            <v>DAVIVIENDA</v>
          </cell>
          <cell r="CA348" t="str">
            <v>AHORROS</v>
          </cell>
          <cell r="CB348">
            <v>65779562</v>
          </cell>
          <cell r="CC348">
            <v>28506</v>
          </cell>
          <cell r="CD348" t="str">
            <v>NO</v>
          </cell>
        </row>
        <row r="349">
          <cell r="A349" t="str">
            <v>CD-NC-347-2024</v>
          </cell>
          <cell r="B349" t="str">
            <v>2 NACION</v>
          </cell>
          <cell r="C349" t="str">
            <v>NC-CPS-385-2024</v>
          </cell>
          <cell r="D349" t="str">
            <v>LEIDY JOHANNA SANCHEZ BONILLA</v>
          </cell>
          <cell r="E349">
            <v>45581</v>
          </cell>
          <cell r="F349" t="str">
            <v>NC10-P3299060-058 Prestación de servicios profesionales con plena autonomía técnica y administrativa para apoyar al Grupo de Contratos jurídicamente en el desarrollo de los trámites y procedimientos relacionados con la gestión contractual de la entidad en el marco del fortalecimiento de la capacidad institucional de Parques Nacionales Naturales.</v>
          </cell>
          <cell r="G349" t="str">
            <v>PROFESIONAL</v>
          </cell>
          <cell r="H349" t="str">
            <v>2 CONTRATACIÓN DIRECTA</v>
          </cell>
          <cell r="I349" t="str">
            <v>14 PRESTACIÓN DE SERVICIOS</v>
          </cell>
          <cell r="J349" t="str">
            <v>N/A</v>
          </cell>
          <cell r="K349">
            <v>80111600</v>
          </cell>
          <cell r="L349">
            <v>51924</v>
          </cell>
          <cell r="M349">
            <v>45580</v>
          </cell>
          <cell r="N349">
            <v>197024</v>
          </cell>
          <cell r="O349">
            <v>45581</v>
          </cell>
          <cell r="Q349">
            <v>8855572</v>
          </cell>
          <cell r="R349">
            <v>22138930</v>
          </cell>
          <cell r="S349" t="str">
            <v>VEINTIDOS MILLONES CIENTO TREINTA Y OCHO MIL NOVECIENTOS TREINTA PESOS</v>
          </cell>
          <cell r="T349" t="str">
            <v>1 PERSONA NATURAL</v>
          </cell>
          <cell r="U349" t="str">
            <v>3 CÉDULA DE CIUDADANÍA</v>
          </cell>
          <cell r="V349">
            <v>1049620170</v>
          </cell>
          <cell r="W349">
            <v>3</v>
          </cell>
          <cell r="X349" t="str">
            <v>N-A</v>
          </cell>
          <cell r="Y349" t="str">
            <v>11 NO SE DILIGENCIA INFORMACIÓN PARA ESTE FORMULARIO EN ESTE PERÍODO DE REPORTE</v>
          </cell>
          <cell r="Z349" t="str">
            <v>FEMENINO</v>
          </cell>
          <cell r="AA349" t="str">
            <v>SANTANDER</v>
          </cell>
          <cell r="AB349" t="str">
            <v>SAN GIL</v>
          </cell>
          <cell r="AC349" t="str">
            <v>LEIDY</v>
          </cell>
          <cell r="AD349" t="str">
            <v>JOHANNA</v>
          </cell>
          <cell r="AE349" t="str">
            <v>SANCHEZ</v>
          </cell>
          <cell r="AF349" t="str">
            <v>BONILLA</v>
          </cell>
          <cell r="AG349" t="str">
            <v>NO</v>
          </cell>
          <cell r="AH349" t="str">
            <v>6 NO CONSTITUYÓ GARANTÍAS</v>
          </cell>
          <cell r="AI349" t="str">
            <v>N-A</v>
          </cell>
          <cell r="AJ349" t="str">
            <v>N-A</v>
          </cell>
          <cell r="AK349" t="str">
            <v>N-A</v>
          </cell>
          <cell r="AL349" t="str">
            <v>N-A</v>
          </cell>
          <cell r="AM349" t="str">
            <v>SAF-SUBDIRECCION ADMINISTRATIVA Y FINANCIERA</v>
          </cell>
          <cell r="AN349" t="str">
            <v>GRUPO DE CONTRATOS</v>
          </cell>
          <cell r="AO349" t="str">
            <v>GRUPO DE CONTRATOS</v>
          </cell>
          <cell r="AP349" t="str">
            <v>2 SUPERVISOR</v>
          </cell>
          <cell r="AQ349" t="str">
            <v>3 CÉDULA DE CIUDADANÍA</v>
          </cell>
          <cell r="AR349">
            <v>1070781143</v>
          </cell>
          <cell r="AS349" t="str">
            <v>LEIDY MARCELA GARAVITO ROMERO</v>
          </cell>
          <cell r="AT349">
            <v>75</v>
          </cell>
          <cell r="AU349" t="str">
            <v>3 NO PACTADOS</v>
          </cell>
          <cell r="AV349" t="str">
            <v>4 NO SE HA ADICIONADO NI EN VALOR y EN TIEMPO</v>
          </cell>
          <cell r="BB349" t="str">
            <v>N/A</v>
          </cell>
          <cell r="BC349">
            <v>45580</v>
          </cell>
          <cell r="BD349">
            <v>45581</v>
          </cell>
          <cell r="BE349">
            <v>45656</v>
          </cell>
          <cell r="BO349" t="str">
            <v>2024420501000333E</v>
          </cell>
          <cell r="BP349">
            <v>22138930</v>
          </cell>
          <cell r="BQ349" t="str">
            <v>HILDA MARCELA GARCIA NUÑEZ</v>
          </cell>
          <cell r="BR349" t="str">
            <v>https://www.secop.gov.co/CO1BusinessLine/Tendering/BuyerWorkArea/Index?docUniqueIdentifier=CO1.BDOS.6887656&amp;prevCtxUrl=https%3a%2f%2fwww.secop.gov.co%2fCO1BusinessLine%2fTendering%2fBuyerDossierWorkspace%2fIndex%3fallWords2Search%3dCD-NC-347-2024%26createDateFrom%3d25%2f04%2f2024+17%3a15%3a39%26createDateTo%3d25%2f10%2f2024+17%3a15%3a39%26filteringState%3d2%26sortingState%3dLastModifiedDESC%26showAdvancedSearch%3dFalse%26showAdvancedSearchFields%3dFalse%26folderCode%3dALL%26selectedDossier%3dCO1.BDOS.6887656%26selectedRequest%3dCO1.REQ.7018641%26&amp;prevCtxLbl=Procesos+de+la+Entidad+Estatal</v>
          </cell>
          <cell r="BS349" t="str">
            <v>VIGENTE</v>
          </cell>
          <cell r="BU349" t="str">
            <v>https://community.secop.gov.co/Public/Tendering/OpportunityDetail/Index?noticeUID=CO1.NTC.6899195&amp;isFromPublicArea=True&amp;isModal=False</v>
          </cell>
          <cell r="BW349" t="str">
            <v>@parquesnacionales.gov.co</v>
          </cell>
          <cell r="BY349" t="str">
            <v>ABOGADA</v>
          </cell>
          <cell r="BZ349" t="str">
            <v>AV VILLAS</v>
          </cell>
          <cell r="CA349" t="str">
            <v>AHORROS</v>
          </cell>
          <cell r="CB349">
            <v>701910304</v>
          </cell>
          <cell r="CC349">
            <v>32939</v>
          </cell>
          <cell r="CD349" t="str">
            <v>NO</v>
          </cell>
        </row>
        <row r="350">
          <cell r="A350" t="str">
            <v>CD-NC-350-2024</v>
          </cell>
          <cell r="B350" t="str">
            <v>2 NACION</v>
          </cell>
          <cell r="C350" t="str">
            <v>NC-CPS-388-2024</v>
          </cell>
          <cell r="D350" t="str">
            <v>CONSTANZA TRUJILLO MARTINEZ</v>
          </cell>
          <cell r="E350">
            <v>45589</v>
          </cell>
          <cell r="F350" t="str">
            <v>NC30-P3299060-003 Prestar servicios profesionales con plena autonomía técnica y administrativa para apoyar la implementación del trámite de certificación de la norma de calidad de la operación estadística en el marco de los objetivos de la Subdirección de Sostenibilidad y Negocios Ambientales, junto con el sostenimiento del proceso de información del indicador asociado a la Subdirección, así como las demás actividades que contribuyan a mejorar la experiencia y la satisfacción del visitante en el marco del proyecto de</v>
          </cell>
          <cell r="G350" t="str">
            <v>PROFESIONAL</v>
          </cell>
          <cell r="H350" t="str">
            <v>2 CONTRATACIÓN DIRECTA</v>
          </cell>
          <cell r="I350" t="str">
            <v>14 PRESTACIÓN DE SERVICIOS</v>
          </cell>
          <cell r="J350" t="str">
            <v>N/A</v>
          </cell>
          <cell r="K350">
            <v>80111600</v>
          </cell>
          <cell r="L350">
            <v>44524</v>
          </cell>
          <cell r="M350">
            <v>45432</v>
          </cell>
          <cell r="N350">
            <v>206624</v>
          </cell>
          <cell r="O350">
            <v>45590</v>
          </cell>
          <cell r="Q350">
            <v>7014443</v>
          </cell>
          <cell r="R350">
            <v>15899404</v>
          </cell>
          <cell r="S350" t="str">
            <v>QUINCE MILLONES OCHOCIENTOS NOVENTA Y NUEVE MIL CUATROCIENTOS CUATRO PESOS</v>
          </cell>
          <cell r="T350" t="str">
            <v>1 PERSONA NATURAL</v>
          </cell>
          <cell r="U350" t="str">
            <v>3 CÉDULA DE CIUDADANÍA</v>
          </cell>
          <cell r="V350">
            <v>51974199</v>
          </cell>
          <cell r="W350">
            <v>1</v>
          </cell>
          <cell r="X350" t="str">
            <v>N-A</v>
          </cell>
          <cell r="Y350" t="str">
            <v>11 NO SE DILIGENCIA INFORMACIÓN PARA ESTE FORMULARIO EN ESTE PERÍODO DE REPORTE</v>
          </cell>
          <cell r="Z350" t="str">
            <v>FEMENINO</v>
          </cell>
          <cell r="AA350" t="str">
            <v>CUNDINAMARCA</v>
          </cell>
          <cell r="AB350" t="str">
            <v>BOGOTÁ</v>
          </cell>
          <cell r="AC350" t="str">
            <v>CONSTANZA</v>
          </cell>
          <cell r="AE350" t="str">
            <v>TRUJILLO</v>
          </cell>
          <cell r="AF350" t="str">
            <v>MARTINEZ</v>
          </cell>
          <cell r="AG350" t="str">
            <v>NO</v>
          </cell>
          <cell r="AH350" t="str">
            <v>6 NO CONSTITUYÓ GARANTÍAS</v>
          </cell>
          <cell r="AI350" t="str">
            <v>N-A</v>
          </cell>
          <cell r="AJ350" t="str">
            <v>N-A</v>
          </cell>
          <cell r="AK350" t="str">
            <v>N-A</v>
          </cell>
          <cell r="AL350" t="str">
            <v>N-A</v>
          </cell>
          <cell r="AM350" t="str">
            <v>SSNA-SUBDIRECCION DE SOSTENIBILIDAD Y NEGOCIO AMBIENTALES</v>
          </cell>
          <cell r="AN350" t="str">
            <v>GRUPO DE CONTRATOS</v>
          </cell>
          <cell r="AO350" t="str">
            <v>SUBDIRECCIÓN DE SOSTENIBILIDAD Y NEGOCIOS AMBIENTALES</v>
          </cell>
          <cell r="AP350" t="str">
            <v>2 SUPERVISOR</v>
          </cell>
          <cell r="AQ350" t="str">
            <v>3 CÉDULA DE CIUDADANÍA</v>
          </cell>
          <cell r="AR350">
            <v>71616905</v>
          </cell>
          <cell r="AS350" t="str">
            <v>JORGE ALONSO CANO RESTREPO</v>
          </cell>
          <cell r="AT350">
            <v>66</v>
          </cell>
          <cell r="AU350" t="str">
            <v>3 NO PACTADOS</v>
          </cell>
          <cell r="AV350" t="str">
            <v>4 NO SE HA ADICIONADO NI EN VALOR y EN TIEMPO</v>
          </cell>
          <cell r="BB350" t="str">
            <v>N/A</v>
          </cell>
          <cell r="BC350">
            <v>45588</v>
          </cell>
          <cell r="BD350">
            <v>45590</v>
          </cell>
          <cell r="BE350">
            <v>45656</v>
          </cell>
          <cell r="BO350" t="str">
            <v>2024420501000335E</v>
          </cell>
          <cell r="BP350">
            <v>15899404</v>
          </cell>
          <cell r="BQ350" t="str">
            <v>HILDA MARCELA GARCIA NUÑEZ</v>
          </cell>
          <cell r="BR350" t="str">
            <v>https://www.secop.gov.co/CO1BusinessLine/Tendering/BuyerWorkArea/Index?docUniqueIdentifier=CO1.BDOS.6920890&amp;prevCtxUrl=https%3a%2f%2fwww.secop.gov.co%3a443%2fCO1BusinessLine%2fTendering%2fBuyerDossierWorkspace%2fIndex%3fallWords2Search%3dCD-NC-350-2024%26createDateFrom%3d25%2f04%2f2024+20%3a15%3a06%26createDateTo%3d25%2f10%2f2024+20%3a15%3a06%26filteringState%3d1%26sortingState%3dLastModifiedDESC%26showAdvancedSearch%3dFalse%26showAdvancedSearchFields%3dFalse%26folderCode%3dALL%26selectedDossier%3dCO1.BDOS.6920890%26selectedRequest%3dCO1.REQ.7052006%26&amp;prevCtxLbl=Procesos+de+la+Entidad+Estatal</v>
          </cell>
          <cell r="BS350" t="str">
            <v>VIGENTE</v>
          </cell>
          <cell r="BU350" t="str">
            <v>https://community.secop.gov.co/Public/Tendering/OpportunityDetail/Index?noticeUID=CO1.NTC.6944835&amp;isFromPublicArea=True&amp;isModal=False</v>
          </cell>
          <cell r="BW350" t="str">
            <v>@parquesnacionales.gov.co</v>
          </cell>
          <cell r="BY350" t="str">
            <v>ECONOMISTA</v>
          </cell>
          <cell r="BZ350" t="str">
            <v>BBVA</v>
          </cell>
          <cell r="CA350" t="str">
            <v>AHORROS</v>
          </cell>
          <cell r="CB350">
            <v>138003117</v>
          </cell>
          <cell r="CC350">
            <v>26887</v>
          </cell>
          <cell r="CD350" t="str">
            <v>NO</v>
          </cell>
        </row>
        <row r="351">
          <cell r="A351" t="str">
            <v>CD-NC-349-2024</v>
          </cell>
          <cell r="B351" t="str">
            <v>2 NACION</v>
          </cell>
          <cell r="C351" t="str">
            <v>NC-CPS-389-2024</v>
          </cell>
          <cell r="D351" t="str">
            <v>RICARDO AUGUSTO SANCHEZ</v>
          </cell>
          <cell r="E351">
            <v>45590</v>
          </cell>
          <cell r="F351" t="str">
            <v>NC30-P3202010-015. Prestar servicios profesionales con plena autonomía técnica y administrativa para el fortalecimiento de las áreas protegidas a través de la aplicación de estrategias de corto plazo que aporten al aumento del indicador de ingreso de visitantes a las áreas protegidas con vocación ecoturística, así como establecer herramientas permanentes de medición del indicador aportando al cumplimiento de las metas diseñadas por la entidad, en el marco del proyecto de Conservación de la diversidad biológica de las áreas protegidas del SINAP Nacional</v>
          </cell>
          <cell r="G351" t="str">
            <v>PROFESIONAL</v>
          </cell>
          <cell r="H351" t="str">
            <v>2 CONTRATACIÓN DIRECTA</v>
          </cell>
          <cell r="I351" t="str">
            <v>14 PRESTACIÓN DE SERVICIOS</v>
          </cell>
          <cell r="J351" t="str">
            <v>N/A</v>
          </cell>
          <cell r="K351">
            <v>80111600</v>
          </cell>
          <cell r="L351">
            <v>51124</v>
          </cell>
          <cell r="M351">
            <v>45555</v>
          </cell>
          <cell r="N351">
            <v>210924</v>
          </cell>
          <cell r="O351">
            <v>45593</v>
          </cell>
          <cell r="Q351">
            <v>7014443</v>
          </cell>
          <cell r="R351">
            <v>15665589</v>
          </cell>
          <cell r="S351" t="str">
            <v>QUINCE MILLONES SEISCIENTOS SESENTA Y CINCO MIL QUINIENTOS OCHENTA Y NUEVE PESOS</v>
          </cell>
          <cell r="T351" t="str">
            <v>1 PERSONA NATURAL</v>
          </cell>
          <cell r="U351" t="str">
            <v>3 CÉDULA DE CIUDADANÍA</v>
          </cell>
          <cell r="V351">
            <v>79966571</v>
          </cell>
          <cell r="W351">
            <v>7</v>
          </cell>
          <cell r="X351" t="str">
            <v>N-A</v>
          </cell>
          <cell r="Y351" t="str">
            <v>11 NO SE DILIGENCIA INFORMACIÓN PARA ESTE FORMULARIO EN ESTE PERÍODO DE REPORTE</v>
          </cell>
          <cell r="Z351" t="str">
            <v>MASCULINO</v>
          </cell>
          <cell r="AA351" t="str">
            <v>CUNDINAMARCA</v>
          </cell>
          <cell r="AB351" t="str">
            <v>BOGOTÁ</v>
          </cell>
          <cell r="AC351" t="str">
            <v xml:space="preserve">RICARDO </v>
          </cell>
          <cell r="AD351" t="str">
            <v>AUGUSTO</v>
          </cell>
          <cell r="AE351" t="str">
            <v>SANCHEZ</v>
          </cell>
          <cell r="AF351" t="str">
            <v>PAEZ</v>
          </cell>
          <cell r="AG351" t="str">
            <v>NO</v>
          </cell>
          <cell r="AH351" t="str">
            <v>6 NO CONSTITUYÓ GARANTÍAS</v>
          </cell>
          <cell r="AI351" t="str">
            <v>N-A</v>
          </cell>
          <cell r="AJ351" t="str">
            <v>N-A</v>
          </cell>
          <cell r="AK351" t="str">
            <v>N-A</v>
          </cell>
          <cell r="AL351" t="str">
            <v>N-A</v>
          </cell>
          <cell r="AM351" t="str">
            <v>SSNA-SUBDIRECCION DE SOSTENIBILIDAD Y NEGOCIO AMBIENTALES</v>
          </cell>
          <cell r="AN351" t="str">
            <v>GRUPO DE CONTRATOS</v>
          </cell>
          <cell r="AO351" t="str">
            <v>SUBDIRECCIÓN DE SOSTENIBILIDAD Y NEGOCIOS AMBIENTALES</v>
          </cell>
          <cell r="AP351" t="str">
            <v>2 SUPERVISOR</v>
          </cell>
          <cell r="AQ351" t="str">
            <v>3 CÉDULA DE CIUDADANÍA</v>
          </cell>
          <cell r="AR351">
            <v>71616905</v>
          </cell>
          <cell r="AS351" t="str">
            <v>JORGE ALONSO CANO RESTREPO</v>
          </cell>
          <cell r="AT351">
            <v>63</v>
          </cell>
          <cell r="AU351" t="str">
            <v>3 NO PACTADOS</v>
          </cell>
          <cell r="AV351" t="str">
            <v>4 NO SE HA ADICIONADO NI EN VALOR y EN TIEMPO</v>
          </cell>
          <cell r="BB351" t="str">
            <v>N/A</v>
          </cell>
          <cell r="BC351">
            <v>45593</v>
          </cell>
          <cell r="BD351">
            <v>45593</v>
          </cell>
          <cell r="BE351">
            <v>45656</v>
          </cell>
          <cell r="BO351" t="str">
            <v>2024420501000336E</v>
          </cell>
          <cell r="BP351">
            <v>15665589</v>
          </cell>
          <cell r="BR351" t="str">
            <v>https://www.secop.gov.co/CO1BusinessLine/Tendering/BuyerWorkArea/Index?docUniqueIdentifier=CO1.BDOS.6914690&amp;prevCtxUrl=https%3a%2f%2fwww.secop.gov.co%3a443%2fCO1BusinessLine%2fTendering%2fBuyerDossierWorkspace%2fIndex%3fallWords2Search%3dCD-NC-349-2024%26createDateFrom%3d01%2f05%2f2024+20%3a39%3a19%26createDateTo%3d01%2f11%2f2024+20%3a39%3a19%26filteringState%3d1%26sortingState%3dLastModifiedDESC%26showAdvancedSearch%3dFalse%26showAdvancedSearchFields%3dFalse%26folderCode%3dALL%26selectedDossier%3dCO1.BDOS.6914690%26selectedRequest%3dCO1.REQ.7049506%26&amp;prevCtxLbl=Procesos+de+la+Entidad+Estatal</v>
          </cell>
          <cell r="BS351" t="str">
            <v>VIGENTE</v>
          </cell>
          <cell r="BU351" t="str">
            <v>https://community.secop.gov.co/Public/Tendering/OpportunityDetail/Index?noticeUID=CO1.NTC.6950253&amp;isFromPublicArea=True&amp;isModal=False</v>
          </cell>
          <cell r="BW351" t="str">
            <v>@parquesnacionales.gov.co</v>
          </cell>
          <cell r="BY351" t="str">
            <v>ADMINISTRADOR DE EMPRESAS</v>
          </cell>
          <cell r="BZ351" t="str">
            <v>CAJA SOCIAL</v>
          </cell>
          <cell r="CA351" t="str">
            <v>AHORROS</v>
          </cell>
          <cell r="CB351">
            <v>24045582347</v>
          </cell>
          <cell r="CC351">
            <v>28519</v>
          </cell>
          <cell r="CD351" t="str">
            <v>NO</v>
          </cell>
        </row>
        <row r="352">
          <cell r="A352" t="str">
            <v>CD-NC-352-2024</v>
          </cell>
          <cell r="B352" t="str">
            <v>2 NACION</v>
          </cell>
          <cell r="C352" t="str">
            <v>NC-CPS-392-2024</v>
          </cell>
          <cell r="D352" t="str">
            <v>LEONARDO FABIO ROZO GOMEZ</v>
          </cell>
          <cell r="E352">
            <v>45593</v>
          </cell>
          <cell r="F352" t="str">
            <v>NC10-P3299060-059 Prestar sus servicios profesionales con plena autonomía técnica y administrativa para apoyar al Grupo de Contratos en los procesos pre-contractuales, contractuales y post- contractuales que se adelanten en la entidad en el marco del fortalecimiento de la capacidad institucional de Parques Nacionales Naturales.</v>
          </cell>
          <cell r="G352" t="str">
            <v>PROFESIONAL</v>
          </cell>
          <cell r="H352" t="str">
            <v>2 CONTRATACIÓN DIRECTA</v>
          </cell>
          <cell r="I352" t="str">
            <v>14 PRESTACIÓN DE SERVICIOS</v>
          </cell>
          <cell r="J352" t="str">
            <v>N/A</v>
          </cell>
          <cell r="K352">
            <v>80111600</v>
          </cell>
          <cell r="L352">
            <v>52224</v>
          </cell>
          <cell r="M352">
            <v>45590</v>
          </cell>
          <cell r="N352">
            <v>211524</v>
          </cell>
          <cell r="O352">
            <v>45593</v>
          </cell>
          <cell r="Q352">
            <v>8855572</v>
          </cell>
          <cell r="R352">
            <v>18596701</v>
          </cell>
          <cell r="S352" t="str">
            <v>DIECIOCHO MILLONES QUINIENTOS NOVENTA Y SEIS MIL SETECIENTOS UN PESOS</v>
          </cell>
          <cell r="T352" t="str">
            <v>1 PERSONA NATURAL</v>
          </cell>
          <cell r="U352" t="str">
            <v>3 CÉDULA DE CIUDADANÍA</v>
          </cell>
          <cell r="V352">
            <v>79944484</v>
          </cell>
          <cell r="W352">
            <v>1</v>
          </cell>
          <cell r="X352" t="str">
            <v>N-A</v>
          </cell>
          <cell r="Y352" t="str">
            <v>11 NO SE DILIGENCIA INFORMACIÓN PARA ESTE FORMULARIO EN ESTE PERÍODO DE REPORTE</v>
          </cell>
          <cell r="Z352" t="str">
            <v>MASCULINO</v>
          </cell>
          <cell r="AA352" t="str">
            <v>CUNDINAMARCA</v>
          </cell>
          <cell r="AB352" t="str">
            <v>BOGOTÁ</v>
          </cell>
          <cell r="AC352" t="str">
            <v>LEONARDO</v>
          </cell>
          <cell r="AD352" t="str">
            <v>FABIO</v>
          </cell>
          <cell r="AE352" t="str">
            <v xml:space="preserve">ROZO </v>
          </cell>
          <cell r="AF352" t="str">
            <v>GOMEZ</v>
          </cell>
          <cell r="AG352" t="str">
            <v>NO</v>
          </cell>
          <cell r="AH352" t="str">
            <v>6 NO CONSTITUYÓ GARANTÍAS</v>
          </cell>
          <cell r="AI352" t="str">
            <v>N-A</v>
          </cell>
          <cell r="AJ352" t="str">
            <v>N-A</v>
          </cell>
          <cell r="AK352" t="str">
            <v>N-A</v>
          </cell>
          <cell r="AL352" t="str">
            <v>N-A</v>
          </cell>
          <cell r="AM352" t="str">
            <v>SAF-SUBDIRECCION ADMINISTRATIVA Y FINANCIERA</v>
          </cell>
          <cell r="AN352" t="str">
            <v>GRUPO DE CONTRATOS</v>
          </cell>
          <cell r="AO352" t="str">
            <v>GRUPO DE CONTRATOS</v>
          </cell>
          <cell r="AP352" t="str">
            <v>2 SUPERVISOR</v>
          </cell>
          <cell r="AQ352" t="str">
            <v>3 CÉDULA DE CIUDADANÍA</v>
          </cell>
          <cell r="AR352">
            <v>1070781143</v>
          </cell>
          <cell r="AS352" t="str">
            <v>LEIDY MARCELA GARAVITO ROMERO</v>
          </cell>
          <cell r="AT352">
            <v>63</v>
          </cell>
          <cell r="AU352" t="str">
            <v>3 NO PACTADOS</v>
          </cell>
          <cell r="AV352" t="str">
            <v>4 NO SE HA ADICIONADO NI EN VALOR y EN TIEMPO</v>
          </cell>
          <cell r="BB352" t="str">
            <v>N/A</v>
          </cell>
          <cell r="BC352">
            <v>45583</v>
          </cell>
          <cell r="BD352">
            <v>45593</v>
          </cell>
          <cell r="BE352">
            <v>45656</v>
          </cell>
          <cell r="BO352" t="str">
            <v>2024420501000337E</v>
          </cell>
          <cell r="BP352">
            <v>18596701</v>
          </cell>
          <cell r="BR352" t="str">
            <v>https://www.secop.gov.co/CO1BusinessLine/Tendering/BuyerWorkArea/Index?docUniqueIdentifier=CO1.BDOS.6947204&amp;prevCtxUrl=https%3a%2f%2fwww.secop.gov.co%3a443%2fCO1BusinessLine%2fTendering%2fBuyerDossierWorkspace%2fIndex%3fallWords2Search%3dCD-NC-352-2024%26createDateFrom%3d01%2f05%2f2024+21%3a26%3a13%26createDateTo%3d01%2f11%2f2024+21%3a26%3a13%26filteringState%3d1%26sortingState%3dLastModifiedDESC%26showAdvancedSearch%3dFalse%26showAdvancedSearchFields%3dFalse%26folderCode%3dALL%26selectedDossier%3dCO1.BDOS.6947204%26selectedRequest%3dCO1.REQ.7078728%26&amp;prevCtxLbl=Procesos+de+la+Entidad+Estatal</v>
          </cell>
          <cell r="BS352" t="str">
            <v>VIGENTE</v>
          </cell>
          <cell r="BU352" t="str">
            <v>https://community.secop.gov.co/Public/Tendering/OpportunityDetail/Index?noticeUID=CO1.NTC.6961734&amp;isFromPublicArea=True&amp;isModal=False</v>
          </cell>
          <cell r="BW352" t="str">
            <v>@parquesnacionales.gov.co</v>
          </cell>
          <cell r="BY352" t="str">
            <v>ABOGADO</v>
          </cell>
          <cell r="BZ352" t="str">
            <v>CAJA SOCIAL</v>
          </cell>
          <cell r="CA352" t="str">
            <v>AHORROS</v>
          </cell>
          <cell r="CB352">
            <v>24002275161</v>
          </cell>
          <cell r="CC352">
            <v>28322</v>
          </cell>
          <cell r="CD352" t="str">
            <v>NO</v>
          </cell>
        </row>
        <row r="353">
          <cell r="A353" t="str">
            <v>CD-NC-351-2024</v>
          </cell>
          <cell r="B353" t="str">
            <v>2 NACION</v>
          </cell>
          <cell r="C353" t="str">
            <v>NC-CPS-394-2024</v>
          </cell>
          <cell r="D353" t="str">
            <v>KAREN XIOMARA GONZALEZ ALVAREZ</v>
          </cell>
          <cell r="E353">
            <v>45595</v>
          </cell>
          <cell r="F353" t="str">
            <v>NC30-P3202010-014 NC30-P3202055-001 Prestar servicios profesionales con plena autonomía técnica y administrativa en la Subdirección de Sostenibilidad y Negocios Ambientales para estructurar, formular y apoyar proyectos, programas o iniciativas estratégicas para presentarlos ante las diversas fuentes de financiación, que contribuyan al fortalecimiento misional de la entidad, en el marco del proyecto de Conservación de la diversidad biológica de las áreas protegidas del SINAP Nacional.</v>
          </cell>
          <cell r="G353" t="str">
            <v>PROFESIONAL</v>
          </cell>
          <cell r="H353" t="str">
            <v>2 CONTRATACIÓN DIRECTA</v>
          </cell>
          <cell r="I353" t="str">
            <v>14 PRESTACIÓN DE SERVICIOS</v>
          </cell>
          <cell r="J353" t="str">
            <v>N/A</v>
          </cell>
          <cell r="K353">
            <v>80111600</v>
          </cell>
          <cell r="L353">
            <v>47424</v>
          </cell>
          <cell r="M353">
            <v>45502</v>
          </cell>
          <cell r="N353">
            <v>213624</v>
          </cell>
          <cell r="O353">
            <v>45597</v>
          </cell>
          <cell r="Q353">
            <v>9564018</v>
          </cell>
          <cell r="R353">
            <v>20084438</v>
          </cell>
          <cell r="S353" t="str">
            <v>VEINTE MILLONES OCHENTA Y CUATRO MIL CUATROCIENTOS TREINTA Y OCHO PESOS</v>
          </cell>
          <cell r="T353" t="str">
            <v>1 PERSONA NATURAL</v>
          </cell>
          <cell r="U353" t="str">
            <v>3 CÉDULA DE CIUDADANÍA</v>
          </cell>
          <cell r="V353">
            <v>1014179790</v>
          </cell>
          <cell r="W353">
            <v>1</v>
          </cell>
          <cell r="X353" t="str">
            <v>N-A</v>
          </cell>
          <cell r="Y353" t="str">
            <v>11 NO SE DILIGENCIA INFORMACIÓN PARA ESTE FORMULARIO EN ESTE PERÍODO DE REPORTE</v>
          </cell>
          <cell r="Z353" t="str">
            <v>FEMENINO</v>
          </cell>
          <cell r="AA353" t="str">
            <v>GUAVIARE</v>
          </cell>
          <cell r="AB353" t="str">
            <v>SAN JOSE DEL GUAVIARE</v>
          </cell>
          <cell r="AC353" t="str">
            <v>KAREN</v>
          </cell>
          <cell r="AD353" t="str">
            <v>XIOMARA</v>
          </cell>
          <cell r="AE353" t="str">
            <v>GONZALEZ</v>
          </cell>
          <cell r="AF353" t="str">
            <v>ALVAREZ</v>
          </cell>
          <cell r="AG353" t="str">
            <v>NO</v>
          </cell>
          <cell r="AH353" t="str">
            <v>6 NO CONSTITUYÓ GARANTÍAS</v>
          </cell>
          <cell r="AI353" t="str">
            <v>N-A</v>
          </cell>
          <cell r="AJ353" t="str">
            <v>N-A</v>
          </cell>
          <cell r="AK353" t="str">
            <v>N-A</v>
          </cell>
          <cell r="AL353" t="str">
            <v>N-A</v>
          </cell>
          <cell r="AM353" t="str">
            <v>SSNA-SUBDIRECCION DE SOSTENIBILIDAD Y NEGOCIO AMBIENTALES</v>
          </cell>
          <cell r="AN353" t="str">
            <v>GRUPO DE CONTRATOS</v>
          </cell>
          <cell r="AO353" t="str">
            <v>SUBDIRECCIÓN DE SOSTENIBILIDAD Y NEGOCIOS AMBIENTALES</v>
          </cell>
          <cell r="AP353" t="str">
            <v>2 SUPERVISOR</v>
          </cell>
          <cell r="AQ353" t="str">
            <v>3 CÉDULA DE CIUDADANÍA</v>
          </cell>
          <cell r="AR353">
            <v>71616905</v>
          </cell>
          <cell r="AS353" t="str">
            <v>JORGE ALONSO CANO RESTREPO</v>
          </cell>
          <cell r="AT353">
            <v>59</v>
          </cell>
          <cell r="AU353" t="str">
            <v>3 NO PACTADOS</v>
          </cell>
          <cell r="AV353" t="str">
            <v>4 NO SE HA ADICIONADO NI EN VALOR y EN TIEMPO</v>
          </cell>
          <cell r="BB353" t="str">
            <v>N/A</v>
          </cell>
          <cell r="BC353">
            <v>45588</v>
          </cell>
          <cell r="BD353">
            <v>45597</v>
          </cell>
          <cell r="BE353">
            <v>45656</v>
          </cell>
          <cell r="BO353" t="str">
            <v>2024420501000338E</v>
          </cell>
          <cell r="BP353">
            <v>20084438</v>
          </cell>
          <cell r="BR353" t="str">
            <v>https://www.secop.gov.co/CO1BusinessLine/Tendering/BuyerWorkArea/Index?docUniqueIdentifier=CO1.BDOS.6921140&amp;prevCtxUrl=https%3a%2f%2fwww.secop.gov.co%3a443%2fCO1BusinessLine%2fTendering%2fBuyerDossierWorkspace%2fIndex%3fallWords2Search%3dCD-NC-351-2024%26createDateFrom%3d05%2f05%2f2024+13%3a40%3a37%26createDateTo%3d05%2f11%2f2024+13%3a40%3a37%26filteringState%3d1%26sortingState%3dLastModifiedDESC%26showAdvancedSearch%3dFalse%26showAdvancedSearchFields%3dFalse%26folderCode%3dALL%26selectedDossier%3dCO1.BDOS.6921140%26selectedRequest%3dCO1.REQ.7051786%26&amp;prevCtxLbl=Procesos+de+la+Entidad+Estatal</v>
          </cell>
          <cell r="BS353" t="str">
            <v>VIGENTE</v>
          </cell>
          <cell r="BU353" t="str">
            <v>https://community.secop.gov.co/Public/Tendering/OpportunityDetail/Index?noticeUID=CO1.NTC.6970521&amp;isFromPublicArea=True&amp;isModal=False</v>
          </cell>
          <cell r="BW353" t="str">
            <v>@parquesnacionales.gov.co</v>
          </cell>
          <cell r="BY353" t="str">
            <v>INGENIERA INDUSTRIAL</v>
          </cell>
          <cell r="BZ353" t="str">
            <v>DAVIVIENDA</v>
          </cell>
          <cell r="CA353" t="str">
            <v>AHORROS</v>
          </cell>
          <cell r="CB353">
            <v>488418947120</v>
          </cell>
          <cell r="CC353">
            <v>31497</v>
          </cell>
          <cell r="CD353" t="str">
            <v>NO</v>
          </cell>
        </row>
        <row r="354">
          <cell r="A354" t="str">
            <v>CD-NC-353-2024</v>
          </cell>
          <cell r="B354" t="str">
            <v>2 NACION</v>
          </cell>
          <cell r="C354" t="str">
            <v>NC-CPS-397-2024</v>
          </cell>
          <cell r="D354" t="str">
            <v>EDWIN SANTIAGO CASTILLO DAVILA</v>
          </cell>
          <cell r="E354">
            <v>45603</v>
          </cell>
          <cell r="F354" t="str">
            <v>NC22-P3202008-005 prestación de servicios profesionales con plena autonomía técnica y administrativa para las actividades administrativas y financieras e implementación de procedimientos requeridos al grupo de gestión e integración del Sinap para el programa de conservación y uso sostenible de los recursos naturales apoyado por el KWF-HECO en el marco del proyecto de inversión de conservación de la diversidad biológica de las áreas protegidas del Sinap Nacional.</v>
          </cell>
          <cell r="G354" t="str">
            <v>PROFESIONAL</v>
          </cell>
          <cell r="H354" t="str">
            <v>2 CONTRATACIÓN DIRECTA</v>
          </cell>
          <cell r="I354" t="str">
            <v>14 PRESTACIÓN DE SERVICIOS</v>
          </cell>
          <cell r="J354" t="str">
            <v>N/A</v>
          </cell>
          <cell r="K354">
            <v>80111600</v>
          </cell>
          <cell r="L354">
            <v>27124</v>
          </cell>
          <cell r="M354">
            <v>45329</v>
          </cell>
          <cell r="N354">
            <v>220524</v>
          </cell>
          <cell r="O354">
            <v>45604</v>
          </cell>
          <cell r="Q354">
            <v>8855572</v>
          </cell>
          <cell r="R354">
            <v>17711144</v>
          </cell>
          <cell r="S354" t="str">
            <v>DIECISIETE MILLONES SETECIENTOS ONCE MIL CIENTO CUARENTA Y CUATRO PESOS</v>
          </cell>
          <cell r="T354" t="str">
            <v>1 PERSONA NATURAL</v>
          </cell>
          <cell r="U354" t="str">
            <v>3 CÉDULA DE CIUDADANÍA</v>
          </cell>
          <cell r="V354">
            <v>1019032104</v>
          </cell>
          <cell r="W354">
            <v>5</v>
          </cell>
          <cell r="X354" t="str">
            <v>N-A</v>
          </cell>
          <cell r="Y354" t="str">
            <v>11 NO SE DILIGENCIA INFORMACIÓN PARA ESTE FORMULARIO EN ESTE PERÍODO DE REPORTE</v>
          </cell>
          <cell r="Z354" t="str">
            <v>MASCULINO</v>
          </cell>
          <cell r="AA354" t="str">
            <v>CUNDINAMARCA</v>
          </cell>
          <cell r="AB354" t="str">
            <v>BOGOTÁ</v>
          </cell>
          <cell r="AC354" t="str">
            <v>EDWIN</v>
          </cell>
          <cell r="AD354" t="str">
            <v>SANTIAGO</v>
          </cell>
          <cell r="AE354" t="str">
            <v>CASTILLO</v>
          </cell>
          <cell r="AF354" t="str">
            <v>DAVILA</v>
          </cell>
          <cell r="AG354" t="str">
            <v>NO</v>
          </cell>
          <cell r="AH354" t="str">
            <v>6 NO CONSTITUYÓ GARANTÍAS</v>
          </cell>
          <cell r="AI354" t="str">
            <v>N-A</v>
          </cell>
          <cell r="AJ354" t="str">
            <v>N-A</v>
          </cell>
          <cell r="AK354" t="str">
            <v>N-A</v>
          </cell>
          <cell r="AL354" t="str">
            <v>N-A</v>
          </cell>
          <cell r="AM354" t="str">
            <v>SGMAP-SUBDIRECCION DE GESTION Y MANEJO DE AREAS PROTEGIDAS</v>
          </cell>
          <cell r="AN354" t="str">
            <v>GRUPO DE CONTRATOS</v>
          </cell>
          <cell r="AP354" t="str">
            <v>2 SUPERVISOR</v>
          </cell>
          <cell r="AQ354" t="str">
            <v>3 CÉDULA DE CIUDADANÍA</v>
          </cell>
          <cell r="AR354">
            <v>40023756</v>
          </cell>
          <cell r="AS354" t="str">
            <v>MARTA CECILIA DÍAZ LEGUIZAMÓN</v>
          </cell>
          <cell r="AT354">
            <v>52</v>
          </cell>
          <cell r="AU354" t="str">
            <v>3 NO PACTADOS</v>
          </cell>
          <cell r="AV354" t="str">
            <v>4 NO SE HA ADICIONADO NI EN VALOR y EN TIEMPO</v>
          </cell>
          <cell r="BB354" t="str">
            <v>N/A</v>
          </cell>
          <cell r="BC354">
            <v>45604</v>
          </cell>
          <cell r="BD354">
            <v>45604</v>
          </cell>
          <cell r="BE354">
            <v>45656</v>
          </cell>
          <cell r="BO354" t="str">
            <v>2024420501000339E</v>
          </cell>
          <cell r="BP354">
            <v>17711144</v>
          </cell>
          <cell r="BR354" t="str">
            <v>https://www.secop.gov.co/CO1BusinessLine/Tendering/BuyerWorkArea/Index?docUniqueIdentifier=CO1.BDOS.6955482&amp;prevCtxUrl=https%3a%2f%2fwww.secop.gov.co%3a443%2fCO1BusinessLine%2fTendering%2fBuyerDossierWorkspace%2fIndex%3fallWords2Search%3dCD-NC-353-2024%26createDateFrom%3d14%2f05%2f2024+14%3a49%3a57%26createDateTo%3d14%2f11%2f2024+14%3a49%3a57%26filteringState%3d1%26sortingState%3dLastModifiedDESC%26showAdvancedSearch%3dFalse%26showAdvancedSearchFields%3dFalse%26folderCode%3dALL%26selectedDossier%3dCO1.BDOS.6955482%26selectedRequest%3dCO1.REQ.7088056%26&amp;prevCtxLbl=Procesos+de+la+Entidad+Estatal</v>
          </cell>
          <cell r="BS354" t="str">
            <v>VIGENTE</v>
          </cell>
          <cell r="BU354" t="str">
            <v>https://community.secop.gov.co/Public/Tendering/OpportunityDetail/Index?noticeUID=CO1.NTC.7011556&amp;isFromPublicArea=True&amp;isModal=False</v>
          </cell>
          <cell r="BY354" t="str">
            <v>ADMINISTRADOR DE EMPRESAS</v>
          </cell>
          <cell r="BZ354" t="str">
            <v>BANCOLOMBIA</v>
          </cell>
          <cell r="CA354" t="str">
            <v>AHORROS</v>
          </cell>
          <cell r="CB354">
            <v>21921993657</v>
          </cell>
          <cell r="CC354">
            <v>32599</v>
          </cell>
          <cell r="CD354" t="str">
            <v>NO</v>
          </cell>
        </row>
        <row r="355">
          <cell r="A355" t="str">
            <v>CD-NC-357-2024</v>
          </cell>
          <cell r="B355" t="str">
            <v>2 NACION</v>
          </cell>
          <cell r="C355" t="str">
            <v>NC-CPS-398-2024</v>
          </cell>
          <cell r="D355" t="str">
            <v>MARIA ALEJANDRA FONTECHA HERNANDEZ</v>
          </cell>
          <cell r="E355">
            <v>45608</v>
          </cell>
          <cell r="F355" t="str">
            <v>NC12-P3299011-013 NC12-P3299016-013 Prestar los servicios profesionales con plena autonomía técnica y administrativa al Grupo de Infraestructura de la Subdirección Administrativa y Financiera brindando apoyo en la elaboración de los diseños arquitectónicos, así como en la estructuración, evaluación y seguimiento de los proyectos requeridos para el mejoramiento de la infraestructura física en los Parques Nacionales Naturales de Colombia y sus áreas protegidas.</v>
          </cell>
          <cell r="G355" t="str">
            <v>PROFESIONAL</v>
          </cell>
          <cell r="H355" t="str">
            <v>2 CONTRATACIÓN DIRECTA</v>
          </cell>
          <cell r="I355" t="str">
            <v>14 PRESTACIÓN DE SERVICIOS</v>
          </cell>
          <cell r="J355" t="str">
            <v>N/A</v>
          </cell>
          <cell r="K355">
            <v>80111600</v>
          </cell>
          <cell r="L355">
            <v>17924</v>
          </cell>
          <cell r="M355">
            <v>45318</v>
          </cell>
          <cell r="N355">
            <v>222724</v>
          </cell>
          <cell r="O355">
            <v>45608</v>
          </cell>
          <cell r="Q355">
            <v>7014443</v>
          </cell>
          <cell r="R355">
            <v>11456924</v>
          </cell>
          <cell r="S355" t="str">
            <v>ONCE MILLONES CUATROCIENTOS CINCUENTA Y SEIS MIL NOVECIENTOS VEINTICUATRO</v>
          </cell>
          <cell r="T355" t="str">
            <v>1 PERSONA NATURAL</v>
          </cell>
          <cell r="U355" t="str">
            <v>3 CÉDULA DE CIUDADANÍA</v>
          </cell>
          <cell r="V355">
            <v>1010234173</v>
          </cell>
          <cell r="W355">
            <v>8</v>
          </cell>
          <cell r="X355" t="str">
            <v>N-A</v>
          </cell>
          <cell r="Y355" t="str">
            <v>11 NO SE DILIGENCIA INFORMACIÓN PARA ESTE FORMULARIO EN ESTE PERÍODO DE REPORTE</v>
          </cell>
          <cell r="Z355" t="str">
            <v>FEMENINO</v>
          </cell>
          <cell r="AA355" t="str">
            <v>CUNDINAMARCA</v>
          </cell>
          <cell r="AB355" t="str">
            <v>BOGOTÁ</v>
          </cell>
          <cell r="AC355" t="str">
            <v xml:space="preserve">MARIA </v>
          </cell>
          <cell r="AD355" t="str">
            <v>ALEJANDRA</v>
          </cell>
          <cell r="AE355" t="str">
            <v>FONTECHA</v>
          </cell>
          <cell r="AF355" t="str">
            <v>RAMIREZ</v>
          </cell>
          <cell r="AG355" t="str">
            <v>NO</v>
          </cell>
          <cell r="AH355" t="str">
            <v>6 NO CONSTITUYÓ GARANTÍAS</v>
          </cell>
          <cell r="AI355" t="str">
            <v>N-A</v>
          </cell>
          <cell r="AJ355" t="str">
            <v>N-A</v>
          </cell>
          <cell r="AK355" t="str">
            <v>N-A</v>
          </cell>
          <cell r="AL355" t="str">
            <v>N-A</v>
          </cell>
          <cell r="AM355" t="str">
            <v>SAF-SUBDIRECCION ADMINISTRATIVA Y FINANCIERA</v>
          </cell>
          <cell r="AN355" t="str">
            <v>GRUPO DE CONTRATOS</v>
          </cell>
          <cell r="AO355" t="str">
            <v>GRUPO DE INFRAESTRUCTURA</v>
          </cell>
          <cell r="AP355" t="str">
            <v>2 SUPERVISOR</v>
          </cell>
          <cell r="AQ355" t="str">
            <v>3 CÉDULA DE CIUDADANÍA</v>
          </cell>
          <cell r="AR355">
            <v>79787250</v>
          </cell>
          <cell r="AS355" t="str">
            <v>JUAN MANUEL HOYOS MORA</v>
          </cell>
          <cell r="AT355">
            <v>49</v>
          </cell>
          <cell r="AU355" t="str">
            <v>3 NO PACTADOS</v>
          </cell>
          <cell r="AV355" t="str">
            <v>4 NO SE HA ADICIONADO NI EN VALOR y EN TIEMPO</v>
          </cell>
          <cell r="BB355" t="str">
            <v>N/A</v>
          </cell>
          <cell r="BC355">
            <v>44508</v>
          </cell>
          <cell r="BD355">
            <v>45608</v>
          </cell>
          <cell r="BE355">
            <v>45656</v>
          </cell>
          <cell r="BP355">
            <v>11456924</v>
          </cell>
          <cell r="BR355" t="str">
            <v>https://www.secop.gov.co/CO1BusinessLine/Tendering/BuyerWorkArea/Index?docUniqueIdentifier=CO1.BDOS.7010526</v>
          </cell>
          <cell r="BS355" t="str">
            <v>VIGENTE</v>
          </cell>
          <cell r="BU355" t="str">
            <v>https://community.secop.gov.co/Public/Tendering/OpportunityDetail/Index?noticeUID=CO1.NTC.7033706&amp;isFromPublicArea=True&amp;isModal=False</v>
          </cell>
          <cell r="BW355" t="str">
            <v>@parquesnacionales.gov.co</v>
          </cell>
          <cell r="BY355" t="str">
            <v>ARQUITECTA</v>
          </cell>
          <cell r="BZ355" t="str">
            <v>BBVA</v>
          </cell>
          <cell r="CA355" t="str">
            <v>AHORROS</v>
          </cell>
          <cell r="CB355">
            <v>36260057</v>
          </cell>
          <cell r="CC355">
            <v>45435</v>
          </cell>
          <cell r="CD355" t="str">
            <v>NO</v>
          </cell>
        </row>
        <row r="356">
          <cell r="A356" t="str">
            <v>CD-NC-358-2024</v>
          </cell>
          <cell r="B356" t="str">
            <v>2 NACION</v>
          </cell>
          <cell r="C356" t="str">
            <v>NC-CPS-399-2024</v>
          </cell>
          <cell r="D356" t="str">
            <v xml:space="preserve">ANDRES FELIPE ZAMBRANO ARENAS </v>
          </cell>
          <cell r="E356">
            <v>45609</v>
          </cell>
          <cell r="F356" t="str">
            <v>NC03-P3299065-021 Prestar servicios profesionales con plena autonomía técnica y administrativa al Grupo de Tecnologías de la Información y las Comunicaciones para apoyar el fortalecimiento organizacional y operativo del equipo de sistemas de información de Parques Nacionales Naturales de Colombia (PNNC) bajo los lineamientos del Marco de Arquitectura Empresarial de Mintic.</v>
          </cell>
          <cell r="G356" t="str">
            <v>PROFESIONAL</v>
          </cell>
          <cell r="H356" t="str">
            <v>2 CONTRATACIÓN DIRECTA</v>
          </cell>
          <cell r="I356" t="str">
            <v>14 PRESTACIÓN DE SERVICIOS</v>
          </cell>
          <cell r="J356" t="str">
            <v>N/A</v>
          </cell>
          <cell r="K356">
            <v>80111600</v>
          </cell>
          <cell r="L356">
            <v>53124</v>
          </cell>
          <cell r="M356">
            <v>45602</v>
          </cell>
          <cell r="N356">
            <v>223724</v>
          </cell>
          <cell r="O356">
            <v>45610</v>
          </cell>
          <cell r="Q356">
            <v>9918566</v>
          </cell>
          <cell r="R356">
            <v>15970506</v>
          </cell>
          <cell r="S356" t="str">
            <v>NUEVE MILLONES NOVECIENTOS OCHENTA Y UN MIL QUINIENTOS SESENTA Y SEIS PESOS</v>
          </cell>
          <cell r="T356" t="str">
            <v>1 PERSONA NATURAL</v>
          </cell>
          <cell r="U356" t="str">
            <v>3 CÉDULA DE CIUDADANÍA</v>
          </cell>
          <cell r="V356">
            <v>1110452345</v>
          </cell>
          <cell r="W356">
            <v>5</v>
          </cell>
          <cell r="X356" t="str">
            <v>N-A</v>
          </cell>
          <cell r="Y356" t="str">
            <v>11 NO SE DILIGENCIA INFORMACIÓN PARA ESTE FORMULARIO EN ESTE PERÍODO DE REPORTE</v>
          </cell>
          <cell r="Z356" t="str">
            <v>MASCULINO</v>
          </cell>
          <cell r="AA356" t="str">
            <v>TOLIMA</v>
          </cell>
          <cell r="AB356" t="str">
            <v>IBAGUE</v>
          </cell>
          <cell r="AC356" t="str">
            <v>ANDRES</v>
          </cell>
          <cell r="AD356" t="str">
            <v>FELIPE</v>
          </cell>
          <cell r="AE356" t="str">
            <v>ZAMBRANO</v>
          </cell>
          <cell r="AF356" t="str">
            <v>ARENAS</v>
          </cell>
          <cell r="AG356" t="str">
            <v>NO</v>
          </cell>
          <cell r="AH356" t="str">
            <v>6 NO CONSTITUYÓ GARANTÍAS</v>
          </cell>
          <cell r="AI356" t="str">
            <v>N-A</v>
          </cell>
          <cell r="AJ356" t="str">
            <v>N-A</v>
          </cell>
          <cell r="AK356" t="str">
            <v>N-A</v>
          </cell>
          <cell r="AL356" t="str">
            <v>N-A</v>
          </cell>
          <cell r="AM356" t="str">
            <v>SAF-SUBDIRECCION ADMINISTRATIVA Y FINANCIERA</v>
          </cell>
          <cell r="AN356" t="str">
            <v>GRUPO DE CONTRATOS</v>
          </cell>
          <cell r="AO356" t="str">
            <v>GRUPO DE TECNOLOGÍAS DE LA INFORMACIÓN Y LAS COMUNICACIONES</v>
          </cell>
          <cell r="AP356" t="str">
            <v>2 SUPERVISOR</v>
          </cell>
          <cell r="AQ356" t="str">
            <v>3 CÉDULA DE CIUDADANÍA</v>
          </cell>
          <cell r="AR356">
            <v>1026272261</v>
          </cell>
          <cell r="AS356" t="str">
            <v>GIPSY VIVIAN ARENAS HERNANDEZ</v>
          </cell>
          <cell r="AT356">
            <v>47</v>
          </cell>
          <cell r="AU356" t="str">
            <v>3 NO PACTADOS</v>
          </cell>
          <cell r="AV356" t="str">
            <v>4 NO SE HA ADICIONADO NI EN VALOR y EN TIEMPO</v>
          </cell>
          <cell r="BB356" t="str">
            <v>N/A</v>
          </cell>
          <cell r="BC356">
            <v>45609</v>
          </cell>
          <cell r="BD356">
            <v>45610</v>
          </cell>
          <cell r="BE356">
            <v>45656</v>
          </cell>
          <cell r="BP356">
            <v>15970506</v>
          </cell>
          <cell r="BQ356" t="str">
            <v>YURY CAMILA BARRANTES</v>
          </cell>
          <cell r="BR356" t="str">
            <v>https://www.secop.gov.co/CO1BusinessLine/Tendering/BuyerWorkArea/Index?docUniqueIdentifier=CO1.BDOS.7029805&amp;prevCtxUrl=https%3a%2f%2fwww.secop.gov.co%3a443%2fCO1BusinessLine%2fTendering%2fBuyerDossierWorkspace%2fIndex%3fallWords2Search%3dCD-NC-358-2024%26createDateFrom%3d27%2f05%2f2024+13%3a04%3a23%26createDateTo%3d27%2f11%2f2024+13%3a04%3a23%26filteringState%3d1%26sortingState%3dLastModifiedDESC%26showAdvancedSearch%3dFalse%26showAdvancedSearchFields%3dFalse%26folderCode%3dALL%26selectedDossier%3dCO1.BDOS.7029805%26selectedRequest%3dCO1.REQ.7163938%26&amp;prevCtxLbl=Procesos+de+la+Entidad+Estatal</v>
          </cell>
          <cell r="BS356" t="str">
            <v>VIGENTE</v>
          </cell>
          <cell r="BU356" t="str">
            <v>https://community.secop.gov.co/Public/Tendering/OpportunityDetail/Index?noticeUID=CO1.NTC.7043769&amp;isFromPublicArea=True&amp;isModal=False</v>
          </cell>
          <cell r="BY356" t="str">
            <v>INGENIERO DE SISTEMAS</v>
          </cell>
          <cell r="BZ356" t="str">
            <v>BANCOLOMBIA</v>
          </cell>
          <cell r="CA356" t="str">
            <v>AHORROS</v>
          </cell>
          <cell r="CB356">
            <v>1463075022</v>
          </cell>
          <cell r="CC356">
            <v>31717</v>
          </cell>
          <cell r="CD356" t="str">
            <v>NO</v>
          </cell>
        </row>
        <row r="357">
          <cell r="A357" t="str">
            <v>CD-NC-359-2024</v>
          </cell>
          <cell r="B357" t="str">
            <v>2 NACION</v>
          </cell>
          <cell r="C357" t="str">
            <v>NC-CPS-405-2024</v>
          </cell>
          <cell r="D357" t="str">
            <v>VIDAL ARTURO CASTELBLANCO</v>
          </cell>
          <cell r="E357">
            <v>45632</v>
          </cell>
          <cell r="F357" t="str">
            <v>NC10-009. Prestación de servicios profesionales con plena autonomía técnica y administrativa para apoyar a la Subdirección Administrativa y Financiera en el cálculo actuarial de los beneficios a largo plazo de los servidores reubicados del INDERENA, que se encuentran a cargo de Parques Nacionales Naturales de Colombia.</v>
          </cell>
          <cell r="G357" t="str">
            <v>PROFESIONAL</v>
          </cell>
          <cell r="H357" t="str">
            <v>2 CONTRATACIÓN DIRECTA</v>
          </cell>
          <cell r="I357" t="str">
            <v>14 PRESTACIÓN DE SERVICIOS</v>
          </cell>
          <cell r="J357" t="str">
            <v>N/A</v>
          </cell>
          <cell r="K357">
            <v>80111600</v>
          </cell>
          <cell r="L357">
            <v>54824</v>
          </cell>
          <cell r="M357">
            <v>45621</v>
          </cell>
          <cell r="N357">
            <v>247624</v>
          </cell>
          <cell r="O357">
            <v>45632</v>
          </cell>
          <cell r="Q357">
            <v>4744329</v>
          </cell>
          <cell r="R357">
            <v>4744329</v>
          </cell>
          <cell r="S357" t="str">
            <v>CUATRO MILLONES SETECIENTOS CUARENTA Y CUATRO MIL TRESCIENTOS VEINTINUEVE PESOS M/CTE</v>
          </cell>
          <cell r="T357" t="str">
            <v>1 PERSONA NATURAL</v>
          </cell>
          <cell r="U357" t="str">
            <v>3 CÉDULA DE CIUDADANÍA</v>
          </cell>
          <cell r="V357">
            <v>17184736</v>
          </cell>
          <cell r="W357">
            <v>3</v>
          </cell>
          <cell r="X357" t="str">
            <v>N-A</v>
          </cell>
          <cell r="Y357" t="str">
            <v>11 NO SE DILIGENCIA INFORMACIÓN PARA ESTE FORMULARIO EN ESTE PERÍODO DE REPORTE</v>
          </cell>
          <cell r="Z357" t="str">
            <v>MASCULINO</v>
          </cell>
          <cell r="AA357" t="str">
            <v>BOYACA</v>
          </cell>
          <cell r="AB357" t="str">
            <v>JENESANO</v>
          </cell>
          <cell r="AC357" t="str">
            <v>VIDAL</v>
          </cell>
          <cell r="AD357" t="str">
            <v>ARTURO</v>
          </cell>
          <cell r="AE357" t="str">
            <v>CASTELBLANCO</v>
          </cell>
          <cell r="AF357" t="str">
            <v>CASTELBLANCO</v>
          </cell>
          <cell r="AG357" t="str">
            <v>NO</v>
          </cell>
          <cell r="AH357" t="str">
            <v>6 NO CONSTITUYÓ GARANTÍAS</v>
          </cell>
          <cell r="AI357" t="str">
            <v>N-A</v>
          </cell>
          <cell r="AJ357" t="str">
            <v>N-A</v>
          </cell>
          <cell r="AK357" t="str">
            <v>N-A</v>
          </cell>
          <cell r="AL357" t="str">
            <v>N-A</v>
          </cell>
          <cell r="AM357" t="str">
            <v>SAF-SUBDIRECCION ADMINISTRATIVA Y FINANCIERA</v>
          </cell>
          <cell r="AN357" t="str">
            <v>GRUPO DE CONTRATOS</v>
          </cell>
          <cell r="AO357" t="str">
            <v>GRUPO DE GESTIÓN HUMANA</v>
          </cell>
          <cell r="AP357" t="str">
            <v>2 SUPERVISOR</v>
          </cell>
          <cell r="AQ357" t="str">
            <v>3 CÉDULA DE CIUDADANÍA</v>
          </cell>
          <cell r="AR357">
            <v>51790514</v>
          </cell>
          <cell r="AS357" t="str">
            <v>JULIA ASTRID DEL CASTILLO SABOGAL</v>
          </cell>
          <cell r="AT357">
            <v>21</v>
          </cell>
          <cell r="AU357" t="str">
            <v>3 NO PACTADOS</v>
          </cell>
          <cell r="AV357" t="str">
            <v>4 NO SE HA ADICIONADO NI EN VALOR y EN TIEMPO</v>
          </cell>
          <cell r="BB357" t="str">
            <v>N/A</v>
          </cell>
          <cell r="BD357">
            <v>45632</v>
          </cell>
          <cell r="BE357">
            <v>45656</v>
          </cell>
          <cell r="BO357" t="str">
            <v>2024420501000342E</v>
          </cell>
          <cell r="BP357">
            <v>4744329</v>
          </cell>
          <cell r="BR357" t="str">
            <v>https://www.secop.gov.co/CO1BusinessLine/Tendering/BuyerWorkArea/Index?docUniqueIdentifier=CO1.BDOS.7154403&amp;prevCtxUrl=https%3a%2f%2fwww.secop.gov.co%3a443%2fCO1BusinessLine%2fTendering%2fBuyerDossierWorkspace%2fIndex%3fallWords2Search%3dCD-NC-359-2024%26createDateFrom%3d09%2f06%2f2024+12%3a57%3a51%26createDateTo%3d09%2f12%2f2024+12%3a57%3a51%26filteringState%3d1%26sortingState%3dLastModifiedDESC%26showAdvancedSearch%3dFalse%26showAdvancedSearchFields%3dFalse%26folderCode%3dALL%26selectedDossier%3dCO1.BDOS.7154403%26selectedRequest%3dCO1.REQ.7290508%26&amp;prevCtxLbl=Procesos+de+la+Entidad+Estatal</v>
          </cell>
          <cell r="BS357" t="str">
            <v>VIGENTE</v>
          </cell>
          <cell r="BU357" t="str">
            <v>https://community.secop.gov.co/Public/Tendering/OpportunityDetail/Index?noticeUID=CO1.NTC.7174462&amp;isFromPublicArea=True&amp;isModal=False</v>
          </cell>
          <cell r="BY357" t="str">
            <v>INGENIERO INDUSTRIAL</v>
          </cell>
          <cell r="BZ357" t="str">
            <v>DAVIVIENDA</v>
          </cell>
          <cell r="CA357" t="str">
            <v>AHORROS</v>
          </cell>
          <cell r="CB357" t="str">
            <v>007170329713</v>
          </cell>
          <cell r="CC357">
            <v>17353</v>
          </cell>
          <cell r="CD357" t="str">
            <v>NO</v>
          </cell>
        </row>
        <row r="358">
          <cell r="A358" t="str">
            <v>IPMC-NC-001-2024</v>
          </cell>
          <cell r="B358" t="str">
            <v>2 NACION</v>
          </cell>
          <cell r="C358" t="str">
            <v>NC-SUM-149-2024</v>
          </cell>
          <cell r="D358" t="str">
            <v>RECIO TURISMO SA</v>
          </cell>
          <cell r="E358">
            <v>45329</v>
          </cell>
          <cell r="F358" t="str">
            <v>Suministro de tiquetes aéreos, en rutas nacionales e internacionales para el desplazamiento de funcionarios y contratistas de Parques Nacionales Naturales de Colombia</v>
          </cell>
          <cell r="G358" t="str">
            <v>N-A</v>
          </cell>
          <cell r="H358" t="str">
            <v>5 MÍNIMA CUANTÍA</v>
          </cell>
          <cell r="I358" t="str">
            <v>3 COMPRAVENTA y/o SUMINISTRO</v>
          </cell>
          <cell r="J358" t="str">
            <v>SUMINISTRO</v>
          </cell>
          <cell r="K358">
            <v>90121500</v>
          </cell>
          <cell r="L358">
            <v>17224</v>
          </cell>
          <cell r="N358">
            <v>20924</v>
          </cell>
          <cell r="O358">
            <v>45506</v>
          </cell>
          <cell r="Q358">
            <v>0</v>
          </cell>
          <cell r="R358">
            <v>58000000</v>
          </cell>
          <cell r="S358" t="str">
            <v>Cincuenta y ocho millones</v>
          </cell>
          <cell r="T358" t="str">
            <v>2 PERSONA JURIDICA</v>
          </cell>
          <cell r="U358" t="str">
            <v>1 NIT</v>
          </cell>
          <cell r="V358" t="str">
            <v>N-A</v>
          </cell>
          <cell r="X358">
            <v>890104068</v>
          </cell>
          <cell r="Y358" t="str">
            <v>8 DV 7</v>
          </cell>
          <cell r="Z358" t="str">
            <v>N-A</v>
          </cell>
          <cell r="AA358" t="str">
            <v>N-A</v>
          </cell>
          <cell r="AB358" t="str">
            <v>N-A</v>
          </cell>
          <cell r="AC358" t="str">
            <v>N-A</v>
          </cell>
          <cell r="AD358" t="str">
            <v>N-A</v>
          </cell>
          <cell r="AE358" t="str">
            <v>N-A</v>
          </cell>
          <cell r="AF358" t="str">
            <v>N-A</v>
          </cell>
          <cell r="AG358" t="str">
            <v>SI</v>
          </cell>
          <cell r="AH358" t="str">
            <v>1 PÓLIZA</v>
          </cell>
          <cell r="AI358" t="str">
            <v>12 SEGUROS DEL ESTADO</v>
          </cell>
          <cell r="AJ358" t="str">
            <v>46 CUMPLIM+ ESTABIL_CALIDAD D OBRA+ PAGO D SALARIOS_PRESTAC SOC LEGALES</v>
          </cell>
          <cell r="AK358">
            <v>45331</v>
          </cell>
          <cell r="AL358" t="str">
            <v>85-46-101038985</v>
          </cell>
          <cell r="AM358" t="str">
            <v>SAF-SUBDIRECCION ADMINISTRATIVA Y FINANCIERA</v>
          </cell>
          <cell r="AN358" t="str">
            <v>GRUPO DE CONTRATOS</v>
          </cell>
          <cell r="AO358" t="str">
            <v>GRUPO DE PROCESOS CORPORATIVOS</v>
          </cell>
          <cell r="AP358" t="str">
            <v>2 SUPERVISOR</v>
          </cell>
          <cell r="AQ358" t="str">
            <v>3 CÉDULA DE CIUDADANÍA</v>
          </cell>
          <cell r="AR358">
            <v>3033010</v>
          </cell>
          <cell r="AS358" t="str">
            <v>ORLANDO LEON VERGARA</v>
          </cell>
          <cell r="AT358">
            <v>90</v>
          </cell>
          <cell r="AU358" t="str">
            <v>3 NO PACTADOS</v>
          </cell>
          <cell r="AV358" t="str">
            <v>4 NO SE HA ADICIONADO NI EN VALOR y EN TIEMPO</v>
          </cell>
          <cell r="AW358">
            <v>0</v>
          </cell>
          <cell r="AX358">
            <v>0</v>
          </cell>
          <cell r="AZ358">
            <v>0</v>
          </cell>
          <cell r="BB358">
            <v>45331</v>
          </cell>
          <cell r="BC358" t="str">
            <v>N-A</v>
          </cell>
          <cell r="BD358">
            <v>45331</v>
          </cell>
          <cell r="BE358">
            <v>45420</v>
          </cell>
          <cell r="BG358" t="str">
            <v>2. NO</v>
          </cell>
          <cell r="BJ358" t="str">
            <v>2. NO</v>
          </cell>
          <cell r="BO358" t="str">
            <v>2024420501100001E</v>
          </cell>
          <cell r="BP358">
            <v>58000000</v>
          </cell>
          <cell r="BQ358" t="str">
            <v>YULY ANDREA LEON BUSTOS</v>
          </cell>
          <cell r="BR358" t="str">
            <v>https://www.secop.gov.co/CO1BusinessLine/Tendering/BuyerWorkArea/Index?docUniqueIdentifier=CO1.BDOS.5475797</v>
          </cell>
          <cell r="BS358" t="str">
            <v>TERMINADO NORMALMENTE</v>
          </cell>
          <cell r="BU358" t="str">
            <v>https://community.secop.gov.co/Public/Tendering/OpportunityDetail/Index?noticeUID=CO1.NTC.5516773&amp;isFromPublicArea=True&amp;isModal=False</v>
          </cell>
          <cell r="BZ358" t="str">
            <v>BANCO DE OCCIDENTE</v>
          </cell>
          <cell r="CA358" t="str">
            <v>CORRIENTE</v>
          </cell>
          <cell r="CC358" t="str">
            <v>N-A</v>
          </cell>
          <cell r="CD358" t="str">
            <v>SI</v>
          </cell>
        </row>
        <row r="359">
          <cell r="A359" t="str">
            <v>SEL-ABREV-SI-001-2024</v>
          </cell>
          <cell r="B359" t="str">
            <v>2 NACION</v>
          </cell>
          <cell r="C359" t="str">
            <v>NC-SUM-287-2024</v>
          </cell>
          <cell r="D359" t="str">
            <v>SUBATOURS SAS</v>
          </cell>
          <cell r="E359">
            <v>45373</v>
          </cell>
          <cell r="F359" t="str">
            <v>NC002 - Suministro de tiquetes aéreos en rutas nacionales e internacionales
requeridos para el desplazamiento de funcionarios y contratistas de Parques
Nacionales Naturales de Colombia</v>
          </cell>
          <cell r="G359" t="str">
            <v>N-A</v>
          </cell>
          <cell r="H359" t="str">
            <v>4 SELECCIÓN ABREVIADA</v>
          </cell>
          <cell r="I359" t="str">
            <v>3 COMPRAVENTA y/o SUMINISTRO</v>
          </cell>
          <cell r="J359" t="str">
            <v>SUMINISTRO</v>
          </cell>
          <cell r="K359">
            <v>90121500</v>
          </cell>
          <cell r="L359">
            <v>30824</v>
          </cell>
          <cell r="N359">
            <v>52324</v>
          </cell>
          <cell r="O359">
            <v>45377</v>
          </cell>
          <cell r="Q359">
            <v>0</v>
          </cell>
          <cell r="R359">
            <v>1559206071</v>
          </cell>
          <cell r="S359" t="str">
            <v>Mil millones quinientos cincuenta y nueve mil doscientos seis mil setenta y un pesos</v>
          </cell>
          <cell r="T359" t="str">
            <v>2 PERSONA JURIDICA</v>
          </cell>
          <cell r="U359" t="str">
            <v>1 NIT</v>
          </cell>
          <cell r="V359" t="str">
            <v>N-A</v>
          </cell>
          <cell r="X359">
            <v>800075003</v>
          </cell>
          <cell r="Y359" t="str">
            <v>7 DV 6</v>
          </cell>
          <cell r="Z359" t="str">
            <v>N-A</v>
          </cell>
          <cell r="AA359" t="str">
            <v>N-A</v>
          </cell>
          <cell r="AB359" t="str">
            <v>N-A</v>
          </cell>
          <cell r="AC359" t="str">
            <v>N-A</v>
          </cell>
          <cell r="AD359" t="str">
            <v>N-A</v>
          </cell>
          <cell r="AE359" t="str">
            <v>N-A</v>
          </cell>
          <cell r="AF359" t="str">
            <v>N-A</v>
          </cell>
          <cell r="AG359" t="str">
            <v>SI</v>
          </cell>
          <cell r="AH359" t="str">
            <v>1 PÓLIZA</v>
          </cell>
          <cell r="AI359" t="str">
            <v>12 SEGUROS DEL ESTADO</v>
          </cell>
          <cell r="AJ359" t="str">
            <v>46 CUMPLIM+ ESTABIL_CALIDAD D OBRA+ PAGO D SALARIOS_PRESTAC SOC LEGALES</v>
          </cell>
          <cell r="AK359">
            <v>45378</v>
          </cell>
          <cell r="AL359" t="str">
            <v>11-44-101222154</v>
          </cell>
          <cell r="AM359" t="str">
            <v>SAF-SUBDIRECCION ADMINISTRATIVA Y FINANCIERA</v>
          </cell>
          <cell r="AN359" t="str">
            <v>GRUPO DE CONTRATOS</v>
          </cell>
          <cell r="AO359" t="str">
            <v>GRUPO DE PROCESOS CORPORATIVOS</v>
          </cell>
          <cell r="AP359" t="str">
            <v>2 SUPERVISOR</v>
          </cell>
          <cell r="AQ359" t="str">
            <v>3 CÉDULA DE CIUDADANÍA</v>
          </cell>
          <cell r="AR359">
            <v>3033010</v>
          </cell>
          <cell r="AS359" t="str">
            <v>ORLANDO LEON VERGARA</v>
          </cell>
          <cell r="AT359">
            <v>270</v>
          </cell>
          <cell r="AU359" t="str">
            <v>3 NO PACTADOS</v>
          </cell>
          <cell r="AV359" t="str">
            <v>4 NO SE HA ADICIONADO NI EN VALOR y EN TIEMPO</v>
          </cell>
          <cell r="AW359">
            <v>1</v>
          </cell>
          <cell r="AX359">
            <v>100000000</v>
          </cell>
          <cell r="AY359">
            <v>45576</v>
          </cell>
          <cell r="AZ359">
            <v>0</v>
          </cell>
          <cell r="BB359">
            <v>45378</v>
          </cell>
          <cell r="BC359" t="str">
            <v>N-A</v>
          </cell>
          <cell r="BD359">
            <v>45378</v>
          </cell>
          <cell r="BE359">
            <v>45646</v>
          </cell>
          <cell r="BG359" t="str">
            <v>2. NO</v>
          </cell>
          <cell r="BJ359" t="str">
            <v>2. NO</v>
          </cell>
          <cell r="BO359" t="str">
            <v xml:space="preserve">2024420501100002E </v>
          </cell>
          <cell r="BP359">
            <v>1659206071</v>
          </cell>
          <cell r="BQ359" t="str">
            <v>YULY ANDREA LEON BUSTOS</v>
          </cell>
          <cell r="BR359" t="str">
            <v>https://www.secop.gov.co/CO1BusinessLine/Tendering/BuyerWorkArea/Index?docUniqueIdentifier=CO1.BDOS.5654492</v>
          </cell>
          <cell r="BS359" t="str">
            <v>TERMINADO NORMALMENTE</v>
          </cell>
          <cell r="BU359" t="str">
            <v>https://community.secop.gov.co/Public/Tendering/OpportunityDetail/Index?noticeUID=CO1.NTC.5751349&amp;isFromPublicArea=True&amp;isModal=False</v>
          </cell>
          <cell r="BZ359" t="str">
            <v>BANCOLOMBIA</v>
          </cell>
          <cell r="CA359" t="str">
            <v>CORRIENTE</v>
          </cell>
          <cell r="CB359" t="str">
            <v>99615710522</v>
          </cell>
          <cell r="CC359" t="str">
            <v>N-A</v>
          </cell>
          <cell r="CD359" t="str">
            <v>SI</v>
          </cell>
        </row>
        <row r="360">
          <cell r="A360" t="str">
            <v>IPMC-NC-014-2024</v>
          </cell>
          <cell r="B360" t="str">
            <v>2 NACION</v>
          </cell>
          <cell r="C360" t="str">
            <v>NC-SUM-361-2024</v>
          </cell>
          <cell r="D360" t="str">
            <v>THOMAS SIGNE SOLUCIONES TECNOLOGICAS GLOBALES SAS</v>
          </cell>
          <cell r="E360">
            <v>45548</v>
          </cell>
          <cell r="F360" t="str">
            <v>NC03P3202032-019. NC03P3299065012 Suministro de certificados digitales de función pública servidor seguro HSM y soporte técnico, para los usuarios del aplicativo Sistema Integrado de Información Financiera - SIIF NACION, aplicativo de Gestión Documental (ORFEO) y Suministro de certificado de firma digital de persona jurídica contribuyendo al cumplimiento del fortalecimiento de la capacidad institucional y al proyecto de Conservación de la diversidad biológica de las áreas protegidas del SINAP Nacional</v>
          </cell>
          <cell r="G360" t="str">
            <v>N-A</v>
          </cell>
          <cell r="H360" t="str">
            <v>5 MÍNIMA CUANTÍA</v>
          </cell>
          <cell r="I360" t="str">
            <v>3 COMPRAVENTA y/o SUMINISTRO</v>
          </cell>
          <cell r="J360" t="str">
            <v>SUMINISTRO</v>
          </cell>
          <cell r="K360">
            <v>32131023</v>
          </cell>
          <cell r="L360">
            <v>42324</v>
          </cell>
          <cell r="M360">
            <v>45547</v>
          </cell>
          <cell r="N360">
            <v>167024</v>
          </cell>
          <cell r="O360">
            <v>45548</v>
          </cell>
          <cell r="Q360">
            <v>0</v>
          </cell>
          <cell r="R360">
            <v>11866680</v>
          </cell>
          <cell r="S360" t="str">
            <v>Once millones ochocientos sesenta y seis mil seiscientos ochenta pesos</v>
          </cell>
          <cell r="T360" t="str">
            <v>2 PERSONA JURIDICA</v>
          </cell>
          <cell r="U360" t="str">
            <v>1 NIT</v>
          </cell>
          <cell r="V360" t="str">
            <v>N-A</v>
          </cell>
          <cell r="X360">
            <v>900962071</v>
          </cell>
          <cell r="Y360" t="str">
            <v>7 DV 6</v>
          </cell>
          <cell r="Z360" t="str">
            <v>N-A</v>
          </cell>
          <cell r="AA360" t="str">
            <v>N-A</v>
          </cell>
          <cell r="AB360" t="str">
            <v>N-A</v>
          </cell>
          <cell r="AC360" t="str">
            <v>N-A</v>
          </cell>
          <cell r="AD360" t="str">
            <v>N-A</v>
          </cell>
          <cell r="AE360" t="str">
            <v>N-A</v>
          </cell>
          <cell r="AF360" t="str">
            <v>N-A</v>
          </cell>
          <cell r="AG360" t="str">
            <v>SI</v>
          </cell>
          <cell r="AH360" t="str">
            <v>1 PÓLIZA</v>
          </cell>
          <cell r="AI360" t="str">
            <v>12 SEGUROS DEL ESTADO</v>
          </cell>
          <cell r="AJ360" t="str">
            <v>46 CUMPLIM+ ESTABIL_CALIDAD D OBRA+ PAGO D SALARIOS_PRESTAC SOC LEGALES</v>
          </cell>
          <cell r="AK360">
            <v>45552</v>
          </cell>
          <cell r="AL360" t="str">
            <v>11-44-101235161</v>
          </cell>
          <cell r="AM360" t="str">
            <v>SAF-SUBDIRECCION ADMINISTRATIVA Y FINANCIERA</v>
          </cell>
          <cell r="AN360" t="str">
            <v>GRUPO DE CONTRATOS</v>
          </cell>
          <cell r="AO360" t="str">
            <v>GRUPO DE TECNOLOGÍAS DE LA INFORMACIÓN Y LAS COMUNICACIONES</v>
          </cell>
          <cell r="AP360" t="str">
            <v>2 SUPERVISOR</v>
          </cell>
          <cell r="AQ360" t="str">
            <v>3 CÉDULA DE CIUDADANÍA</v>
          </cell>
          <cell r="AR360">
            <v>1026272261</v>
          </cell>
          <cell r="AS360" t="str">
            <v>GIPSY VIVIAN ARENAS HERNANDEZ</v>
          </cell>
          <cell r="AT360">
            <v>120</v>
          </cell>
          <cell r="AU360" t="str">
            <v>3 NO PACTADOS</v>
          </cell>
          <cell r="AV360" t="str">
            <v>4 NO SE HA ADICIONADO NI EN VALOR y EN TIEMPO</v>
          </cell>
          <cell r="AW360">
            <v>0</v>
          </cell>
          <cell r="AX360">
            <v>0</v>
          </cell>
          <cell r="AZ360">
            <v>0</v>
          </cell>
          <cell r="BB360">
            <v>45552</v>
          </cell>
          <cell r="BC360" t="str">
            <v>N-A</v>
          </cell>
          <cell r="BD360">
            <v>45552</v>
          </cell>
          <cell r="BE360">
            <v>45656</v>
          </cell>
          <cell r="BG360" t="str">
            <v>2. NO</v>
          </cell>
          <cell r="BJ360" t="str">
            <v>2. NO</v>
          </cell>
          <cell r="BO360" t="str">
            <v>2024420501100003E</v>
          </cell>
          <cell r="BP360">
            <v>11866680</v>
          </cell>
          <cell r="BQ360" t="str">
            <v>EDNA ROCIO CASTRO</v>
          </cell>
          <cell r="BR360" t="str">
            <v>https://www.secop.gov.co/CO1BusinessLine/Tendering/BuyerWorkArea/Index?docUniqueIdentifier=CO1.BDOS.6522090</v>
          </cell>
          <cell r="BS360" t="str">
            <v>VIGENTE</v>
          </cell>
          <cell r="BU360" t="str">
            <v>https://community.secop.gov.co/Public/Tendering/OpportunityDetail/Index?noticeUID=CO1.NTC.6627012&amp;isFromPublicArea=True&amp;isModal=False</v>
          </cell>
          <cell r="BZ360" t="str">
            <v>BOGOTA</v>
          </cell>
          <cell r="CA360" t="str">
            <v>CORRIENTE</v>
          </cell>
          <cell r="CB360" t="str">
            <v>095758504</v>
          </cell>
          <cell r="CC360" t="str">
            <v>N-A</v>
          </cell>
          <cell r="CD360" t="str">
            <v>SI</v>
          </cell>
        </row>
        <row r="361">
          <cell r="A361" t="str">
            <v>IPMC-NC-015-2024</v>
          </cell>
          <cell r="B361" t="str">
            <v>2 NACION</v>
          </cell>
          <cell r="C361" t="str">
            <v>NC-SUM-362-2024</v>
          </cell>
          <cell r="D361" t="str">
            <v>GRUPO LOS LAGOS SAS</v>
          </cell>
          <cell r="E361">
            <v>45548</v>
          </cell>
          <cell r="F361" t="str">
            <v>NC13-P3299060-003 Adquisición de consumibles de impresión para la implementación y cumplimiento de los planes de trabajo de la entidad para el fortalecimiento de la capacidad institucional de Parques Nacionales Naturales.</v>
          </cell>
          <cell r="G361" t="str">
            <v>N-A</v>
          </cell>
          <cell r="H361" t="str">
            <v>5 MÍNIMA CUANTÍA</v>
          </cell>
          <cell r="I361" t="str">
            <v>3 COMPRAVENTA y/o SUMINISTRO</v>
          </cell>
          <cell r="J361" t="str">
            <v>SUMINISTRO</v>
          </cell>
          <cell r="K361">
            <v>44103124</v>
          </cell>
          <cell r="L361">
            <v>46924</v>
          </cell>
          <cell r="M361">
            <v>45551</v>
          </cell>
          <cell r="N361">
            <v>167224</v>
          </cell>
          <cell r="O361">
            <v>45551</v>
          </cell>
          <cell r="Q361">
            <v>0</v>
          </cell>
          <cell r="R361">
            <v>34000000</v>
          </cell>
          <cell r="S361" t="str">
            <v>Treinta y cuatro millones pesos</v>
          </cell>
          <cell r="T361" t="str">
            <v>2 PERSONA JURIDICA</v>
          </cell>
          <cell r="U361" t="str">
            <v>1 NIT</v>
          </cell>
          <cell r="V361" t="str">
            <v>N-A</v>
          </cell>
          <cell r="X361">
            <v>860053274</v>
          </cell>
          <cell r="Y361" t="str">
            <v>10 DV 9</v>
          </cell>
          <cell r="Z361" t="str">
            <v>N-A</v>
          </cell>
          <cell r="AA361" t="str">
            <v>N-A</v>
          </cell>
          <cell r="AB361" t="str">
            <v>N-A</v>
          </cell>
          <cell r="AC361" t="str">
            <v>N-A</v>
          </cell>
          <cell r="AD361" t="str">
            <v>N-A</v>
          </cell>
          <cell r="AE361" t="str">
            <v>N-A</v>
          </cell>
          <cell r="AF361" t="str">
            <v>N-A</v>
          </cell>
          <cell r="AG361" t="str">
            <v>SI</v>
          </cell>
          <cell r="AH361" t="str">
            <v>1 PÓLIZA</v>
          </cell>
          <cell r="AI361" t="str">
            <v>12 SEGUROS DEL ESTADO</v>
          </cell>
          <cell r="AJ361" t="str">
            <v>46 CUMPLIM+ ESTABIL_CALIDAD D OBRA+ PAGO D SALARIOS_PRESTAC SOC LEGALES</v>
          </cell>
          <cell r="AK361">
            <v>45554</v>
          </cell>
          <cell r="AL361" t="str">
            <v>33-46-101059749</v>
          </cell>
          <cell r="AM361" t="str">
            <v>SAF-SUBDIRECCION ADMINISTRATIVA Y FINANCIERA</v>
          </cell>
          <cell r="AN361" t="str">
            <v>GRUPO DE CONTRATOS</v>
          </cell>
          <cell r="AO361" t="str">
            <v>GRUPO DE PROCESOS CORPORATIVOS</v>
          </cell>
          <cell r="AP361" t="str">
            <v>2 SUPERVISOR</v>
          </cell>
          <cell r="AQ361" t="str">
            <v>3 CÉDULA DE CIUDADANÍA</v>
          </cell>
          <cell r="AR361">
            <v>3033010</v>
          </cell>
          <cell r="AS361" t="str">
            <v>ORLANDO LEON VERGARA</v>
          </cell>
          <cell r="AT361">
            <v>71</v>
          </cell>
          <cell r="AU361" t="str">
            <v>3 NO PACTADOS</v>
          </cell>
          <cell r="AV361" t="str">
            <v>2 ADICIÓN EN TIEMPO (PRÓRROGAS)</v>
          </cell>
          <cell r="AW361">
            <v>1</v>
          </cell>
          <cell r="AX361">
            <v>0</v>
          </cell>
          <cell r="AZ361">
            <v>88</v>
          </cell>
          <cell r="BA361">
            <v>45625</v>
          </cell>
          <cell r="BB361">
            <v>45555</v>
          </cell>
          <cell r="BC361" t="str">
            <v>N-A</v>
          </cell>
          <cell r="BD361">
            <v>45555</v>
          </cell>
          <cell r="BE361">
            <v>45716</v>
          </cell>
          <cell r="BG361" t="str">
            <v>2. NO</v>
          </cell>
          <cell r="BJ361" t="str">
            <v>2. NO</v>
          </cell>
          <cell r="BO361" t="str">
            <v xml:space="preserve">2024420501100004E </v>
          </cell>
          <cell r="BP361">
            <v>34000000</v>
          </cell>
          <cell r="BQ361" t="str">
            <v>YURY CAMILA BARRANTES</v>
          </cell>
          <cell r="BR361" t="str">
            <v>https://www.secop.gov.co/CO1BusinessLine/Tendering/BuyerWorkArea/Index?docUniqueIdentifier=CO1.BDOS.6562592</v>
          </cell>
          <cell r="BS361" t="str">
            <v>VIGENTE</v>
          </cell>
          <cell r="BU361" t="str">
            <v>https://community.secop.gov.co/Public/Tendering/OpportunityDetail/Index?noticeUID=CO1.NTC.6628703&amp;isFromPublicArea=True&amp;isModal=False</v>
          </cell>
          <cell r="BZ361" t="str">
            <v>AV VILLAS</v>
          </cell>
          <cell r="CA361" t="str">
            <v>AHORROS</v>
          </cell>
          <cell r="CB361" t="str">
            <v>382-00259-0</v>
          </cell>
          <cell r="CC361" t="str">
            <v>N-A</v>
          </cell>
          <cell r="CD361" t="str">
            <v>SI</v>
          </cell>
        </row>
        <row r="362">
          <cell r="A362" t="str">
            <v>IPMC-NC-013-2024</v>
          </cell>
          <cell r="B362" t="str">
            <v>2 NACION</v>
          </cell>
          <cell r="C362" t="str">
            <v>NC-SUM-364-2024</v>
          </cell>
          <cell r="D362" t="str">
            <v>GRUPO LOS LAGOS SAS</v>
          </cell>
          <cell r="E362">
            <v>45552</v>
          </cell>
          <cell r="F362" t="str">
            <v>NC13-P3299060-001 Adquisición de papelería y útiles de escritorio para la implementación y cumplimiento de los planes de trabajo de la entidad para el fortalecimiento de la capacidad institucional de Parques Nacionales Naturales.</v>
          </cell>
          <cell r="G362" t="str">
            <v>N-A</v>
          </cell>
          <cell r="H362" t="str">
            <v>5 MÍNIMA CUANTÍA</v>
          </cell>
          <cell r="I362" t="str">
            <v>3 COMPRAVENTA y/o SUMINISTRO</v>
          </cell>
          <cell r="J362" t="str">
            <v>SUMINISTRO</v>
          </cell>
          <cell r="K362">
            <v>44111515</v>
          </cell>
          <cell r="L362">
            <v>46624</v>
          </cell>
          <cell r="M362">
            <v>45551</v>
          </cell>
          <cell r="N362">
            <v>169724</v>
          </cell>
          <cell r="O362">
            <v>45553</v>
          </cell>
          <cell r="Q362">
            <v>0</v>
          </cell>
          <cell r="R362">
            <v>20800000</v>
          </cell>
          <cell r="S362" t="str">
            <v>Veinte millones ochocientos mil pesos</v>
          </cell>
          <cell r="T362" t="str">
            <v>2 PERSONA JURIDICA</v>
          </cell>
          <cell r="U362" t="str">
            <v>1 NIT</v>
          </cell>
          <cell r="V362" t="str">
            <v>N-A</v>
          </cell>
          <cell r="X362">
            <v>860053274</v>
          </cell>
          <cell r="Y362" t="str">
            <v>10 DV 9</v>
          </cell>
          <cell r="Z362" t="str">
            <v>N-A</v>
          </cell>
          <cell r="AA362" t="str">
            <v>N-A</v>
          </cell>
          <cell r="AB362" t="str">
            <v>N-A</v>
          </cell>
          <cell r="AC362" t="str">
            <v>N-A</v>
          </cell>
          <cell r="AD362" t="str">
            <v>N-A</v>
          </cell>
          <cell r="AE362" t="str">
            <v>N-A</v>
          </cell>
          <cell r="AF362" t="str">
            <v>N-A</v>
          </cell>
          <cell r="AG362" t="str">
            <v>SI</v>
          </cell>
          <cell r="AH362" t="str">
            <v>1 PÓLIZA</v>
          </cell>
          <cell r="AI362" t="str">
            <v>12 SEGUROS DEL ESTADO</v>
          </cell>
          <cell r="AJ362" t="str">
            <v>46 CUMPLIM+ ESTABIL_CALIDAD D OBRA+ PAGO D SALARIOS_PRESTAC SOC LEGALES</v>
          </cell>
          <cell r="AK362">
            <v>45553</v>
          </cell>
          <cell r="AL362" t="str">
            <v>33-44-101253852</v>
          </cell>
          <cell r="AM362" t="str">
            <v>SAF-SUBDIRECCION ADMINISTRATIVA Y FINANCIERA</v>
          </cell>
          <cell r="AN362" t="str">
            <v>GRUPO DE CONTRATOS</v>
          </cell>
          <cell r="AO362" t="str">
            <v>GRUPO DE PROCESOS CORPORATIVOS</v>
          </cell>
          <cell r="AP362" t="str">
            <v>2 SUPERVISOR</v>
          </cell>
          <cell r="AQ362" t="str">
            <v>3 CÉDULA DE CIUDADANÍA</v>
          </cell>
          <cell r="AR362">
            <v>3033010</v>
          </cell>
          <cell r="AS362" t="str">
            <v>ORLANDO LEON VERGARA</v>
          </cell>
          <cell r="AT362">
            <v>90</v>
          </cell>
          <cell r="AU362" t="str">
            <v>3 NO PACTADOS</v>
          </cell>
          <cell r="AV362" t="str">
            <v>4 NO SE HA ADICIONADO NI EN VALOR y EN TIEMPO</v>
          </cell>
          <cell r="AW362">
            <v>0</v>
          </cell>
          <cell r="AX362">
            <v>0</v>
          </cell>
          <cell r="AZ362">
            <v>0</v>
          </cell>
          <cell r="BB362">
            <v>45554</v>
          </cell>
          <cell r="BC362" t="str">
            <v>N-A</v>
          </cell>
          <cell r="BD362">
            <v>45555</v>
          </cell>
          <cell r="BE362">
            <v>45626</v>
          </cell>
          <cell r="BG362" t="str">
            <v>2. NO</v>
          </cell>
          <cell r="BJ362" t="str">
            <v>2. NO</v>
          </cell>
          <cell r="BO362" t="str">
            <v xml:space="preserve">2024420501100005E </v>
          </cell>
          <cell r="BP362">
            <v>20800000</v>
          </cell>
          <cell r="BQ362" t="str">
            <v>HILDA MARCELA GARCIA NUÑEZ</v>
          </cell>
          <cell r="BR362" t="str">
            <v>https://www.secop.gov.co/CO1BusinessLine/Tendering/BuyerWorkArea/Index?docUniqueIdentifier=CO1.BDOS.6594218</v>
          </cell>
          <cell r="BS362" t="str">
            <v>TERMINADO NORMALMENTE</v>
          </cell>
          <cell r="BU362" t="str">
            <v>https://community.secop.gov.co/Public/Tendering/OpportunityDetail/Index?noticeUID=CO1.NTC.6614779&amp;isFromPublicArea=True&amp;isModal=False</v>
          </cell>
          <cell r="BZ362" t="str">
            <v>AV VILLAS</v>
          </cell>
          <cell r="CA362" t="str">
            <v>AHORROS</v>
          </cell>
          <cell r="CB362" t="str">
            <v>382-00259-0</v>
          </cell>
          <cell r="CC362" t="str">
            <v>N-A</v>
          </cell>
          <cell r="CD362" t="str">
            <v>SI</v>
          </cell>
        </row>
        <row r="363">
          <cell r="A363" t="str">
            <v>IPMC-NC-016-2024</v>
          </cell>
          <cell r="B363" t="str">
            <v>2 NACION</v>
          </cell>
          <cell r="C363" t="str">
            <v>NC-SUM-373-2024</v>
          </cell>
          <cell r="D363" t="str">
            <v>GRUPO ARKS PREMIER SAS</v>
          </cell>
          <cell r="E363">
            <v>45561</v>
          </cell>
          <cell r="F363" t="str">
            <v>NC01-P3299060-015 Adquirir productos elaborados a partir de impresión digital de gran formato de material de educación, divulgación y señalización en Parques Nacionales Naturales de Colombia.</v>
          </cell>
          <cell r="G363" t="str">
            <v>N-A</v>
          </cell>
          <cell r="H363" t="str">
            <v>5 MÍNIMA CUANTÍA</v>
          </cell>
          <cell r="I363" t="str">
            <v>3 COMPRAVENTA y/o SUMINISTRO</v>
          </cell>
          <cell r="J363" t="str">
            <v>SUMINISTRO</v>
          </cell>
          <cell r="K363">
            <v>82121503</v>
          </cell>
          <cell r="L363">
            <v>44124</v>
          </cell>
          <cell r="N363">
            <v>178024</v>
          </cell>
          <cell r="O363">
            <v>45561</v>
          </cell>
          <cell r="Q363">
            <v>0</v>
          </cell>
          <cell r="R363">
            <v>52000000</v>
          </cell>
          <cell r="S363" t="str">
            <v xml:space="preserve">Cincuenta y dos millones de pesos </v>
          </cell>
          <cell r="T363" t="str">
            <v>2 PERSONA JURIDICA</v>
          </cell>
          <cell r="U363" t="str">
            <v>1 NIT</v>
          </cell>
          <cell r="V363" t="str">
            <v>N-A</v>
          </cell>
          <cell r="X363">
            <v>900684554</v>
          </cell>
          <cell r="Y363" t="str">
            <v>9 DV 8</v>
          </cell>
          <cell r="Z363" t="str">
            <v>N-A</v>
          </cell>
          <cell r="AA363" t="str">
            <v>N-A</v>
          </cell>
          <cell r="AB363" t="str">
            <v>N-A</v>
          </cell>
          <cell r="AC363" t="str">
            <v>N-A</v>
          </cell>
          <cell r="AD363" t="str">
            <v>N-A</v>
          </cell>
          <cell r="AE363" t="str">
            <v>N-A</v>
          </cell>
          <cell r="AF363" t="str">
            <v>N-A</v>
          </cell>
          <cell r="AG363" t="str">
            <v>SI</v>
          </cell>
          <cell r="AH363" t="str">
            <v>1 PÓLIZA</v>
          </cell>
          <cell r="AI363" t="str">
            <v>12 SEGUROS DEL ESTADO</v>
          </cell>
          <cell r="AJ363" t="str">
            <v>46 CUMPLIM+ ESTABIL_CALIDAD D OBRA+ PAGO D SALARIOS_PRESTAC SOC LEGALES</v>
          </cell>
          <cell r="AK363">
            <v>45567</v>
          </cell>
          <cell r="AL363">
            <v>2144101452023</v>
          </cell>
          <cell r="AM363" t="str">
            <v>SAF-SUBDIRECCION ADMINISTRATIVA Y FINANCIERA</v>
          </cell>
          <cell r="AN363" t="str">
            <v>GRUPO DE CONTRATOS</v>
          </cell>
          <cell r="AO363" t="str">
            <v>GRUPO DE COMUNICACIONES</v>
          </cell>
          <cell r="AP363" t="str">
            <v>2 SUPERVISOR</v>
          </cell>
          <cell r="AQ363" t="str">
            <v>3 CÉDULA DE CIUDADANÍA</v>
          </cell>
          <cell r="AR363">
            <v>79624413</v>
          </cell>
          <cell r="AS363" t="str">
            <v>JORGE ENRIQUE PATIÑO OSPINA</v>
          </cell>
          <cell r="AT363">
            <v>90</v>
          </cell>
          <cell r="AU363" t="str">
            <v>3 NO PACTADOS</v>
          </cell>
          <cell r="AV363" t="str">
            <v>4 NO SE HA ADICIONADO NI EN VALOR y EN TIEMPO</v>
          </cell>
          <cell r="AW363">
            <v>0</v>
          </cell>
          <cell r="AX363">
            <v>0</v>
          </cell>
          <cell r="AZ363">
            <v>0</v>
          </cell>
          <cell r="BB363">
            <v>45567</v>
          </cell>
          <cell r="BC363" t="str">
            <v>N-A</v>
          </cell>
          <cell r="BD363">
            <v>45567</v>
          </cell>
          <cell r="BE363">
            <v>45636</v>
          </cell>
          <cell r="BG363" t="str">
            <v>2. NO</v>
          </cell>
          <cell r="BJ363" t="str">
            <v>2. NO</v>
          </cell>
          <cell r="BO363" t="str">
            <v>2024420501100006E</v>
          </cell>
          <cell r="BP363">
            <v>52000000</v>
          </cell>
          <cell r="BQ363" t="str">
            <v>EDNA ROCIO CASTRO</v>
          </cell>
          <cell r="BR363" t="str">
            <v>https://www.secop.gov.co/CO1BusinessLine/Tendering/BuyerWorkArea/Index?docUniqueIdentifier=CO1.BDOS.6686688</v>
          </cell>
          <cell r="BS363" t="str">
            <v>TERMINADO NORMALMENTE</v>
          </cell>
          <cell r="BU363" t="str">
            <v>https://community.secop.gov.co/Public/Tendering/OpportunityDetail/Index?noticeUID=CO1.NTC.6707353&amp;isFromPublicArea=True&amp;isModal=False</v>
          </cell>
          <cell r="CD363" t="str">
            <v>SI</v>
          </cell>
        </row>
        <row r="364">
          <cell r="A364" t="str">
            <v>CD-NC-208-2024</v>
          </cell>
          <cell r="B364" t="str">
            <v>2 NACION</v>
          </cell>
          <cell r="C364" t="str">
            <v>NC-CS-236-2024</v>
          </cell>
          <cell r="D364" t="str">
            <v>SOFTWARE HUMANO WEB</v>
          </cell>
          <cell r="E364">
            <v>45344</v>
          </cell>
          <cell r="F364" t="str">
            <v>NC03-P3299065-010 Realizar el soporte, mantenimiento y actualización del sistema de información HUMANO WEB de Parques Nacionales Naturales de Colombia y la implementación de nuevas funcionalidades del mismo sistema, en el marco de fortalecimiento de la capacidad institucional de parques nacionales naturales de Colombia a nivel nacional.</v>
          </cell>
          <cell r="G364" t="str">
            <v>N-A</v>
          </cell>
          <cell r="H364" t="str">
            <v>2 CONTRATACIÓN DIRECTA</v>
          </cell>
          <cell r="I364" t="str">
            <v>20 OTROS</v>
          </cell>
          <cell r="J364" t="str">
            <v>SERVICIOS</v>
          </cell>
          <cell r="K364">
            <v>81112209</v>
          </cell>
          <cell r="L364">
            <v>30024</v>
          </cell>
          <cell r="N364">
            <v>33624</v>
          </cell>
          <cell r="O364">
            <v>45344</v>
          </cell>
          <cell r="Q364">
            <v>0</v>
          </cell>
          <cell r="R364">
            <v>84731692</v>
          </cell>
          <cell r="S364" t="str">
            <v>Ochenta y cuatro millones setescientos trenta y un mil seiscientos noventa y dos</v>
          </cell>
          <cell r="T364" t="str">
            <v>2 PERSONA JURIDICA</v>
          </cell>
          <cell r="U364" t="str">
            <v>1 NIT</v>
          </cell>
          <cell r="V364" t="str">
            <v>N-A</v>
          </cell>
          <cell r="X364">
            <v>800187672</v>
          </cell>
          <cell r="Y364" t="str">
            <v>5 DV 4</v>
          </cell>
          <cell r="Z364" t="str">
            <v>N-A</v>
          </cell>
          <cell r="AA364" t="str">
            <v>N-A</v>
          </cell>
          <cell r="AB364" t="str">
            <v>N-A</v>
          </cell>
          <cell r="AC364" t="str">
            <v>N-A</v>
          </cell>
          <cell r="AD364" t="str">
            <v>N-A</v>
          </cell>
          <cell r="AE364" t="str">
            <v>N-A</v>
          </cell>
          <cell r="AF364" t="str">
            <v>N-A</v>
          </cell>
          <cell r="AG364" t="str">
            <v>SI</v>
          </cell>
          <cell r="AH364" t="str">
            <v>1 PÓLIZA</v>
          </cell>
          <cell r="AI364" t="str">
            <v>8 MUNDIAL SEGUROS</v>
          </cell>
          <cell r="AJ364" t="str">
            <v>46 CUMPLIM+ ESTABIL_CALIDAD D OBRA+ PAGO D SALARIOS_PRESTAC SOC LEGALES</v>
          </cell>
          <cell r="AK364">
            <v>45345</v>
          </cell>
          <cell r="AL364" t="str">
            <v>NB100310420</v>
          </cell>
          <cell r="AM364" t="str">
            <v>SAF-SUBDIRECCION ADMINISTRATIVA Y FINANCIERA</v>
          </cell>
          <cell r="AN364" t="str">
            <v>GRUPO DE CONTRATOS</v>
          </cell>
          <cell r="AO364" t="str">
            <v>GRUPO DE TECNOLOGÍAS DE LA INFORMACIÓN Y LAS COMUNICACIONES</v>
          </cell>
          <cell r="AP364" t="str">
            <v>2 SUPERVISOR</v>
          </cell>
          <cell r="AQ364" t="str">
            <v>3 CÉDULA DE CIUDADANÍA</v>
          </cell>
          <cell r="AR364">
            <v>79245176</v>
          </cell>
          <cell r="AS364" t="str">
            <v>CARLOS ARTURO SAENZ BARON</v>
          </cell>
          <cell r="AT364">
            <v>309</v>
          </cell>
          <cell r="AU364" t="str">
            <v>3 NO PACTADOS</v>
          </cell>
          <cell r="AV364" t="str">
            <v>4 NO SE HA ADICIONADO NI EN VALOR y EN TIEMPO</v>
          </cell>
          <cell r="AW364">
            <v>0</v>
          </cell>
          <cell r="AX364">
            <v>0</v>
          </cell>
          <cell r="AZ364">
            <v>0</v>
          </cell>
          <cell r="BB364">
            <v>45345</v>
          </cell>
          <cell r="BC364" t="str">
            <v>N-A</v>
          </cell>
          <cell r="BD364">
            <v>45345</v>
          </cell>
          <cell r="BE364">
            <v>45657</v>
          </cell>
          <cell r="BG364" t="str">
            <v>2. NO</v>
          </cell>
          <cell r="BJ364" t="str">
            <v>2. NO</v>
          </cell>
          <cell r="BO364" t="str">
            <v>2024420502400001E</v>
          </cell>
          <cell r="BP364">
            <v>84731692</v>
          </cell>
          <cell r="BQ364" t="str">
            <v>HILDA MARCELA GARCIA NUÑEZ</v>
          </cell>
          <cell r="BR364" t="str">
            <v>https://www.secop.gov.co/CO1BusinessLine/Tendering/BuyerWorkArea/Index?docUniqueIdentifier=CO1.BDOS.5667150</v>
          </cell>
          <cell r="BS364" t="str">
            <v>TERMINADO NORMALMENTE</v>
          </cell>
          <cell r="BU364" t="str">
            <v>https://community.secop.gov.co/Public/Tendering/OpportunityDetail/Index?noticeUID=CO1.NTC.5685122&amp;isFromPublicArea=True&amp;isModal=False</v>
          </cell>
          <cell r="BZ364" t="str">
            <v>BANCO DE BOGOTÁ</v>
          </cell>
          <cell r="CA364" t="str">
            <v>CORRIENTE</v>
          </cell>
          <cell r="CB364" t="str">
            <v>084111954</v>
          </cell>
          <cell r="CC364" t="str">
            <v>N-A</v>
          </cell>
          <cell r="CD364" t="str">
            <v>SI</v>
          </cell>
        </row>
        <row r="365">
          <cell r="A365" t="str">
            <v>CD-NC-280-2024</v>
          </cell>
          <cell r="B365" t="str">
            <v>2 NACION</v>
          </cell>
          <cell r="C365" t="str">
            <v>NC-CS-280-2024</v>
          </cell>
          <cell r="D365" t="str">
            <v>PATRIMONIO NATURAL FONDO PARA LA BIODIVERSIDAD Y ÁREAS PROTEGIDAS</v>
          </cell>
          <cell r="E365">
            <v>45365</v>
          </cell>
          <cell r="F365" t="str">
            <v>Servicios de administración del Fondo de Disposición de los recursos financieros provenientes del KfW Banco de Desarrollo, así como la adquisición de bienes y servicios a ser financiados en el marco de la implementación del Proyecto Conservación y Uso Sostenible de Recursos Naturales (HeCo).</v>
          </cell>
          <cell r="G365" t="str">
            <v>N-A</v>
          </cell>
          <cell r="H365" t="str">
            <v>2 CONTRATACIÓN DIRECTA</v>
          </cell>
          <cell r="I365" t="str">
            <v>5 CONSULTORÍA</v>
          </cell>
          <cell r="J365" t="str">
            <v>N/A</v>
          </cell>
          <cell r="L365" t="str">
            <v>N-A</v>
          </cell>
          <cell r="N365" t="str">
            <v>N-A</v>
          </cell>
          <cell r="O365" t="str">
            <v>N-A</v>
          </cell>
          <cell r="Q365">
            <v>0</v>
          </cell>
          <cell r="R365">
            <v>0</v>
          </cell>
          <cell r="S365" t="str">
            <v>Cero pesos</v>
          </cell>
          <cell r="T365" t="str">
            <v>2 PERSONA JURIDICA</v>
          </cell>
          <cell r="U365" t="str">
            <v>1 NIT</v>
          </cell>
          <cell r="V365" t="str">
            <v>N-A</v>
          </cell>
          <cell r="X365">
            <v>900064749</v>
          </cell>
          <cell r="Y365" t="str">
            <v>8 DV 7</v>
          </cell>
          <cell r="Z365" t="str">
            <v>N-A</v>
          </cell>
          <cell r="AA365" t="str">
            <v>N-A</v>
          </cell>
          <cell r="AB365" t="str">
            <v>N-A</v>
          </cell>
          <cell r="AC365" t="str">
            <v>N-A</v>
          </cell>
          <cell r="AD365" t="str">
            <v>N-A</v>
          </cell>
          <cell r="AE365" t="str">
            <v>N-A</v>
          </cell>
          <cell r="AF365" t="str">
            <v>N-A</v>
          </cell>
          <cell r="AG365" t="str">
            <v>NO</v>
          </cell>
          <cell r="AH365" t="str">
            <v>6 NO CONSTITUYÓ GARANTÍAS</v>
          </cell>
          <cell r="AI365" t="str">
            <v>N-A</v>
          </cell>
          <cell r="AJ365" t="str">
            <v>N-A</v>
          </cell>
          <cell r="AK365" t="str">
            <v>N-A</v>
          </cell>
          <cell r="AL365" t="str">
            <v>N-A</v>
          </cell>
          <cell r="AM365" t="str">
            <v>SGMAP-SUBDIRECCION DE GESTION Y MANEJO DE AREAS PROTEGIDAS</v>
          </cell>
          <cell r="AN365" t="str">
            <v>GRUPO DE CONTRATOS</v>
          </cell>
          <cell r="AO365" t="str">
            <v>GRUPO DE GESTIÓN E INTEGRACIÓN DEL SINAP</v>
          </cell>
          <cell r="AP365" t="str">
            <v>2 SUPERVISOR</v>
          </cell>
          <cell r="AQ365" t="str">
            <v>3 CÉDULA DE CIUDADANÍA</v>
          </cell>
          <cell r="AR365">
            <v>5947992</v>
          </cell>
          <cell r="AS365" t="str">
            <v>LUIS ALBERTO CRUZ COLORADO</v>
          </cell>
          <cell r="AT365">
            <v>1800</v>
          </cell>
          <cell r="AU365" t="str">
            <v>3 NO PACTADOS</v>
          </cell>
          <cell r="AV365" t="str">
            <v>4 NO SE HA ADICIONADO NI EN VALOR y EN TIEMPO</v>
          </cell>
          <cell r="AW365">
            <v>0</v>
          </cell>
          <cell r="AX365">
            <v>0</v>
          </cell>
          <cell r="AZ365">
            <v>0</v>
          </cell>
          <cell r="BB365" t="str">
            <v>N/A</v>
          </cell>
          <cell r="BC365" t="str">
            <v>N-A</v>
          </cell>
          <cell r="BD365">
            <v>45365</v>
          </cell>
          <cell r="BE365">
            <v>47191</v>
          </cell>
          <cell r="BG365" t="str">
            <v>2. NO</v>
          </cell>
          <cell r="BJ365" t="str">
            <v>2. NO</v>
          </cell>
          <cell r="BO365" t="str">
            <v xml:space="preserve">2024420502400004E </v>
          </cell>
          <cell r="BP365">
            <v>0</v>
          </cell>
          <cell r="BQ365" t="str">
            <v>EDNA ROCIO CASTRO</v>
          </cell>
          <cell r="BR365" t="str">
            <v>https://www.secop.gov.co/CO1BusinessLine/Tendering/BuyerWorkArea/Index?docUniqueIdentifier=CO1.BDOS.5831997</v>
          </cell>
          <cell r="BS365" t="str">
            <v>VIGENTE</v>
          </cell>
          <cell r="BU365" t="str">
            <v>https://community.secop.gov.co/Public/Tendering/OpportunityDetail/Index?noticeUID=CO1.NTC.5838852&amp;isFromPublicArea=True&amp;isModal=False</v>
          </cell>
          <cell r="BZ365" t="str">
            <v>N-A</v>
          </cell>
          <cell r="CB365" t="str">
            <v>N-A</v>
          </cell>
          <cell r="CC365" t="str">
            <v>N-A</v>
          </cell>
          <cell r="CD365" t="str">
            <v>SI</v>
          </cell>
        </row>
        <row r="366">
          <cell r="A366" t="str">
            <v>IPMC-NC-002-2024</v>
          </cell>
          <cell r="B366" t="str">
            <v>2 NACION</v>
          </cell>
          <cell r="C366" t="str">
            <v>NC-CS-283-2024</v>
          </cell>
          <cell r="D366" t="str">
            <v>CAR SCANNERS S.A.S.</v>
          </cell>
          <cell r="E366">
            <v>45372</v>
          </cell>
          <cell r="F366" t="str">
            <v>NC10-002 Servicio de mantenimiento preventivo y correctivo, incluyendo repuestos originales y mano de obra calificada, para los vehículos de las marcas Renault, Chevrolet y Nissan asignados al nivel central de PNNC</v>
          </cell>
          <cell r="G366" t="str">
            <v>N-A</v>
          </cell>
          <cell r="H366" t="str">
            <v>5 MÍNIMA CUANTÍA</v>
          </cell>
          <cell r="I366" t="str">
            <v>20 OTROS</v>
          </cell>
          <cell r="J366" t="str">
            <v>SERVICIOS</v>
          </cell>
          <cell r="K366">
            <v>80111600</v>
          </cell>
          <cell r="L366">
            <v>36524</v>
          </cell>
          <cell r="N366">
            <v>51724</v>
          </cell>
          <cell r="O366">
            <v>45373</v>
          </cell>
          <cell r="Q366">
            <v>0</v>
          </cell>
          <cell r="R366">
            <v>44916791</v>
          </cell>
          <cell r="S366" t="str">
            <v>Cuarenta y cuatro millones novecientos dieciseis mil setescientos noventa y un pesos</v>
          </cell>
          <cell r="T366" t="str">
            <v>2 PERSONA JURIDICA</v>
          </cell>
          <cell r="U366" t="str">
            <v>1 NIT</v>
          </cell>
          <cell r="V366" t="str">
            <v>N-A</v>
          </cell>
          <cell r="X366">
            <v>900693270</v>
          </cell>
          <cell r="Y366" t="str">
            <v>2 DV 1</v>
          </cell>
          <cell r="Z366" t="str">
            <v>N-A</v>
          </cell>
          <cell r="AA366" t="str">
            <v>N-A</v>
          </cell>
          <cell r="AB366" t="str">
            <v>N-A</v>
          </cell>
          <cell r="AC366" t="str">
            <v>N-A</v>
          </cell>
          <cell r="AD366" t="str">
            <v>N-A</v>
          </cell>
          <cell r="AE366" t="str">
            <v>N-A</v>
          </cell>
          <cell r="AF366" t="str">
            <v>N-A</v>
          </cell>
          <cell r="AG366" t="str">
            <v>SI</v>
          </cell>
          <cell r="AH366" t="str">
            <v>1 PÓLIZA</v>
          </cell>
          <cell r="AI366" t="str">
            <v>12 SEGUROS DEL ESTADO</v>
          </cell>
          <cell r="AJ366" t="str">
            <v>46 CUMPLIM+ ESTABIL_CALIDAD D OBRA+ PAGO D SALARIOS_PRESTAC SOC LEGALES</v>
          </cell>
          <cell r="AK366">
            <v>45373</v>
          </cell>
          <cell r="AL366" t="str">
            <v>14-44-101206424</v>
          </cell>
          <cell r="AM366" t="str">
            <v>SAF-SUBDIRECCION ADMINISTRATIVA Y FINANCIERA</v>
          </cell>
          <cell r="AN366" t="str">
            <v>GRUPO DE CONTRATOS</v>
          </cell>
          <cell r="AO366" t="str">
            <v>GRUPO DE PROCESOS CORPORATIVOS</v>
          </cell>
          <cell r="AP366" t="str">
            <v>2 SUPERVISOR</v>
          </cell>
          <cell r="AQ366" t="str">
            <v>3 CÉDULA DE CIUDADANÍA</v>
          </cell>
          <cell r="AR366">
            <v>3033010</v>
          </cell>
          <cell r="AS366" t="str">
            <v>ORLANDO LEON VERGARA</v>
          </cell>
          <cell r="AT366">
            <v>253</v>
          </cell>
          <cell r="AU366" t="str">
            <v>3 NO PACTADOS</v>
          </cell>
          <cell r="AV366" t="str">
            <v>3 ADICIÓN EN VALOR y EN TIEMPO</v>
          </cell>
          <cell r="AW366">
            <v>2</v>
          </cell>
          <cell r="AX366">
            <v>4250000</v>
          </cell>
          <cell r="AY366">
            <v>45645</v>
          </cell>
          <cell r="AZ366">
            <v>24</v>
          </cell>
          <cell r="BA366">
            <v>45625</v>
          </cell>
          <cell r="BB366">
            <v>45373</v>
          </cell>
          <cell r="BC366" t="str">
            <v>N-A</v>
          </cell>
          <cell r="BD366">
            <v>45373</v>
          </cell>
          <cell r="BE366">
            <v>45650</v>
          </cell>
          <cell r="BG366" t="str">
            <v>2. NO</v>
          </cell>
          <cell r="BJ366" t="str">
            <v>2. NO</v>
          </cell>
          <cell r="BO366" t="str">
            <v xml:space="preserve">2024420502400002E </v>
          </cell>
          <cell r="BP366">
            <v>49166791</v>
          </cell>
          <cell r="BQ366" t="str">
            <v>YURY CAMILA BARRANTES</v>
          </cell>
          <cell r="BR366" t="str">
            <v>https://www.secop.gov.co/CO1BusinessLine/Tendering/BuyerWorkArea/Index?docUniqueIdentifier=CO1.BDOS.5769573</v>
          </cell>
          <cell r="BS366" t="str">
            <v>TERMINADO NORMALMENTE</v>
          </cell>
          <cell r="BU366" t="str">
            <v>https://community.secop.gov.co/Public/Tendering/OpportunityDetail/Index?noticeUID=CO1.NTC.5786124&amp;isFromPublicArea=True&amp;isModal=False</v>
          </cell>
          <cell r="BZ366" t="str">
            <v>BANCOLOMBIA</v>
          </cell>
          <cell r="CA366" t="str">
            <v>CORRIENTE</v>
          </cell>
          <cell r="CB366" t="str">
            <v>03540803373</v>
          </cell>
          <cell r="CC366" t="str">
            <v>N-A</v>
          </cell>
          <cell r="CD366" t="str">
            <v>SI</v>
          </cell>
        </row>
        <row r="367">
          <cell r="A367" t="str">
            <v>IPMC-NC-003-2024</v>
          </cell>
          <cell r="B367" t="str">
            <v>2 NACION</v>
          </cell>
          <cell r="C367" t="str">
            <v>NC-CS-291-2024</v>
          </cell>
          <cell r="D367" t="str">
            <v>L&amp;Q REVISORES FISCALES AUDITORES EXTERNOS SAS</v>
          </cell>
          <cell r="E367">
            <v>45386</v>
          </cell>
          <cell r="F367" t="str">
            <v>Prestar los Servicios de Auditoría a Parques Nacionales de Colombia a fin de auditar los fondos de disposición y a las cuentas especiales del Programa Áreas Protegidas y Diversidad Biológica Fase II, administrados por Patrimonio Natural Fondo para la Biodiversidad y Áreas Protegidas, en cumplimiento de los compromisos adquiridos en el marco de la cooperación financiera entre los gobiernos de Alemania y Colombia, a través del KfW y Parques Nacionales Naturales de Colombia.</v>
          </cell>
          <cell r="G367" t="str">
            <v>N-A</v>
          </cell>
          <cell r="H367" t="str">
            <v>5 MÍNIMA CUANTÍA</v>
          </cell>
          <cell r="I367" t="str">
            <v>20 OTROS</v>
          </cell>
          <cell r="J367" t="str">
            <v>SERVICIOS</v>
          </cell>
          <cell r="K367">
            <v>84111603</v>
          </cell>
          <cell r="L367">
            <v>30924</v>
          </cell>
          <cell r="N367">
            <v>55624</v>
          </cell>
          <cell r="O367">
            <v>45387</v>
          </cell>
          <cell r="Q367">
            <v>0</v>
          </cell>
          <cell r="R367">
            <v>33400830</v>
          </cell>
          <cell r="S367" t="str">
            <v>Trenta y tres millones cuatroscientos mil ochoscientos trenta pesos</v>
          </cell>
          <cell r="T367" t="str">
            <v>2 PERSONA JURIDICA</v>
          </cell>
          <cell r="U367" t="str">
            <v>1 NIT</v>
          </cell>
          <cell r="V367" t="str">
            <v>N-A</v>
          </cell>
          <cell r="X367">
            <v>900354279</v>
          </cell>
          <cell r="Y367" t="str">
            <v>2 DV 1</v>
          </cell>
          <cell r="Z367" t="str">
            <v>N-A</v>
          </cell>
          <cell r="AA367" t="str">
            <v>N-A</v>
          </cell>
          <cell r="AB367" t="str">
            <v>N-A</v>
          </cell>
          <cell r="AC367" t="str">
            <v>N-A</v>
          </cell>
          <cell r="AD367" t="str">
            <v>N-A</v>
          </cell>
          <cell r="AE367" t="str">
            <v>N-A</v>
          </cell>
          <cell r="AF367" t="str">
            <v>N-A</v>
          </cell>
          <cell r="AG367" t="str">
            <v>SI</v>
          </cell>
          <cell r="AH367" t="str">
            <v>1 PÓLIZA</v>
          </cell>
          <cell r="AI367" t="str">
            <v>12 SEGUROS DEL ESTADO</v>
          </cell>
          <cell r="AJ367" t="str">
            <v>46 CUMPLIM+ ESTABIL_CALIDAD D OBRA+ PAGO D SALARIOS_PRESTAC SOC LEGALES</v>
          </cell>
          <cell r="AK367">
            <v>45387</v>
          </cell>
          <cell r="AL367" t="str">
            <v>11-54-101004459-	11-46-101053660</v>
          </cell>
          <cell r="AM367" t="str">
            <v>SAF-SUBDIRECCION ADMINISTRATIVA Y FINANCIERA</v>
          </cell>
          <cell r="AN367" t="str">
            <v>GRUPO DE CONTRATOS</v>
          </cell>
          <cell r="AO367" t="str">
            <v xml:space="preserve">OFICINA ASESORA DE PLANEACIÓN </v>
          </cell>
          <cell r="AP367" t="str">
            <v>2 SUPERVISOR</v>
          </cell>
          <cell r="AQ367" t="str">
            <v>3 CÉDULA DE CIUDADANÍA</v>
          </cell>
          <cell r="AR367">
            <v>80076849</v>
          </cell>
          <cell r="AS367" t="str">
            <v>ANDRES MAURICIO LEON LOPEZ</v>
          </cell>
          <cell r="AT367">
            <v>60</v>
          </cell>
          <cell r="AU367" t="str">
            <v>3 NO PACTADOS</v>
          </cell>
          <cell r="AV367" t="str">
            <v>4 NO SE HA ADICIONADO NI EN VALOR y EN TIEMPO</v>
          </cell>
          <cell r="AW367">
            <v>0</v>
          </cell>
          <cell r="AX367">
            <v>0</v>
          </cell>
          <cell r="AZ367">
            <v>0</v>
          </cell>
          <cell r="BB367">
            <v>45387</v>
          </cell>
          <cell r="BC367" t="str">
            <v>N-A</v>
          </cell>
          <cell r="BD367">
            <v>45387</v>
          </cell>
          <cell r="BE367">
            <v>45450</v>
          </cell>
          <cell r="BG367" t="str">
            <v>2. NO</v>
          </cell>
          <cell r="BJ367" t="str">
            <v>2. NO</v>
          </cell>
          <cell r="BO367" t="str">
            <v xml:space="preserve">2024420502400003E </v>
          </cell>
          <cell r="BP367">
            <v>33400830</v>
          </cell>
          <cell r="BQ367" t="str">
            <v>EDNA ROCIO CASTRO</v>
          </cell>
          <cell r="BR367" t="str">
            <v>https://www.secop.gov.co/CO1BusinessLine/Tendering/BuyerWorkArea/Index?docUniqueIdentifier=CO1.BDOS.5766478</v>
          </cell>
          <cell r="BS367" t="str">
            <v>TERMINADO NORMALMENTE</v>
          </cell>
          <cell r="BU367" t="str">
            <v>https://community.secop.gov.co/Public/Tendering/OpportunityDetail/Index?noticeUID=CO1.NTC.5841734&amp;isFromPublicArea=True&amp;isModal=False</v>
          </cell>
          <cell r="BZ367" t="str">
            <v>BANCO DE BOGOTA</v>
          </cell>
          <cell r="CA367" t="str">
            <v>CORRIENTE</v>
          </cell>
          <cell r="CB367" t="str">
            <v>227087780</v>
          </cell>
          <cell r="CC367" t="str">
            <v>N-A</v>
          </cell>
          <cell r="CD367" t="str">
            <v>SI</v>
          </cell>
        </row>
        <row r="368">
          <cell r="A368" t="str">
            <v>CD-NC-313-2024</v>
          </cell>
          <cell r="B368" t="str">
            <v>2 NACION</v>
          </cell>
          <cell r="C368" t="str">
            <v>NC-CS-321-2024</v>
          </cell>
          <cell r="D368" t="str">
            <v>CAJA DE COMPENSACIÓN FAMILIAR - CAFAM</v>
          </cell>
          <cell r="E368">
            <v>45455</v>
          </cell>
          <cell r="F368" t="str">
            <v>NC11-P3299060-001 Prestación de servicios para la ejecución de las actividades requeridas para el fortalecimiento de la dimensión del talento humano en el marco del Modelo Integrado de Planeación y Gestión.</v>
          </cell>
          <cell r="G368" t="str">
            <v>N-A</v>
          </cell>
          <cell r="H368" t="str">
            <v>2 CONTRATACIÓN DIRECTA</v>
          </cell>
          <cell r="I368" t="str">
            <v>20 OTROS</v>
          </cell>
          <cell r="J368" t="str">
            <v>SERVICIOS</v>
          </cell>
          <cell r="K368">
            <v>93141506</v>
          </cell>
          <cell r="L368">
            <v>45324</v>
          </cell>
          <cell r="N368">
            <v>104824</v>
          </cell>
          <cell r="O368">
            <v>45455</v>
          </cell>
          <cell r="Q368">
            <v>0</v>
          </cell>
          <cell r="R368">
            <v>298147221</v>
          </cell>
          <cell r="S368" t="str">
            <v>Doscientos noventa y ocho millones ciento cuarenta y siete mil doscientos veintiún pesos</v>
          </cell>
          <cell r="T368" t="str">
            <v>2 PERSONA JURIDICA</v>
          </cell>
          <cell r="U368" t="str">
            <v>1 NIT</v>
          </cell>
          <cell r="V368" t="str">
            <v>N-A</v>
          </cell>
          <cell r="X368">
            <v>860013570</v>
          </cell>
          <cell r="Y368" t="str">
            <v>4 DV 3</v>
          </cell>
          <cell r="Z368" t="str">
            <v>N-A</v>
          </cell>
          <cell r="AA368" t="str">
            <v>N-A</v>
          </cell>
          <cell r="AB368" t="str">
            <v>N-A</v>
          </cell>
          <cell r="AC368" t="str">
            <v>N-A</v>
          </cell>
          <cell r="AD368" t="str">
            <v>N-A</v>
          </cell>
          <cell r="AE368" t="str">
            <v>N-A</v>
          </cell>
          <cell r="AF368" t="str">
            <v>N-A</v>
          </cell>
          <cell r="AG368" t="str">
            <v>SI</v>
          </cell>
          <cell r="AH368" t="str">
            <v>1 PÓLIZA</v>
          </cell>
          <cell r="AI368" t="str">
            <v>11 SEGUROS BOLÍVAR</v>
          </cell>
          <cell r="AJ368" t="str">
            <v>45 CUMPLIM+ CALIDAD DL SERVICIO</v>
          </cell>
          <cell r="AK368">
            <v>45455</v>
          </cell>
          <cell r="AL368">
            <v>1004102023301</v>
          </cell>
          <cell r="AM368" t="str">
            <v>SAF-SUBDIRECCION ADMINISTRATIVA Y FINANCIERA</v>
          </cell>
          <cell r="AN368" t="str">
            <v>GRUPO DE CONTRATOS</v>
          </cell>
          <cell r="AO368" t="str">
            <v>GRUPO DE GESTIÓN HUMANA</v>
          </cell>
          <cell r="AP368" t="str">
            <v>2 SUPERVISOR</v>
          </cell>
          <cell r="AQ368" t="str">
            <v>3 CÉDULA DE CIUDADANÍA</v>
          </cell>
          <cell r="AR368">
            <v>51790514</v>
          </cell>
          <cell r="AS368" t="str">
            <v>JULIA ASTRID DEL CASTILLO SABOGAL</v>
          </cell>
          <cell r="AT368">
            <v>205</v>
          </cell>
          <cell r="AU368" t="str">
            <v>3 NO PACTADOS</v>
          </cell>
          <cell r="AV368" t="str">
            <v>2 ADICIÓN EN TIEMPO (PRÓRROGAS)</v>
          </cell>
          <cell r="AW368">
            <v>1</v>
          </cell>
          <cell r="AX368">
            <v>37780819</v>
          </cell>
          <cell r="AY368">
            <v>45561</v>
          </cell>
          <cell r="AZ368">
            <v>0</v>
          </cell>
          <cell r="BB368">
            <v>45456</v>
          </cell>
          <cell r="BC368" t="str">
            <v>N-A</v>
          </cell>
          <cell r="BD368">
            <v>45456</v>
          </cell>
          <cell r="BE368">
            <v>45656</v>
          </cell>
          <cell r="BG368" t="str">
            <v>2. NO</v>
          </cell>
          <cell r="BJ368" t="str">
            <v>2. NO</v>
          </cell>
          <cell r="BO368" t="str">
            <v xml:space="preserve">2024420502400005E </v>
          </cell>
          <cell r="BP368">
            <v>335928040</v>
          </cell>
          <cell r="BQ368" t="str">
            <v>EDNA ROCIO CASTRO</v>
          </cell>
          <cell r="BR368" t="str">
            <v>https://www.secop.gov.co/CO1BusinessLine/Tendering/BuyerWorkArea/Index?docUniqueIdentifier=CO1.BDOS.6225909</v>
          </cell>
          <cell r="BS368" t="str">
            <v>TERMINADO NORMALMENTE</v>
          </cell>
          <cell r="BU368" t="str">
            <v>https://community.secop.gov.co/Public/Tendering/OpportunityDetail/Index?noticeUID=CO1.NTC.6236123&amp;isFromPublicArea=True&amp;isModal=False</v>
          </cell>
          <cell r="BZ368" t="str">
            <v>DAVIVIENDA</v>
          </cell>
          <cell r="CA368" t="str">
            <v>AHORROS</v>
          </cell>
          <cell r="CB368" t="str">
            <v>473870076105</v>
          </cell>
          <cell r="CC368" t="str">
            <v>N-A</v>
          </cell>
          <cell r="CD368" t="str">
            <v>SI</v>
          </cell>
        </row>
        <row r="369">
          <cell r="A369" t="str">
            <v>IPMC-NC-012-2024</v>
          </cell>
          <cell r="B369" t="str">
            <v>2 NACION</v>
          </cell>
          <cell r="C369" t="str">
            <v>NC-CS-360-2024</v>
          </cell>
          <cell r="D369" t="str">
            <v>SOLUCIONES INTEGRALES Y PROYECTOS ESPECIALES S.A.S.</v>
          </cell>
          <cell r="E369">
            <v>45544</v>
          </cell>
          <cell r="F369" t="str">
            <v>NC13-P3299060-002 Contratar la compra, mantenimiento y recarga para los extintores ubicados en la sede central y en los vehículos asignados al Nivel Central de la entidad en desarrollo del Plan de Trabajo Anual en Seguridad y Salud en el Trabajo para el fortalecimiento de la capacidad institucional de Parques Nacionales Naturales.</v>
          </cell>
          <cell r="G369" t="str">
            <v>N-A</v>
          </cell>
          <cell r="H369" t="str">
            <v>5 MÍNIMA CUANTÍA</v>
          </cell>
          <cell r="I369" t="str">
            <v>20 OTROS</v>
          </cell>
          <cell r="J369" t="str">
            <v>SERVICIOS</v>
          </cell>
          <cell r="K369">
            <v>46191601</v>
          </cell>
          <cell r="L369">
            <v>46724</v>
          </cell>
          <cell r="N369">
            <v>162524</v>
          </cell>
          <cell r="O369">
            <v>45544</v>
          </cell>
          <cell r="Q369">
            <v>0</v>
          </cell>
          <cell r="R369">
            <v>1700510</v>
          </cell>
          <cell r="S369" t="str">
            <v>Un millón setecientos mil quinientos diez pesos</v>
          </cell>
          <cell r="T369" t="str">
            <v>2 PERSONA JURIDICA</v>
          </cell>
          <cell r="U369" t="str">
            <v>1 NIT</v>
          </cell>
          <cell r="V369" t="str">
            <v>N-A</v>
          </cell>
          <cell r="X369">
            <v>900581434</v>
          </cell>
          <cell r="Y369" t="str">
            <v>2 DV 1</v>
          </cell>
          <cell r="Z369" t="str">
            <v>N-A</v>
          </cell>
          <cell r="AA369" t="str">
            <v>N-A</v>
          </cell>
          <cell r="AB369" t="str">
            <v>N-A</v>
          </cell>
          <cell r="AC369" t="str">
            <v>N-A</v>
          </cell>
          <cell r="AD369" t="str">
            <v>N-A</v>
          </cell>
          <cell r="AE369" t="str">
            <v>N-A</v>
          </cell>
          <cell r="AF369" t="str">
            <v>N-A</v>
          </cell>
          <cell r="AG369" t="str">
            <v>SI</v>
          </cell>
          <cell r="AH369" t="str">
            <v>1 PÓLIZA</v>
          </cell>
          <cell r="AI369" t="str">
            <v>12 SEGUROS DEL ESTADO</v>
          </cell>
          <cell r="AJ369" t="str">
            <v>46 CUMPLIM+ ESTABIL_CALIDAD D OBRA+ PAGO D SALARIOS_PRESTAC SOC LEGALES</v>
          </cell>
          <cell r="AK369">
            <v>45546</v>
          </cell>
          <cell r="AL369" t="str">
            <v>14-44-101218638</v>
          </cell>
          <cell r="AM369" t="str">
            <v>SAF-SUBDIRECCION ADMINISTRATIVA Y FINANCIERA</v>
          </cell>
          <cell r="AN369" t="str">
            <v>GRUPO DE CONTRATOS</v>
          </cell>
          <cell r="AO369" t="str">
            <v>GRUPO DE PROCESOS CORPORATIVOS</v>
          </cell>
          <cell r="AP369" t="str">
            <v>2 SUPERVISOR</v>
          </cell>
          <cell r="AQ369" t="str">
            <v>3 CÉDULA DE CIUDADANÍA</v>
          </cell>
          <cell r="AR369">
            <v>3033010</v>
          </cell>
          <cell r="AS369" t="str">
            <v>ORLANDO LEON VERGARA</v>
          </cell>
          <cell r="AT369">
            <v>30</v>
          </cell>
          <cell r="AU369" t="str">
            <v>3 NO PACTADOS</v>
          </cell>
          <cell r="AV369" t="str">
            <v>4 NO SE HA ADICIONADO NI EN VALOR y EN TIEMPO</v>
          </cell>
          <cell r="AW369">
            <v>0</v>
          </cell>
          <cell r="AX369">
            <v>0</v>
          </cell>
          <cell r="AZ369">
            <v>0</v>
          </cell>
          <cell r="BB369">
            <v>45547</v>
          </cell>
          <cell r="BC369" t="str">
            <v>N-A</v>
          </cell>
          <cell r="BD369">
            <v>45547</v>
          </cell>
          <cell r="BE369">
            <v>45575</v>
          </cell>
          <cell r="BG369" t="str">
            <v>2. NO</v>
          </cell>
          <cell r="BJ369" t="str">
            <v>2. NO</v>
          </cell>
          <cell r="BO369" t="str">
            <v>2024420502400006E</v>
          </cell>
          <cell r="BP369">
            <v>1700510</v>
          </cell>
          <cell r="BQ369" t="str">
            <v>HILDA MARCELA GARCIA NUÑEZ</v>
          </cell>
          <cell r="BR369" t="str">
            <v>https://www.secop.gov.co/CO1BusinessLine/Tendering/BuyerWorkArea/Index?docUniqueIdentifier=CO1.BDOS.6338906</v>
          </cell>
          <cell r="BS369" t="str">
            <v>TERMINADO NORMALMENTE</v>
          </cell>
          <cell r="BU369" t="str">
            <v>https://community.secop.gov.co/Public/Tendering/OpportunityDetail/Index?noticeUID=CO1.NTC.6597058&amp;isFromPublicArea=True&amp;isModal=False</v>
          </cell>
          <cell r="CC369" t="str">
            <v>N-A</v>
          </cell>
          <cell r="CD369" t="str">
            <v>SI</v>
          </cell>
        </row>
        <row r="370">
          <cell r="A370" t="str">
            <v>CD-NC-342-2024</v>
          </cell>
          <cell r="B370" t="str">
            <v>2 NACION</v>
          </cell>
          <cell r="C370" t="str">
            <v>CD-NC-342-2024</v>
          </cell>
          <cell r="D370" t="str">
            <v>PENSEMOS SA</v>
          </cell>
          <cell r="E370">
            <v>45581</v>
          </cell>
          <cell r="F370" t="str">
            <v>NC04-P3299060-006 Contratar el servicio de soporte, mantenimiento y actualización del sistema de información SENDA y adquirir nuevas licencias ilimitadas para los módulos: Planes, Indicadores, Documentos y Mejoras, del sistema de información SENDA</v>
          </cell>
          <cell r="G370" t="str">
            <v>N-A</v>
          </cell>
          <cell r="H370" t="str">
            <v>2 CONTRATACIÓN DIRECTA</v>
          </cell>
          <cell r="I370" t="str">
            <v>3 COMPRAVENTA y/o SUMINISTRO</v>
          </cell>
          <cell r="J370" t="str">
            <v>SUMINISTRO</v>
          </cell>
          <cell r="K370">
            <v>81112200</v>
          </cell>
          <cell r="L370">
            <v>49824</v>
          </cell>
          <cell r="N370">
            <v>197124</v>
          </cell>
          <cell r="O370">
            <v>45581</v>
          </cell>
          <cell r="Q370">
            <v>0</v>
          </cell>
          <cell r="R370">
            <v>150000000</v>
          </cell>
          <cell r="S370" t="str">
            <v>Ciento cincuenta millones de pesos</v>
          </cell>
          <cell r="T370" t="str">
            <v>2 PERSONA JURIDICA</v>
          </cell>
          <cell r="U370" t="str">
            <v>1 NIT</v>
          </cell>
          <cell r="V370" t="str">
            <v>N-A</v>
          </cell>
          <cell r="X370">
            <v>804002893</v>
          </cell>
          <cell r="Y370" t="str">
            <v>7 DV 6</v>
          </cell>
          <cell r="Z370" t="str">
            <v>N-A</v>
          </cell>
          <cell r="AA370" t="str">
            <v>N-A</v>
          </cell>
          <cell r="AB370" t="str">
            <v>N-A</v>
          </cell>
          <cell r="AC370" t="str">
            <v>N-A</v>
          </cell>
          <cell r="AD370" t="str">
            <v>N-A</v>
          </cell>
          <cell r="AE370" t="str">
            <v>N-A</v>
          </cell>
          <cell r="AF370" t="str">
            <v>N-A</v>
          </cell>
          <cell r="AG370" t="str">
            <v>SI</v>
          </cell>
          <cell r="AH370" t="str">
            <v>1 PÓLIZA</v>
          </cell>
          <cell r="AI370" t="str">
            <v>11 SEGUROS BOLÍVAR</v>
          </cell>
          <cell r="AJ370" t="str">
            <v>46 CUMPLIM+ ESTABIL_CALIDAD D OBRA+ PAGO D SALARIOS_PRESTAC SOC LEGALES</v>
          </cell>
          <cell r="AK370">
            <v>45581</v>
          </cell>
          <cell r="AL370">
            <v>1505003621001</v>
          </cell>
          <cell r="AM370" t="str">
            <v>SAF-SUBDIRECCION ADMINISTRATIVA Y FINANCIERA</v>
          </cell>
          <cell r="AN370" t="str">
            <v>GRUPO DE CONTRATOS</v>
          </cell>
          <cell r="AO370" t="str">
            <v xml:space="preserve">OFICINA ASESORA DE PLANEACIÓN </v>
          </cell>
          <cell r="AP370" t="str">
            <v>2 SUPERVISOR</v>
          </cell>
          <cell r="AQ370" t="str">
            <v>3 CÉDULA DE CIUDADANÍA</v>
          </cell>
          <cell r="AR370">
            <v>80076849</v>
          </cell>
          <cell r="AS370" t="str">
            <v>ANDRES MAURICIO LEON LOPEZ</v>
          </cell>
          <cell r="AT370">
            <v>87</v>
          </cell>
          <cell r="AU370" t="str">
            <v>3 NO PACTADOS</v>
          </cell>
          <cell r="AV370" t="str">
            <v>4 NO SE HA ADICIONADO NI EN VALOR y EN TIEMPO</v>
          </cell>
          <cell r="AW370">
            <v>0</v>
          </cell>
          <cell r="AX370">
            <v>0</v>
          </cell>
          <cell r="AY370">
            <v>0</v>
          </cell>
          <cell r="AZ370">
            <v>0</v>
          </cell>
          <cell r="BB370">
            <v>45582</v>
          </cell>
          <cell r="BC370" t="str">
            <v>N-A</v>
          </cell>
          <cell r="BD370">
            <v>45582</v>
          </cell>
          <cell r="BE370">
            <v>45656</v>
          </cell>
          <cell r="BG370" t="str">
            <v>2. NO</v>
          </cell>
          <cell r="BJ370" t="str">
            <v>2. NO</v>
          </cell>
          <cell r="BO370" t="str">
            <v>2024420501000334E</v>
          </cell>
          <cell r="BP370">
            <v>150000000</v>
          </cell>
          <cell r="BQ370" t="str">
            <v>HECTOR ALFONSO CUESTA</v>
          </cell>
          <cell r="BR370" t="str">
            <v>https://www.secop.gov.co/CO1BusinessLine/Tendering/BuyerWorkArea/Index?docUniqueIdentifier=CO1.BDOS.6832543</v>
          </cell>
          <cell r="BS370" t="str">
            <v>TERMINADO NORMALMENTE</v>
          </cell>
          <cell r="BU370" t="str">
            <v>https://community.secop.gov.co/Public/Tendering/ContractNoticePhases/View?PPI=CO1.PPI.34803997&amp;isFromPublicArea=True&amp;isModal=False</v>
          </cell>
          <cell r="BZ370" t="str">
            <v>BANCOLOMBIA</v>
          </cell>
          <cell r="CA370" t="str">
            <v>AHORROS</v>
          </cell>
          <cell r="CB370" t="str">
            <v>60495402059</v>
          </cell>
          <cell r="CC370" t="str">
            <v>N-A</v>
          </cell>
          <cell r="CD370" t="str">
            <v>SI</v>
          </cell>
        </row>
        <row r="371">
          <cell r="A371" t="str">
            <v>LP-NC-004-2024</v>
          </cell>
          <cell r="B371" t="str">
            <v>2 NACION</v>
          </cell>
          <cell r="C371" t="str">
            <v>NC-CS-395-2024</v>
          </cell>
          <cell r="D371" t="str">
            <v>RAYCO S.A.</v>
          </cell>
          <cell r="E371">
            <v>45601</v>
          </cell>
          <cell r="F371" t="str">
            <v>NC03-P3299065-020- NC03-P3202011-015 Instalar equipos de radiocomunicaciones incluidos sus accesorios y elementos de protección eléctrica para su correcto funcionamiento en las áreas protegidas de Parques Nacionales Naturales de Colombia, en el marco del fortalecimiento de la capacidad institucional de Parques Nacionales Naturales de Colombia a nivel nacional y en el marco de conservación de la diversidad biológica de las áreas protegidas del SINAP Nacional</v>
          </cell>
          <cell r="G371" t="str">
            <v>N-A</v>
          </cell>
          <cell r="H371" t="str">
            <v>3 LICITACIÓN PÚBLICA</v>
          </cell>
          <cell r="I371" t="str">
            <v>20 OTROS</v>
          </cell>
          <cell r="J371" t="str">
            <v>SERVICIOS</v>
          </cell>
          <cell r="K371">
            <v>43191500</v>
          </cell>
          <cell r="L371">
            <v>48924</v>
          </cell>
          <cell r="N371">
            <v>218724</v>
          </cell>
          <cell r="O371">
            <v>45602</v>
          </cell>
          <cell r="Q371">
            <v>0</v>
          </cell>
          <cell r="R371">
            <v>2163475129</v>
          </cell>
          <cell r="S371" t="str">
            <v xml:space="preserve">Dos mil ciento sesenta y tres millones cuatrocientos setenta y cinco mil ciento veintinueve </v>
          </cell>
          <cell r="T371" t="str">
            <v>2 PERSONA JURIDICA</v>
          </cell>
          <cell r="U371" t="str">
            <v>1 NIT</v>
          </cell>
          <cell r="V371" t="str">
            <v>N-A</v>
          </cell>
          <cell r="X371">
            <v>860400538</v>
          </cell>
          <cell r="Y371" t="str">
            <v>8 DV 7</v>
          </cell>
          <cell r="Z371" t="str">
            <v>N-A</v>
          </cell>
          <cell r="AA371" t="str">
            <v>N-A</v>
          </cell>
          <cell r="AB371" t="str">
            <v>N-A</v>
          </cell>
          <cell r="AC371" t="str">
            <v>N-A</v>
          </cell>
          <cell r="AD371" t="str">
            <v>N-A</v>
          </cell>
          <cell r="AE371" t="str">
            <v>N-A</v>
          </cell>
          <cell r="AF371" t="str">
            <v>N-A</v>
          </cell>
          <cell r="AG371" t="str">
            <v>SI</v>
          </cell>
          <cell r="AH371" t="str">
            <v>1 PÓLIZA</v>
          </cell>
          <cell r="AI371" t="str">
            <v>8 MUNDIAL SEGUROS</v>
          </cell>
          <cell r="AJ371" t="str">
            <v>46 CUMPLIM+ ESTABIL_CALIDAD D OBRA+ PAGO D SALARIOS_PRESTAC SOC LEGALES</v>
          </cell>
          <cell r="AK371">
            <v>45601</v>
          </cell>
          <cell r="AL371" t="str">
            <v>NB-100353877</v>
          </cell>
          <cell r="AM371" t="str">
            <v>SAF-SUBDIRECCION ADMINISTRATIVA Y FINANCIERA</v>
          </cell>
          <cell r="AN371" t="str">
            <v>GRUPO DE CONTRATOS</v>
          </cell>
          <cell r="AO371" t="str">
            <v>GRUPO DE TECNOLOGÍAS DE LA INFORMACIÓN Y LAS COMUNICACIONES</v>
          </cell>
          <cell r="AP371" t="str">
            <v>2 SUPERVISOR</v>
          </cell>
          <cell r="AQ371" t="str">
            <v>3 CÉDULA DE CIUDADANÍA</v>
          </cell>
          <cell r="AR371">
            <v>1026272261</v>
          </cell>
          <cell r="AS371" t="str">
            <v>GIPSY VIVIAN ARENAS HERNANDEZ</v>
          </cell>
          <cell r="AT371">
            <v>45</v>
          </cell>
          <cell r="AU371" t="str">
            <v>3 NO PACTADOS</v>
          </cell>
          <cell r="AV371" t="str">
            <v>2 ADICIÓN EN TIEMPO (PRÓRROGAS)</v>
          </cell>
          <cell r="AW371">
            <v>1</v>
          </cell>
          <cell r="AX371">
            <v>0</v>
          </cell>
          <cell r="AY371">
            <v>0</v>
          </cell>
          <cell r="AZ371">
            <v>105</v>
          </cell>
          <cell r="BA371">
            <v>45639</v>
          </cell>
          <cell r="BB371">
            <v>45603</v>
          </cell>
          <cell r="BC371" t="str">
            <v>N-A</v>
          </cell>
          <cell r="BD371">
            <v>45603</v>
          </cell>
          <cell r="BE371">
            <v>45746</v>
          </cell>
          <cell r="BG371" t="str">
            <v>2. NO</v>
          </cell>
          <cell r="BJ371" t="str">
            <v>2. NO</v>
          </cell>
          <cell r="BO371" t="str">
            <v>2024420502400007E</v>
          </cell>
          <cell r="BP371">
            <v>2163475129</v>
          </cell>
          <cell r="BQ371" t="str">
            <v>HECTOR ALFONSO CUESTA</v>
          </cell>
          <cell r="BR371" t="str">
            <v>https://www.secop.gov.co/CO1BusinessLine/Tendering/BuyerWorkArea/Index?docUniqueIdentifier=CO1.BDOS.6683134</v>
          </cell>
          <cell r="BS371" t="str">
            <v>VIGENTE</v>
          </cell>
          <cell r="BU371" t="str">
            <v>https://community.secop.gov.co/Public/Tendering/OpportunityDetail/Index?noticeUID=CO1.NTC.6833397&amp;isFromPublicArea=True&amp;isModal=False</v>
          </cell>
          <cell r="BZ371" t="str">
            <v>OCCIDENTE</v>
          </cell>
          <cell r="CA371" t="str">
            <v>CORRIENTE</v>
          </cell>
          <cell r="CB371" t="str">
            <v>242-04116-8</v>
          </cell>
          <cell r="CC371" t="str">
            <v>N-A</v>
          </cell>
          <cell r="CD371" t="str">
            <v>SI</v>
          </cell>
        </row>
        <row r="372">
          <cell r="A372" t="str">
            <v>IPMC-NC-021-2024</v>
          </cell>
          <cell r="B372" t="str">
            <v>2 NACION</v>
          </cell>
          <cell r="C372" t="str">
            <v>NC-CS-401-2024</v>
          </cell>
          <cell r="D372" t="str">
            <v>TRANSPORTE FLUVIAL LA CAPITANA SAS</v>
          </cell>
          <cell r="E372">
            <v>45625</v>
          </cell>
          <cell r="F372" t="str">
            <v>NC20-P3202008-008 Contratar el transporte aéreo y fluvial para atender la visita ocular de la solicitud de concesión de agua superficial de la Gobernación de Guainía, en el sector Campoalegre - comunidad Pana Pana, al interior de la Reserva Nacional Natural Puinawai.</v>
          </cell>
          <cell r="G372" t="str">
            <v>N-A</v>
          </cell>
          <cell r="H372" t="str">
            <v>5 MÍNIMA CUANTÍA</v>
          </cell>
          <cell r="I372" t="str">
            <v>20 OTROS</v>
          </cell>
          <cell r="J372" t="str">
            <v>SERVICIOS</v>
          </cell>
          <cell r="K372">
            <v>78111503</v>
          </cell>
          <cell r="L372">
            <v>51324</v>
          </cell>
          <cell r="N372">
            <v>240224</v>
          </cell>
          <cell r="O372">
            <v>45625</v>
          </cell>
          <cell r="Q372">
            <v>0</v>
          </cell>
          <cell r="R372">
            <v>9200000</v>
          </cell>
          <cell r="S372" t="str">
            <v>Nueve millones doscientos mil pesos</v>
          </cell>
          <cell r="T372" t="str">
            <v>2 PERSONA JURIDICA</v>
          </cell>
          <cell r="U372" t="str">
            <v>1 NIT</v>
          </cell>
          <cell r="V372" t="str">
            <v>N-A</v>
          </cell>
          <cell r="X372">
            <v>900239451</v>
          </cell>
          <cell r="Y372" t="str">
            <v>1 DV 0</v>
          </cell>
          <cell r="Z372" t="str">
            <v>N-A</v>
          </cell>
          <cell r="AA372" t="str">
            <v>N-A</v>
          </cell>
          <cell r="AB372" t="str">
            <v>N-A</v>
          </cell>
          <cell r="AC372" t="str">
            <v>N-A</v>
          </cell>
          <cell r="AD372" t="str">
            <v>N-A</v>
          </cell>
          <cell r="AE372" t="str">
            <v>N-A</v>
          </cell>
          <cell r="AF372" t="str">
            <v>N-A</v>
          </cell>
          <cell r="AG372" t="str">
            <v>SI</v>
          </cell>
          <cell r="AH372" t="str">
            <v>1 PÓLIZA</v>
          </cell>
          <cell r="AI372" t="str">
            <v>12 SEGUROS DEL ESTADO</v>
          </cell>
          <cell r="AJ372" t="str">
            <v>46 CUMPLIM+ ESTABIL_CALIDAD D OBRA+ PAGO D SALARIOS_PRESTAC SOC LEGALES</v>
          </cell>
          <cell r="AK372">
            <v>45625</v>
          </cell>
          <cell r="AL372" t="str">
            <v>30-44-101061001-0</v>
          </cell>
          <cell r="AM372" t="str">
            <v>SGMAP-SUBDIRECCION DE GESTION Y MANEJO DE AREAS PROTEGIDAS</v>
          </cell>
          <cell r="AN372" t="str">
            <v>GRUPO DE CONTRATOS</v>
          </cell>
          <cell r="AO372" t="str">
            <v>GRUPO DE TRÁMITES Y EVALUACIÓN AMBIENTAL</v>
          </cell>
          <cell r="AP372" t="str">
            <v>2 SUPERVISOR</v>
          </cell>
          <cell r="AQ372" t="str">
            <v>3 CÉDULA DE CIUDADANÍA</v>
          </cell>
          <cell r="AR372">
            <v>79690000</v>
          </cell>
          <cell r="AS372" t="str">
            <v>GUILLERMO ALBERTO SANTOS CEBALLOS</v>
          </cell>
          <cell r="AT372">
            <v>20</v>
          </cell>
          <cell r="AU372" t="str">
            <v>3 NO PACTADOS</v>
          </cell>
          <cell r="AV372" t="str">
            <v>4 NO SE HA ADICIONADO NI EN VALOR y EN TIEMPO</v>
          </cell>
          <cell r="AW372">
            <v>0</v>
          </cell>
          <cell r="AX372">
            <v>0</v>
          </cell>
          <cell r="AY372">
            <v>0</v>
          </cell>
          <cell r="AZ372">
            <v>0</v>
          </cell>
          <cell r="BB372">
            <v>45628</v>
          </cell>
          <cell r="BC372" t="str">
            <v>N-A</v>
          </cell>
          <cell r="BD372">
            <v>45628</v>
          </cell>
          <cell r="BE372">
            <v>45646</v>
          </cell>
          <cell r="BG372" t="str">
            <v>2. NO</v>
          </cell>
          <cell r="BJ372" t="str">
            <v>2. NO</v>
          </cell>
          <cell r="BO372" t="str">
            <v>2024420502200010E</v>
          </cell>
          <cell r="BP372">
            <v>9200000</v>
          </cell>
          <cell r="BQ372" t="str">
            <v>EDNA ROCIO CASTRO</v>
          </cell>
          <cell r="BR372" t="str">
            <v>https://www.secop.gov.co/CO1BusinessLine/Tendering/BuyerWorkArea/Index?docUniqueIdentifier=CO1.BDOS.7029250</v>
          </cell>
          <cell r="BS372" t="str">
            <v>TERMINADO NORMALMENTE</v>
          </cell>
          <cell r="BU372" t="str">
            <v>https://community.secop.gov.co/Public/Tendering/OpportunityDetail/Index?noticeUID=CO1.NTC.7049972&amp;isFromPublicArea=True&amp;isModal=False</v>
          </cell>
          <cell r="CD372" t="str">
            <v>SI</v>
          </cell>
        </row>
        <row r="373">
          <cell r="A373" t="str">
            <v>CD-NC-356-2024</v>
          </cell>
          <cell r="B373" t="str">
            <v>2 NACION</v>
          </cell>
          <cell r="C373" t="str">
            <v>NC-CS-402-2024</v>
          </cell>
          <cell r="D373" t="str">
            <v>MEGASOFT SAS</v>
          </cell>
          <cell r="E373">
            <v>45625</v>
          </cell>
          <cell r="F373" t="str">
            <v>NC03-P3299063-002 Contratar el servicio de soporte técnico, mantenimiento y desarrollo del Sistema NEON, almacén y activos fijos, en el marco de fortalecimiento de la capacidad institucional de Parques Nacionales Naturales de Colombia a Nivel Nacional</v>
          </cell>
          <cell r="G373" t="str">
            <v>N-A</v>
          </cell>
          <cell r="H373" t="str">
            <v>2 CONTRATACIÓN DIRECTA</v>
          </cell>
          <cell r="I373" t="str">
            <v>20 OTROS</v>
          </cell>
          <cell r="J373" t="str">
            <v>SERVICIOS</v>
          </cell>
          <cell r="K373">
            <v>81112209</v>
          </cell>
          <cell r="L373">
            <v>50224</v>
          </cell>
          <cell r="N373">
            <v>240324</v>
          </cell>
          <cell r="O373">
            <v>45625</v>
          </cell>
          <cell r="Q373">
            <v>0</v>
          </cell>
          <cell r="R373">
            <v>40150600</v>
          </cell>
          <cell r="S373" t="str">
            <v>Cuarenta millones ciento cincuenta mil seiscientos pesos</v>
          </cell>
          <cell r="T373" t="str">
            <v>2 PERSONA JURIDICA</v>
          </cell>
          <cell r="U373" t="str">
            <v>1 NIT</v>
          </cell>
          <cell r="V373" t="str">
            <v>N-A</v>
          </cell>
          <cell r="X373">
            <v>800252836</v>
          </cell>
          <cell r="Y373" t="str">
            <v>4 DV 3</v>
          </cell>
          <cell r="Z373" t="str">
            <v>N-A</v>
          </cell>
          <cell r="AA373" t="str">
            <v>N-A</v>
          </cell>
          <cell r="AB373" t="str">
            <v>N-A</v>
          </cell>
          <cell r="AC373" t="str">
            <v>N-A</v>
          </cell>
          <cell r="AD373" t="str">
            <v>N-A</v>
          </cell>
          <cell r="AE373" t="str">
            <v>N-A</v>
          </cell>
          <cell r="AF373" t="str">
            <v>N-A</v>
          </cell>
          <cell r="AG373" t="str">
            <v>SI</v>
          </cell>
          <cell r="AH373" t="str">
            <v>1 PÓLIZA</v>
          </cell>
          <cell r="AI373" t="str">
            <v>12 SEGUROS DEL ESTADO</v>
          </cell>
          <cell r="AJ373" t="str">
            <v>46 CUMPLIM+ ESTABIL_CALIDAD D OBRA+ PAGO D SALARIOS_PRESTAC SOC LEGALES</v>
          </cell>
          <cell r="AK373">
            <v>45629</v>
          </cell>
          <cell r="AL373" t="str">
            <v>21-44-101457994</v>
          </cell>
          <cell r="AM373" t="str">
            <v>SAF-SUBDIRECCION ADMINISTRATIVA Y FINANCIERA</v>
          </cell>
          <cell r="AN373" t="str">
            <v>GRUPO DE CONTRATOS</v>
          </cell>
          <cell r="AO373" t="str">
            <v>GRUPO DE PROCESOS CORPORATIVOS</v>
          </cell>
          <cell r="AP373" t="str">
            <v>2 SUPERVISOR</v>
          </cell>
          <cell r="AQ373" t="str">
            <v>3 CÉDULA DE CIUDADANÍA</v>
          </cell>
          <cell r="AR373">
            <v>3033010</v>
          </cell>
          <cell r="AS373" t="str">
            <v>ORLANDO LEON VERGARA</v>
          </cell>
          <cell r="AT373">
            <v>30</v>
          </cell>
          <cell r="AU373" t="str">
            <v>3 NO PACTADOS</v>
          </cell>
          <cell r="AV373" t="str">
            <v>4 NO SE HA ADICIONADO NI EN VALOR y EN TIEMPO</v>
          </cell>
          <cell r="AW373">
            <v>0</v>
          </cell>
          <cell r="AX373">
            <v>0</v>
          </cell>
          <cell r="AY373">
            <v>0</v>
          </cell>
          <cell r="AZ373">
            <v>0</v>
          </cell>
          <cell r="BB373">
            <v>45629</v>
          </cell>
          <cell r="BC373" t="str">
            <v>N-A</v>
          </cell>
          <cell r="BD373">
            <v>45629</v>
          </cell>
          <cell r="BE373">
            <v>45656</v>
          </cell>
          <cell r="BG373" t="str">
            <v>2. NO</v>
          </cell>
          <cell r="BJ373" t="str">
            <v>2. NO</v>
          </cell>
          <cell r="BO373" t="str">
            <v>2024420502400008E</v>
          </cell>
          <cell r="BP373">
            <v>40150600</v>
          </cell>
          <cell r="BQ373" t="str">
            <v>LEIDY SANCHEZ</v>
          </cell>
          <cell r="BR373" t="str">
            <v>https://www.secop.gov.co/CO1BusinessLine/Tendering/BuyerWorkArea/Index?docUniqueIdentifier=CO1.BDOS.6995635</v>
          </cell>
          <cell r="BS373" t="str">
            <v>TERMINADO NORMALMENTE</v>
          </cell>
          <cell r="BU373" t="str">
            <v>https://community.secop.gov.co/Public/Tendering/OpportunityDetail/Index?noticeUID=CO1.NTC.7123364&amp;isFromPublicArea=True&amp;isModal=False</v>
          </cell>
          <cell r="CD373" t="str">
            <v>SI</v>
          </cell>
        </row>
        <row r="374">
          <cell r="A374" t="str">
            <v>IPMC-NC-022-2024</v>
          </cell>
          <cell r="B374" t="str">
            <v>2 NACION</v>
          </cell>
          <cell r="C374" t="str">
            <v>NC-CS-404-2024</v>
          </cell>
          <cell r="D374" t="str">
            <v>CONECTIVA NETWORKS</v>
          </cell>
          <cell r="E374">
            <v>45632</v>
          </cell>
          <cell r="F374" t="str">
            <v>NC03-P3299065-009, NC03-P3299063-005; Contratar el mantenimiento preventivo y correctivo a los equipos tecnológicos de la sede del nivel central en el marco del fortalecimiento de la capacidad institucional de PNNC a nivel nacional.</v>
          </cell>
          <cell r="G374" t="str">
            <v>N-A</v>
          </cell>
          <cell r="H374" t="str">
            <v>5 MÍNIMA CUANTÍA</v>
          </cell>
          <cell r="I374" t="str">
            <v>20 OTROS</v>
          </cell>
          <cell r="J374" t="str">
            <v>SERVICIOS</v>
          </cell>
          <cell r="K374">
            <v>81112210</v>
          </cell>
          <cell r="L374">
            <v>47524</v>
          </cell>
          <cell r="N374">
            <v>247524</v>
          </cell>
          <cell r="O374">
            <v>45632</v>
          </cell>
          <cell r="Q374">
            <v>0</v>
          </cell>
          <cell r="R374">
            <v>15606196</v>
          </cell>
          <cell r="T374" t="str">
            <v>2 PERSONA JURIDICA</v>
          </cell>
          <cell r="U374" t="str">
            <v>1 NIT</v>
          </cell>
          <cell r="V374" t="str">
            <v>N-A</v>
          </cell>
          <cell r="X374">
            <v>900106162</v>
          </cell>
          <cell r="Y374" t="str">
            <v>7 DV 6</v>
          </cell>
          <cell r="Z374" t="str">
            <v>N-A</v>
          </cell>
          <cell r="AA374" t="str">
            <v>N-A</v>
          </cell>
          <cell r="AB374" t="str">
            <v>N-A</v>
          </cell>
          <cell r="AC374" t="str">
            <v>N-A</v>
          </cell>
          <cell r="AD374" t="str">
            <v>N-A</v>
          </cell>
          <cell r="AE374" t="str">
            <v>N-A</v>
          </cell>
          <cell r="AF374" t="str">
            <v>N-A</v>
          </cell>
          <cell r="AG374" t="str">
            <v>SI</v>
          </cell>
          <cell r="AH374" t="str">
            <v>1 PÓLIZA</v>
          </cell>
          <cell r="AI374" t="str">
            <v>11 SEGUROS BOLÍVAR</v>
          </cell>
          <cell r="AJ374" t="str">
            <v>44 CUMPLIM+ CALIDAD_CORRECTO FUNCIONAM D LOS BIENES SUMIN</v>
          </cell>
          <cell r="AK374" t="str">
            <v>06/12/0204</v>
          </cell>
          <cell r="AL374">
            <v>1522124149301</v>
          </cell>
          <cell r="AM374" t="str">
            <v>SAF-SUBDIRECCION ADMINISTRATIVA Y FINANCIERA</v>
          </cell>
          <cell r="AN374" t="str">
            <v>GRUPO DE CONTRATOS</v>
          </cell>
          <cell r="AO374" t="str">
            <v>GRUPO DE TECNOLOGÍAS DE LA INFORMACIÓN Y LAS COMUNICACIONES</v>
          </cell>
          <cell r="AP374" t="str">
            <v>2 SUPERVISOR</v>
          </cell>
          <cell r="AQ374" t="str">
            <v>3 CÉDULA DE CIUDADANÍA</v>
          </cell>
          <cell r="AR374">
            <v>1026272261</v>
          </cell>
          <cell r="AS374" t="str">
            <v>GIPSY VIVIAN ARENAS HERNANDEZ</v>
          </cell>
          <cell r="AT374">
            <v>10</v>
          </cell>
          <cell r="AU374" t="str">
            <v>3 NO PACTADOS</v>
          </cell>
          <cell r="AV374" t="str">
            <v>4 NO SE HA ADICIONADO NI EN VALOR y EN TIEMPO</v>
          </cell>
          <cell r="AW374">
            <v>0</v>
          </cell>
          <cell r="AX374">
            <v>0</v>
          </cell>
          <cell r="AY374">
            <v>0</v>
          </cell>
          <cell r="AZ374">
            <v>0</v>
          </cell>
          <cell r="BB374">
            <v>45632</v>
          </cell>
          <cell r="BC374" t="str">
            <v>N-A</v>
          </cell>
          <cell r="BD374">
            <v>45632</v>
          </cell>
          <cell r="BE374">
            <v>45641</v>
          </cell>
          <cell r="BG374" t="str">
            <v>2. NO</v>
          </cell>
          <cell r="BJ374" t="str">
            <v>2. NO</v>
          </cell>
          <cell r="BO374" t="str">
            <v>2024420502400009E</v>
          </cell>
          <cell r="BP374">
            <v>15606196</v>
          </cell>
          <cell r="BQ374" t="str">
            <v>MARIA PAULA PEÑA</v>
          </cell>
          <cell r="BR374" t="str">
            <v>https://www.secop.gov.co/CO1BusinessLine/Tendering/BuyerWorkArea/Index?docUniqueIdentifier=CO1.BDOS.7059644</v>
          </cell>
          <cell r="BS374" t="str">
            <v>TERMINADO NORMALMENTE</v>
          </cell>
          <cell r="BU374" t="str">
            <v>https://community.secop.gov.co/Public/Tendering/OpportunityDetail/Index?noticeUID=CO1.NTC.7090794&amp;isFromPublicArea=True&amp;isModal=False</v>
          </cell>
          <cell r="CD374" t="str">
            <v>SI</v>
          </cell>
        </row>
        <row r="375">
          <cell r="A375" t="str">
            <v>IPMC-NC-004-2024</v>
          </cell>
          <cell r="B375" t="str">
            <v>2 NACION</v>
          </cell>
          <cell r="C375" t="str">
            <v>NC-CO-301-2024</v>
          </cell>
          <cell r="D375" t="str">
            <v>T&amp;C INGENIEROS SAS</v>
          </cell>
          <cell r="E375">
            <v>45405</v>
          </cell>
          <cell r="F375" t="str">
            <v>NC12-P3299016-021 Realizar las obras de Mantenimiento en infraestructura para la Sede Administrativa de la Dirección Territorial Pacífico</v>
          </cell>
          <cell r="G375" t="str">
            <v>N-A</v>
          </cell>
          <cell r="H375" t="str">
            <v>5 MÍNIMA CUANTÍA</v>
          </cell>
          <cell r="I375" t="str">
            <v>12 OBRA PÚBLICA</v>
          </cell>
          <cell r="J375" t="str">
            <v>N/A</v>
          </cell>
          <cell r="K375">
            <v>30151513</v>
          </cell>
          <cell r="L375">
            <v>38624</v>
          </cell>
          <cell r="N375">
            <v>68824</v>
          </cell>
          <cell r="O375" t="str">
            <v>2024/04/23-2024/07/30</v>
          </cell>
          <cell r="Q375">
            <v>0</v>
          </cell>
          <cell r="R375">
            <v>21740935</v>
          </cell>
          <cell r="S375" t="str">
            <v>Veintiun millones setescientos cuarenta mil trescientos noventa y cinco pesos</v>
          </cell>
          <cell r="T375" t="str">
            <v>2 PERSONA JURIDICA</v>
          </cell>
          <cell r="U375" t="str">
            <v>1 NIT</v>
          </cell>
          <cell r="V375" t="str">
            <v>N-A</v>
          </cell>
          <cell r="X375">
            <v>900569549</v>
          </cell>
          <cell r="Y375" t="str">
            <v>10 DV 9</v>
          </cell>
          <cell r="Z375" t="str">
            <v>N-A</v>
          </cell>
          <cell r="AA375" t="str">
            <v>N-A</v>
          </cell>
          <cell r="AB375" t="str">
            <v>N-A</v>
          </cell>
          <cell r="AC375" t="str">
            <v>N-A</v>
          </cell>
          <cell r="AD375" t="str">
            <v>N-A</v>
          </cell>
          <cell r="AE375" t="str">
            <v>N-A</v>
          </cell>
          <cell r="AF375" t="str">
            <v>N-A</v>
          </cell>
          <cell r="AG375" t="str">
            <v>SI</v>
          </cell>
          <cell r="AH375" t="str">
            <v>1 PÓLIZA</v>
          </cell>
          <cell r="AI375" t="str">
            <v>8 MUNDIAL SEGUROS</v>
          </cell>
          <cell r="AJ375" t="str">
            <v>46 CUMPLIM+ ESTABIL_CALIDAD D OBRA+ PAGO D SALARIOS_PRESTAC SOC LEGALES</v>
          </cell>
          <cell r="AK375">
            <v>45407</v>
          </cell>
          <cell r="AL375" t="str">
            <v>NB-100319273</v>
          </cell>
          <cell r="AM375" t="str">
            <v>SAF-SUBDIRECCION ADMINISTRATIVA Y FINANCIERA</v>
          </cell>
          <cell r="AN375" t="str">
            <v>GRUPO DE CONTRATOS</v>
          </cell>
          <cell r="AO375" t="str">
            <v>GRUPO DE INFRAESTRUCTURA</v>
          </cell>
          <cell r="AP375" t="str">
            <v>2 SUPERVISOR</v>
          </cell>
          <cell r="AQ375" t="str">
            <v>3 CÉDULA DE CIUDADANÍA</v>
          </cell>
          <cell r="AR375">
            <v>91209676</v>
          </cell>
          <cell r="AS375" t="str">
            <v>CARLOS ALBERTO PINZON BARCO</v>
          </cell>
          <cell r="AT375">
            <v>90</v>
          </cell>
          <cell r="AU375" t="str">
            <v>3 NO PACTADOS</v>
          </cell>
          <cell r="AV375" t="str">
            <v>1 ADICIÓN EN VALOR (DIFERENTE A PRÓRROGAS)</v>
          </cell>
          <cell r="AW375">
            <v>1</v>
          </cell>
          <cell r="AX375">
            <v>7570272</v>
          </cell>
          <cell r="AY375">
            <v>45502</v>
          </cell>
          <cell r="AZ375">
            <v>0</v>
          </cell>
          <cell r="BB375">
            <v>45408</v>
          </cell>
          <cell r="BC375" t="str">
            <v>N-A</v>
          </cell>
          <cell r="BD375">
            <v>45414</v>
          </cell>
          <cell r="BE375">
            <v>45505</v>
          </cell>
          <cell r="BF375">
            <v>45587</v>
          </cell>
          <cell r="BG375" t="str">
            <v>2. NO</v>
          </cell>
          <cell r="BJ375" t="str">
            <v>2. NO</v>
          </cell>
          <cell r="BO375" t="str">
            <v xml:space="preserve">2024420500900001E </v>
          </cell>
          <cell r="BP375">
            <v>29311207</v>
          </cell>
          <cell r="BQ375" t="str">
            <v>HILDA MARCELA GARCIA NUÑEZ</v>
          </cell>
          <cell r="BR375" t="str">
            <v>https://www.secop.gov.co/CO1BusinessLine/Tendering/BuyerWorkArea/Index?docUniqueIdentifier=CO1.BDOS.5857900&amp;prevCtxUrl=https%3a%2f%2fwww.secop.gov.co%2fCO1BusinessLine%2fTendering%2fBuyerDossierWorkspace%2fIndex%3fallWords2Search%3dIPMC-NC-004-2024%26createDateFrom%3d24%2f10%2f2023+14%3a55%3a38%26createDateTo%3d24%2f04%2f2024+14%3a55%3a38%26filteringState%3d0%26sortingState%3dLastModifiedDESC%26showAdvancedSearch%3dFalse%26showAdvancedSearchFields%3dFalse%26folderCode%3dALL%26selectedDossier%3dCO1.BDOS.5857900%26selectedRequest%3dCO1.REQ.5976137%26&amp;prevCtxLbl=Procesos+de+la+Entidad+Estatal</v>
          </cell>
          <cell r="BS375" t="str">
            <v>LIQUIDADO</v>
          </cell>
          <cell r="BU375" t="str">
            <v>https://community.secop.gov.co/Public/Tendering/OpportunityDetail/Index?noticeUID=CO1.NTC.5867538&amp;isFromPublicArea=True&amp;isModal=False</v>
          </cell>
          <cell r="BZ375" t="str">
            <v>DAVIVIENDA</v>
          </cell>
          <cell r="CA375" t="str">
            <v>AHORROS</v>
          </cell>
          <cell r="CB375" t="str">
            <v>466100036667</v>
          </cell>
          <cell r="CC375" t="str">
            <v>N-A</v>
          </cell>
          <cell r="CD375" t="str">
            <v>SI</v>
          </cell>
        </row>
        <row r="376">
          <cell r="A376" t="str">
            <v>IPMC-NC-005-2024</v>
          </cell>
          <cell r="B376" t="str">
            <v>2 NACION</v>
          </cell>
          <cell r="C376" t="str">
            <v>NC-CO-311-2024</v>
          </cell>
          <cell r="D376" t="str">
            <v>M&amp;C CONSTRUCCIONES Y SERVICIOS SAS</v>
          </cell>
          <cell r="E376">
            <v>45428</v>
          </cell>
          <cell r="F376" t="str">
            <v>NC12-P3299016-024 Realizar las obras de Mantenimiento en infraestructura para la Sede Administrativa de la Dirección Territorial Caribe</v>
          </cell>
          <cell r="G376" t="str">
            <v>N-A</v>
          </cell>
          <cell r="H376" t="str">
            <v>5 MÍNIMA CUANTÍA</v>
          </cell>
          <cell r="I376" t="str">
            <v>12 OBRA PÚBLICA</v>
          </cell>
          <cell r="J376" t="str">
            <v>N/A</v>
          </cell>
          <cell r="K376">
            <v>30151513</v>
          </cell>
          <cell r="L376">
            <v>40724</v>
          </cell>
          <cell r="N376" t="str">
            <v>83824/87724</v>
          </cell>
          <cell r="O376" t="str">
            <v>2024/05/15-08/08/2024</v>
          </cell>
          <cell r="Q376">
            <v>0</v>
          </cell>
          <cell r="R376">
            <v>19056723</v>
          </cell>
          <cell r="S376" t="str">
            <v>Diecinueve millones cincuenta y seis mil setescientos veintitres pesos</v>
          </cell>
          <cell r="T376" t="str">
            <v>2 PERSONA JURIDICA</v>
          </cell>
          <cell r="U376" t="str">
            <v>1 NIT</v>
          </cell>
          <cell r="V376" t="str">
            <v>N-A</v>
          </cell>
          <cell r="X376">
            <v>901763712</v>
          </cell>
          <cell r="Y376" t="str">
            <v>9 DV 8</v>
          </cell>
          <cell r="Z376" t="str">
            <v>N-A</v>
          </cell>
          <cell r="AA376" t="str">
            <v>N-A</v>
          </cell>
          <cell r="AB376" t="str">
            <v>N-A</v>
          </cell>
          <cell r="AC376" t="str">
            <v>N-A</v>
          </cell>
          <cell r="AD376" t="str">
            <v>N-A</v>
          </cell>
          <cell r="AE376" t="str">
            <v>N-A</v>
          </cell>
          <cell r="AF376" t="str">
            <v>N-A</v>
          </cell>
          <cell r="AG376" t="str">
            <v>SI</v>
          </cell>
          <cell r="AH376" t="str">
            <v>1 PÓLIZA</v>
          </cell>
          <cell r="AI376" t="str">
            <v>14 ASEGURADORA SOLIDARIA</v>
          </cell>
          <cell r="AJ376" t="str">
            <v>46 CUMPLIM+ ESTABIL_CALIDAD D OBRA+ PAGO D SALARIOS_PRESTAC SOC LEGALES</v>
          </cell>
          <cell r="AK376">
            <v>45433</v>
          </cell>
          <cell r="AL376" t="str">
            <v>465-47-994000010028</v>
          </cell>
          <cell r="AM376" t="str">
            <v>SAF-SUBDIRECCION ADMINISTRATIVA Y FINANCIERA</v>
          </cell>
          <cell r="AN376" t="str">
            <v>GRUPO DE CONTRATOS</v>
          </cell>
          <cell r="AO376" t="str">
            <v>GRUPO DE INFRAESTRUCTURA</v>
          </cell>
          <cell r="AP376" t="str">
            <v>2 SUPERVISOR</v>
          </cell>
          <cell r="AQ376" t="str">
            <v>3 CÉDULA DE CIUDADANÍA</v>
          </cell>
          <cell r="AR376">
            <v>79787250</v>
          </cell>
          <cell r="AS376" t="str">
            <v>JUAN MANUEL HOYOS MORA</v>
          </cell>
          <cell r="AT376">
            <v>60</v>
          </cell>
          <cell r="AU376" t="str">
            <v>3 NO PACTADOS</v>
          </cell>
          <cell r="AV376" t="str">
            <v>3 ADICIÓN EN VALOR y EN TIEMPO</v>
          </cell>
          <cell r="AW376">
            <v>2</v>
          </cell>
          <cell r="AX376">
            <v>5881395</v>
          </cell>
          <cell r="AY376">
            <v>45510</v>
          </cell>
          <cell r="AZ376">
            <v>45</v>
          </cell>
          <cell r="BA376" t="str">
            <v>06/08/2024 - 06/09/2024</v>
          </cell>
          <cell r="BB376">
            <v>45436</v>
          </cell>
          <cell r="BC376" t="str">
            <v>N-A</v>
          </cell>
          <cell r="BD376">
            <v>45450</v>
          </cell>
          <cell r="BE376">
            <v>45556</v>
          </cell>
          <cell r="BG376" t="str">
            <v>2. NO</v>
          </cell>
          <cell r="BJ376" t="str">
            <v>2. NO</v>
          </cell>
          <cell r="BO376" t="str">
            <v>2024420500900003E</v>
          </cell>
          <cell r="BP376">
            <v>24938118</v>
          </cell>
          <cell r="BQ376" t="str">
            <v>YULY ANDREA LEON BUSTOS</v>
          </cell>
          <cell r="BR376" t="str">
            <v>https://www.secop.gov.co/CO1BusinessLine/Tendering/BuyerWorkArea/Index?docUniqueIdentifier=CO1.BDOS.5953294</v>
          </cell>
          <cell r="BS376" t="str">
            <v>TERMINADO NORMALMENTE</v>
          </cell>
          <cell r="BU376" t="str">
            <v>https://community.secop.gov.co/Public/Tendering/OpportunityDetail/Index?noticeUID=CO1.NTC.5962974&amp;isFromPublicArea=True&amp;isModal=False</v>
          </cell>
          <cell r="CC376" t="str">
            <v xml:space="preserve">N-A
</v>
          </cell>
          <cell r="CD376" t="str">
            <v>SI</v>
          </cell>
        </row>
        <row r="377">
          <cell r="A377" t="str">
            <v>IPMC-NC-006-2024</v>
          </cell>
          <cell r="B377" t="str">
            <v>2 NACION</v>
          </cell>
          <cell r="C377" t="str">
            <v>NC-CO-312-2024</v>
          </cell>
          <cell r="D377" t="str">
            <v>INGENIERIA ELECTRICA MOLINA S.A.S</v>
          </cell>
          <cell r="E377">
            <v>45433</v>
          </cell>
          <cell r="F377" t="str">
            <v>NC12-P3299011-021 Realizar las obras de adecuación de las instalaciones eléctricas del segundo piso de la Sede Administrativa de la Dirección Territorial Andes Nororientales en Bucaramanga - Santander.</v>
          </cell>
          <cell r="G377" t="str">
            <v>N-A</v>
          </cell>
          <cell r="H377" t="str">
            <v>5 MÍNIMA CUANTÍA</v>
          </cell>
          <cell r="I377" t="str">
            <v>12 OBRA PÚBLICA</v>
          </cell>
          <cell r="J377" t="str">
            <v>N/A</v>
          </cell>
          <cell r="K377">
            <v>72151501</v>
          </cell>
          <cell r="L377">
            <v>40824</v>
          </cell>
          <cell r="N377" t="str">
            <v>87724/88924</v>
          </cell>
          <cell r="O377">
            <v>45428</v>
          </cell>
          <cell r="Q377">
            <v>0</v>
          </cell>
          <cell r="R377">
            <v>51049455</v>
          </cell>
          <cell r="S377" t="str">
            <v>Cincuenta y un millones cuarenta y nueve mil cuatrocientos cincuenta y cinco pesos</v>
          </cell>
          <cell r="T377" t="str">
            <v>2 PERSONA JURIDICA</v>
          </cell>
          <cell r="U377" t="str">
            <v>1 NIT</v>
          </cell>
          <cell r="V377" t="str">
            <v>N-A</v>
          </cell>
          <cell r="X377">
            <v>901234893</v>
          </cell>
          <cell r="Y377" t="str">
            <v>4 DV 3</v>
          </cell>
          <cell r="Z377" t="str">
            <v>N-A</v>
          </cell>
          <cell r="AA377" t="str">
            <v>N-A</v>
          </cell>
          <cell r="AB377" t="str">
            <v>N-A</v>
          </cell>
          <cell r="AC377" t="str">
            <v>N-A</v>
          </cell>
          <cell r="AD377" t="str">
            <v>N-A</v>
          </cell>
          <cell r="AE377" t="str">
            <v>N-A</v>
          </cell>
          <cell r="AF377" t="str">
            <v>N-A</v>
          </cell>
          <cell r="AG377" t="str">
            <v>SI</v>
          </cell>
          <cell r="AH377" t="str">
            <v>1 PÓLIZA</v>
          </cell>
          <cell r="AI377" t="str">
            <v>8 MUNDIAL SEGUROS</v>
          </cell>
          <cell r="AJ377" t="str">
            <v>46 CUMPLIM+ ESTABIL_CALIDAD D OBRA+ PAGO D SALARIOS_PRESTAC SOC LEGALES</v>
          </cell>
          <cell r="AK377">
            <v>45432</v>
          </cell>
          <cell r="AL377" t="str">
            <v>CV-100041381</v>
          </cell>
          <cell r="AM377" t="str">
            <v>SAF-SUBDIRECCION ADMINISTRATIVA Y FINANCIERA</v>
          </cell>
          <cell r="AN377" t="str">
            <v>GRUPO DE CONTRATOS</v>
          </cell>
          <cell r="AO377" t="str">
            <v>GRUPO DE INFRAESTRUCTURA</v>
          </cell>
          <cell r="AP377" t="str">
            <v>2 SUPERVISOR</v>
          </cell>
          <cell r="AQ377" t="str">
            <v>3 CÉDULA DE CIUDADANÍA</v>
          </cell>
          <cell r="AR377">
            <v>79787250</v>
          </cell>
          <cell r="AS377" t="str">
            <v>JUAN MANUEL HOYOS MORA</v>
          </cell>
          <cell r="AT377">
            <v>45</v>
          </cell>
          <cell r="AU377" t="str">
            <v>3 NO PACTADOS</v>
          </cell>
          <cell r="AV377" t="str">
            <v>1 ADICIÓN EN VALOR (DIFERENTE A PRÓRROGAS)</v>
          </cell>
          <cell r="AW377">
            <v>1</v>
          </cell>
          <cell r="AX377">
            <v>5907748</v>
          </cell>
          <cell r="AY377">
            <v>45469</v>
          </cell>
          <cell r="AZ377">
            <v>0</v>
          </cell>
          <cell r="BB377">
            <v>45434</v>
          </cell>
          <cell r="BC377" t="str">
            <v>N-A</v>
          </cell>
          <cell r="BD377">
            <v>45448</v>
          </cell>
          <cell r="BE377">
            <v>45492</v>
          </cell>
          <cell r="BF377">
            <v>45526</v>
          </cell>
          <cell r="BG377" t="str">
            <v>2. NO</v>
          </cell>
          <cell r="BJ377" t="str">
            <v>2. NO</v>
          </cell>
          <cell r="BO377" t="str">
            <v>2024420500900004E</v>
          </cell>
          <cell r="BP377">
            <v>56957203</v>
          </cell>
          <cell r="BQ377" t="str">
            <v>EDNA ROCIO CASTRO</v>
          </cell>
          <cell r="BR377" t="str">
            <v>https://www.secop.gov.co/CO1BusinessLine/Tendering/BuyerWorkArea/Index?docUniqueIdentifier=CO1.BDOS.5973276</v>
          </cell>
          <cell r="BS377" t="str">
            <v>LIQUIDADO</v>
          </cell>
          <cell r="BU377" t="str">
            <v>https://community.secop.gov.co/Public/Tendering/OpportunityDetail/Index?noticeUID=CO1.NTC.5984647&amp;isFromPublicArea=True&amp;isModal=False</v>
          </cell>
          <cell r="BZ377" t="str">
            <v>BANCOLOMBIA</v>
          </cell>
          <cell r="CC377" t="str">
            <v xml:space="preserve">N-A
</v>
          </cell>
          <cell r="CD377" t="str">
            <v>SI</v>
          </cell>
        </row>
        <row r="378">
          <cell r="A378" t="str">
            <v>IPMC-NC-007-2024</v>
          </cell>
          <cell r="B378" t="str">
            <v>2 NACION</v>
          </cell>
          <cell r="C378" t="str">
            <v>NC-CO-310-2024</v>
          </cell>
          <cell r="D378" t="str">
            <v>LIVIC INGENIERIA SAS</v>
          </cell>
          <cell r="E378">
            <v>45426</v>
          </cell>
          <cell r="F378" t="str">
            <v>NC12-P3299016-022 Realizar las obras de Mantenimiento en infraestructura en el PNN Farallones de Cali.</v>
          </cell>
          <cell r="G378" t="str">
            <v>N-A</v>
          </cell>
          <cell r="H378" t="str">
            <v>5 MÍNIMA CUANTÍA</v>
          </cell>
          <cell r="I378" t="str">
            <v>12 OBRA PÚBLICA</v>
          </cell>
          <cell r="J378" t="str">
            <v>N/A</v>
          </cell>
          <cell r="K378">
            <v>30151513</v>
          </cell>
          <cell r="L378">
            <v>40424</v>
          </cell>
          <cell r="N378" t="str">
            <v>2824-83824</v>
          </cell>
          <cell r="O378" t="str">
            <v>2024/05/09-09/08/2024</v>
          </cell>
          <cell r="Q378">
            <v>0</v>
          </cell>
          <cell r="R378">
            <v>31691203</v>
          </cell>
          <cell r="S378" t="str">
            <v>Trenta y un millones seiscientos noventa y un mil doscientos tres pesos</v>
          </cell>
          <cell r="T378" t="str">
            <v>2 PERSONA JURIDICA</v>
          </cell>
          <cell r="U378" t="str">
            <v>1 NIT</v>
          </cell>
          <cell r="V378" t="str">
            <v>N-A</v>
          </cell>
          <cell r="X378">
            <v>901567032</v>
          </cell>
          <cell r="Y378" t="str">
            <v>9 DV 8</v>
          </cell>
          <cell r="Z378" t="str">
            <v>N-A</v>
          </cell>
          <cell r="AA378" t="str">
            <v>N-A</v>
          </cell>
          <cell r="AB378" t="str">
            <v>N-A</v>
          </cell>
          <cell r="AC378" t="str">
            <v>N-A</v>
          </cell>
          <cell r="AD378" t="str">
            <v>N-A</v>
          </cell>
          <cell r="AE378" t="str">
            <v>N-A</v>
          </cell>
          <cell r="AF378" t="str">
            <v>N-A</v>
          </cell>
          <cell r="AG378" t="str">
            <v>SI</v>
          </cell>
          <cell r="AH378" t="str">
            <v>1 PÓLIZA</v>
          </cell>
          <cell r="AI378" t="str">
            <v>12 SEGUROS DEL ESTADO</v>
          </cell>
          <cell r="AJ378" t="str">
            <v>46 CUMPLIM+ ESTABIL_CALIDAD D OBRA+ PAGO D SALARIOS_PRESTAC SOC LEGALES</v>
          </cell>
          <cell r="AK378">
            <v>45426</v>
          </cell>
          <cell r="AL378" t="str">
            <v>21-44-101441074</v>
          </cell>
          <cell r="AM378" t="str">
            <v>SAF-SUBDIRECCION ADMINISTRATIVA Y FINANCIERA</v>
          </cell>
          <cell r="AN378" t="str">
            <v>GRUPO DE CONTRATOS</v>
          </cell>
          <cell r="AO378" t="str">
            <v>GRUPO DE INFRAESTRUCTURA</v>
          </cell>
          <cell r="AP378" t="str">
            <v>2 SUPERVISOR</v>
          </cell>
          <cell r="AQ378" t="str">
            <v>3 CÉDULA DE CIUDADANÍA</v>
          </cell>
          <cell r="AR378">
            <v>79787250</v>
          </cell>
          <cell r="AS378" t="str">
            <v>JUAN MANUEL HOYOS MORA</v>
          </cell>
          <cell r="AT378">
            <v>105</v>
          </cell>
          <cell r="AU378" t="str">
            <v>3 NO PACTADOS</v>
          </cell>
          <cell r="AV378" t="str">
            <v>1 ADICIÓN EN VALOR (DIFERENTE A PRÓRROGAS)</v>
          </cell>
          <cell r="AW378">
            <v>2</v>
          </cell>
          <cell r="AX378">
            <v>10771094</v>
          </cell>
          <cell r="AY378">
            <v>45506</v>
          </cell>
          <cell r="AZ378">
            <v>30</v>
          </cell>
          <cell r="BA378">
            <v>45589</v>
          </cell>
          <cell r="BB378">
            <v>45428</v>
          </cell>
          <cell r="BC378" t="str">
            <v>N-A</v>
          </cell>
          <cell r="BD378">
            <v>45432</v>
          </cell>
          <cell r="BE378">
            <v>45621</v>
          </cell>
          <cell r="BG378" t="str">
            <v>1. SI</v>
          </cell>
          <cell r="BH378" t="str">
            <v>03/09/2024-23/09/2024</v>
          </cell>
          <cell r="BI378">
            <v>51</v>
          </cell>
          <cell r="BJ378" t="str">
            <v>2. NO</v>
          </cell>
          <cell r="BO378" t="str">
            <v xml:space="preserve">2024420500900002E </v>
          </cell>
          <cell r="BP378">
            <v>42462297</v>
          </cell>
          <cell r="BQ378" t="str">
            <v>LUZ JANETH VILLALBA SUAREZ</v>
          </cell>
          <cell r="BR378" t="str">
            <v>https://www.secop.gov.co/CO1BusinessLine/Tendering/BuyerWorkArea/Index?docUniqueIdentifier=CO1.BDOS.5978293</v>
          </cell>
          <cell r="BS378" t="str">
            <v>TERMINADO NORMALMENTE</v>
          </cell>
          <cell r="BU378" t="str">
            <v>https://community.secop.gov.co/Public/Tendering/OpportunityDetail/Index?noticeUID=CO1.NTC.5991207&amp;isFromPublicArea=True&amp;isModal=False</v>
          </cell>
          <cell r="BZ378" t="str">
            <v>BBVA</v>
          </cell>
          <cell r="CA378" t="str">
            <v>AHORROS</v>
          </cell>
          <cell r="CB378" t="str">
            <v>0633000172</v>
          </cell>
          <cell r="CC378" t="str">
            <v>N-A</v>
          </cell>
          <cell r="CD378" t="str">
            <v>SI</v>
          </cell>
        </row>
        <row r="379">
          <cell r="A379" t="str">
            <v>LP-NC-001-2024</v>
          </cell>
          <cell r="B379" t="str">
            <v>1 FONAM</v>
          </cell>
          <cell r="C379" t="str">
            <v>NC-CO-317-2024</v>
          </cell>
          <cell r="D379" t="str">
            <v>MARA LIMITADA</v>
          </cell>
          <cell r="E379">
            <v>45449</v>
          </cell>
          <cell r="F379" t="str">
            <v>NC12-P3299011-018 NC12-P3299016-018 Realizar las obras de mantenimiento y adecuación en infraestructura en el sector Poblado del Parque Nacional Natural Gorgona.</v>
          </cell>
          <cell r="G379" t="str">
            <v>N-A</v>
          </cell>
          <cell r="H379" t="str">
            <v>3 LICITACIÓN PÚBLICA</v>
          </cell>
          <cell r="I379" t="str">
            <v>12 OBRA PÚBLICA</v>
          </cell>
          <cell r="J379" t="str">
            <v>N/A</v>
          </cell>
          <cell r="K379">
            <v>72101500</v>
          </cell>
          <cell r="L379">
            <v>224</v>
          </cell>
          <cell r="N379">
            <v>624</v>
          </cell>
          <cell r="O379">
            <v>45450</v>
          </cell>
          <cell r="Q379">
            <v>0</v>
          </cell>
          <cell r="R379">
            <v>1849474143</v>
          </cell>
          <cell r="S379" t="str">
            <v>Mil ochocientos cuarenta y nueve millones cuatroscientos setenta y cuantro mil ciento cuarenta y tres pesos</v>
          </cell>
          <cell r="T379" t="str">
            <v>2 PERSONA JURIDICA</v>
          </cell>
          <cell r="U379" t="str">
            <v>1 NIT</v>
          </cell>
          <cell r="V379" t="str">
            <v>N-A</v>
          </cell>
          <cell r="X379">
            <v>800020156</v>
          </cell>
          <cell r="Y379" t="str">
            <v>9 DV 8</v>
          </cell>
          <cell r="Z379" t="str">
            <v>N-A</v>
          </cell>
          <cell r="AA379" t="str">
            <v>N-A</v>
          </cell>
          <cell r="AB379" t="str">
            <v>N-A</v>
          </cell>
          <cell r="AC379" t="str">
            <v>N-A</v>
          </cell>
          <cell r="AD379" t="str">
            <v>N-A</v>
          </cell>
          <cell r="AE379" t="str">
            <v>N-A</v>
          </cell>
          <cell r="AF379" t="str">
            <v>N-A</v>
          </cell>
          <cell r="AG379" t="str">
            <v>SI</v>
          </cell>
          <cell r="AH379" t="str">
            <v>1 PÓLIZA</v>
          </cell>
          <cell r="AI379" t="str">
            <v>8 MUNDIAL SEGUROS</v>
          </cell>
          <cell r="AJ379" t="str">
            <v>48 CUMPLIM+ ESTABIL_CALIDAD D OBRA+ BUEN MANEJO_CORRECTA INVER  DL ANTICIPO</v>
          </cell>
          <cell r="AK379">
            <v>45455</v>
          </cell>
          <cell r="AL379" t="str">
            <v>BY-100006000</v>
          </cell>
          <cell r="AM379" t="str">
            <v>SAF-SUBDIRECCION ADMINISTRATIVA Y FINANCIERA</v>
          </cell>
          <cell r="AN379" t="str">
            <v>GRUPO DE CONTRATOS</v>
          </cell>
          <cell r="AO379" t="str">
            <v>GRUPO DE INFRAESTRUCTURA</v>
          </cell>
          <cell r="AP379" t="str">
            <v>2 SUPERVISOR</v>
          </cell>
          <cell r="AQ379" t="str">
            <v>3 CÉDULA DE CIUDADANÍA</v>
          </cell>
          <cell r="AR379">
            <v>79787250</v>
          </cell>
          <cell r="AS379" t="str">
            <v>JUAN MANUEL HOYOS MORA</v>
          </cell>
          <cell r="AT379">
            <v>150</v>
          </cell>
          <cell r="AU379" t="str">
            <v>3 NO PACTADOS</v>
          </cell>
          <cell r="AV379" t="str">
            <v>3 ADICIÓN EN VALOR y EN TIEMPO</v>
          </cell>
          <cell r="AW379">
            <v>1</v>
          </cell>
          <cell r="AX379">
            <v>789159864</v>
          </cell>
          <cell r="AY379">
            <v>45674</v>
          </cell>
          <cell r="AZ379">
            <v>60</v>
          </cell>
          <cell r="BA379">
            <v>45674</v>
          </cell>
          <cell r="BB379">
            <v>45457</v>
          </cell>
          <cell r="BC379" t="str">
            <v>N-A</v>
          </cell>
          <cell r="BD379">
            <v>45489</v>
          </cell>
          <cell r="BE379">
            <v>45734</v>
          </cell>
          <cell r="BG379" t="str">
            <v>1. SI</v>
          </cell>
          <cell r="BH379">
            <v>45304</v>
          </cell>
          <cell r="BI379">
            <v>33</v>
          </cell>
          <cell r="BJ379" t="str">
            <v>2. NO</v>
          </cell>
          <cell r="BL379" t="str">
            <v>ACTIVAR A PARTIR DEL 16 DE ENERO</v>
          </cell>
          <cell r="BO379" t="str">
            <v>2024420500900005E</v>
          </cell>
          <cell r="BP379">
            <v>2638634007</v>
          </cell>
          <cell r="BQ379" t="str">
            <v>HECTOR ALFONSO CUESTA</v>
          </cell>
          <cell r="BR379" t="str">
            <v>https://www.secop.gov.co/CO1BusinessLine/Tendering/BuyerWorkArea/Index?docUniqueIdentifier=CO1.BDOS.5859559</v>
          </cell>
          <cell r="BS379" t="str">
            <v>VIGENTE</v>
          </cell>
          <cell r="BU379" t="str">
            <v>https://community.secop.gov.co/Public/Tendering/OpportunityDetail/Index?noticeUID=CO1.NTC.5985053&amp;isFromPublicArea=True&amp;isModal=False</v>
          </cell>
          <cell r="BZ379" t="str">
            <v>BANCOLOMBIA</v>
          </cell>
          <cell r="CA379" t="str">
            <v>CORRIENTE</v>
          </cell>
          <cell r="CB379" t="str">
            <v>60411621097</v>
          </cell>
          <cell r="CC379" t="str">
            <v>N-A</v>
          </cell>
          <cell r="CD379" t="str">
            <v>SI</v>
          </cell>
        </row>
        <row r="380">
          <cell r="A380" t="str">
            <v>SEL-ABREV-002-2024</v>
          </cell>
          <cell r="B380" t="str">
            <v>2 NACION</v>
          </cell>
          <cell r="C380" t="str">
            <v>NC-CO-330-2024</v>
          </cell>
          <cell r="D380" t="str">
            <v>GHS INGENIERIA SAS</v>
          </cell>
          <cell r="E380">
            <v>45484</v>
          </cell>
          <cell r="F380" t="str">
            <v>NC12-P3299016-030 Realizar las obras de mantenimiento en infraestructura del Parque Nacional Natural Cueva de los Guacharos.</v>
          </cell>
          <cell r="G380" t="str">
            <v>N-A</v>
          </cell>
          <cell r="H380" t="str">
            <v>4 SELECCIÓN ABREVIADA</v>
          </cell>
          <cell r="I380" t="str">
            <v>12 OBRA PÚBLICA</v>
          </cell>
          <cell r="J380" t="str">
            <v>N/A</v>
          </cell>
          <cell r="K380">
            <v>30151500</v>
          </cell>
          <cell r="L380">
            <v>41624</v>
          </cell>
          <cell r="N380">
            <v>120724</v>
          </cell>
          <cell r="O380">
            <v>45484</v>
          </cell>
          <cell r="Q380">
            <v>0</v>
          </cell>
          <cell r="R380">
            <v>182723052</v>
          </cell>
          <cell r="S380" t="str">
            <v>ciento ochenta y dos millones setecientos veintitres mil cincuenta y dos pesos</v>
          </cell>
          <cell r="T380" t="str">
            <v>2 PERSONA JURIDICA</v>
          </cell>
          <cell r="U380" t="str">
            <v>1 NIT</v>
          </cell>
          <cell r="V380" t="str">
            <v>N-A</v>
          </cell>
          <cell r="X380">
            <v>901126166</v>
          </cell>
          <cell r="Y380" t="str">
            <v>5 DV 4</v>
          </cell>
          <cell r="Z380" t="str">
            <v>N-A</v>
          </cell>
          <cell r="AA380" t="str">
            <v>N-A</v>
          </cell>
          <cell r="AB380" t="str">
            <v>N-A</v>
          </cell>
          <cell r="AC380" t="str">
            <v>N-A</v>
          </cell>
          <cell r="AD380" t="str">
            <v>N-A</v>
          </cell>
          <cell r="AE380" t="str">
            <v>N-A</v>
          </cell>
          <cell r="AF380" t="str">
            <v>N-A</v>
          </cell>
          <cell r="AG380" t="str">
            <v>SI</v>
          </cell>
          <cell r="AH380" t="str">
            <v>1 PÓLIZA</v>
          </cell>
          <cell r="AI380" t="str">
            <v>12 SEGUROS DEL ESTADO</v>
          </cell>
          <cell r="AJ380" t="str">
            <v>46 CUMPLIM+ ESTABIL_CALIDAD D OBRA+ PAGO D SALARIOS_PRESTAC SOC LEGALES</v>
          </cell>
          <cell r="AK380">
            <v>45492</v>
          </cell>
          <cell r="AL380" t="str">
            <v>21-44-101446335</v>
          </cell>
          <cell r="AM380" t="str">
            <v>SAF-SUBDIRECCION ADMINISTRATIVA Y FINANCIERA</v>
          </cell>
          <cell r="AN380" t="str">
            <v>GRUPO DE CONTRATOS</v>
          </cell>
          <cell r="AO380" t="str">
            <v>GRUPO DE INFRAESTRUCTURA</v>
          </cell>
          <cell r="AP380" t="str">
            <v>2 SUPERVISOR</v>
          </cell>
          <cell r="AQ380" t="str">
            <v>3 CÉDULA DE CIUDADANÍA</v>
          </cell>
          <cell r="AR380">
            <v>79787250</v>
          </cell>
          <cell r="AS380" t="str">
            <v>JUAN MANUEL HOYOS MORA</v>
          </cell>
          <cell r="AT380">
            <v>60</v>
          </cell>
          <cell r="AU380" t="str">
            <v>3 NO PACTADOS</v>
          </cell>
          <cell r="AV380" t="str">
            <v>3 ADICIÓN EN VALOR y EN TIEMPO</v>
          </cell>
          <cell r="AW380">
            <v>2</v>
          </cell>
          <cell r="AX380">
            <v>35209617</v>
          </cell>
          <cell r="AY380">
            <v>45555</v>
          </cell>
          <cell r="AZ380">
            <v>7</v>
          </cell>
          <cell r="BA380">
            <v>45555</v>
          </cell>
          <cell r="BB380">
            <v>45496</v>
          </cell>
          <cell r="BC380" t="str">
            <v>N-A</v>
          </cell>
          <cell r="BD380">
            <v>45497</v>
          </cell>
          <cell r="BE380">
            <v>45565</v>
          </cell>
          <cell r="BG380" t="str">
            <v>2. NO</v>
          </cell>
          <cell r="BJ380" t="str">
            <v>2. NO</v>
          </cell>
          <cell r="BO380" t="str">
            <v xml:space="preserve">2024420500900006E </v>
          </cell>
          <cell r="BP380">
            <v>217932669</v>
          </cell>
          <cell r="BQ380" t="str">
            <v>LUZ JANETH VILLALBA SUAREZ</v>
          </cell>
          <cell r="BR380" t="str">
            <v>https://www.secop.gov.co/CO1BusinessLine/Tendering/BuyerWorkArea/Index?docUniqueIdentifier=CO1.BDOS.6154233</v>
          </cell>
          <cell r="BS380" t="str">
            <v>TERMINADO NORMALMENTE</v>
          </cell>
          <cell r="BU380" t="str">
            <v>https://community.secop.gov.co/Public/Tendering/OpportunityDetail/Index?noticeUID=CO1.NTC.6256217&amp;isFromPublicArea=True&amp;isModal=False</v>
          </cell>
          <cell r="BZ380" t="str">
            <v>BANCOLOMBIA</v>
          </cell>
          <cell r="CA380" t="str">
            <v>AHORROS</v>
          </cell>
          <cell r="CB380" t="str">
            <v>20732436376</v>
          </cell>
          <cell r="CC380" t="str">
            <v>N-A</v>
          </cell>
          <cell r="CD380" t="str">
            <v>SI</v>
          </cell>
        </row>
        <row r="381">
          <cell r="A381" t="str">
            <v>LP-NC-002-2024</v>
          </cell>
          <cell r="B381" t="str">
            <v>2 NACION</v>
          </cell>
          <cell r="C381" t="str">
            <v>NC-CO-331-2024</v>
          </cell>
          <cell r="D381" t="str">
            <v>CONSORCIO BOLIVAR</v>
          </cell>
          <cell r="E381">
            <v>45491</v>
          </cell>
          <cell r="F381" t="str">
            <v>NC12-P3299011-023 NC12-P3299016-025 Realizar las obras de mantenimiento y adecuación de infraestructura perteneciente al Parque Nacional Natural Los Katíos</v>
          </cell>
          <cell r="G381" t="str">
            <v>N-A</v>
          </cell>
          <cell r="H381" t="str">
            <v>3 LICITACIÓN PÚBLICA</v>
          </cell>
          <cell r="I381" t="str">
            <v>12 OBRA PÚBLICA</v>
          </cell>
          <cell r="J381" t="str">
            <v>N/A</v>
          </cell>
          <cell r="K381">
            <v>30151500</v>
          </cell>
          <cell r="L381">
            <v>40624</v>
          </cell>
          <cell r="N381">
            <v>122824</v>
          </cell>
          <cell r="O381">
            <v>45491</v>
          </cell>
          <cell r="Q381">
            <v>0</v>
          </cell>
          <cell r="R381">
            <v>648177711</v>
          </cell>
          <cell r="S381" t="str">
            <v>Seiscientos cuarenta y ocho millones ciento setenta y siete mil setecientos once pesos</v>
          </cell>
          <cell r="T381" t="str">
            <v>2 PERSONA JURIDICA</v>
          </cell>
          <cell r="U381" t="str">
            <v>1 NIT</v>
          </cell>
          <cell r="V381" t="str">
            <v>N-A</v>
          </cell>
          <cell r="X381">
            <v>860513493</v>
          </cell>
          <cell r="Y381" t="str">
            <v>2 DV 1</v>
          </cell>
          <cell r="Z381" t="str">
            <v>N-A</v>
          </cell>
          <cell r="AA381" t="str">
            <v>N-A</v>
          </cell>
          <cell r="AB381" t="str">
            <v>N-A</v>
          </cell>
          <cell r="AC381" t="str">
            <v>N-A</v>
          </cell>
          <cell r="AD381" t="str">
            <v>N-A</v>
          </cell>
          <cell r="AE381" t="str">
            <v>N-A</v>
          </cell>
          <cell r="AF381" t="str">
            <v>N-A</v>
          </cell>
          <cell r="AG381" t="str">
            <v>SI</v>
          </cell>
          <cell r="AH381" t="str">
            <v>1 PÓLIZA</v>
          </cell>
          <cell r="AI381" t="str">
            <v>12 SEGUROS DEL ESTADO</v>
          </cell>
          <cell r="AJ381" t="str">
            <v>46 CUMPLIM+ ESTABIL_CALIDAD D OBRA+ PAGO D SALARIOS_PRESTAC SOC LEGALES</v>
          </cell>
          <cell r="AK381">
            <v>45496</v>
          </cell>
          <cell r="AL381" t="str">
            <v>21-40-101236187</v>
          </cell>
          <cell r="AM381" t="str">
            <v>SAF-SUBDIRECCION ADMINISTRATIVA Y FINANCIERA</v>
          </cell>
          <cell r="AN381" t="str">
            <v>GRUPO DE CONTRATOS</v>
          </cell>
          <cell r="AO381" t="str">
            <v>GRUPO DE INFRAESTRUCTURA</v>
          </cell>
          <cell r="AP381" t="str">
            <v>2 SUPERVISOR</v>
          </cell>
          <cell r="AQ381" t="str">
            <v>3 CÉDULA DE CIUDADANÍA</v>
          </cell>
          <cell r="AR381">
            <v>79787250</v>
          </cell>
          <cell r="AS381" t="str">
            <v>JUAN MANUEL HOYOS MORA</v>
          </cell>
          <cell r="AT381">
            <v>120</v>
          </cell>
          <cell r="AU381" t="str">
            <v>3 NO PACTADOS</v>
          </cell>
          <cell r="AV381" t="str">
            <v>2 ADICIÓN EN TIEMPO (PRÓRROGAS)</v>
          </cell>
          <cell r="AW381">
            <v>2</v>
          </cell>
          <cell r="AX381">
            <v>0</v>
          </cell>
          <cell r="AZ381">
            <v>37</v>
          </cell>
          <cell r="BA381" t="str">
            <v>6/12/2024 - 27/12/204</v>
          </cell>
          <cell r="BB381">
            <v>45496</v>
          </cell>
          <cell r="BC381" t="str">
            <v>N-A</v>
          </cell>
          <cell r="BD381">
            <v>45512</v>
          </cell>
          <cell r="BE381">
            <v>45670</v>
          </cell>
          <cell r="BG381" t="str">
            <v>2. NO</v>
          </cell>
          <cell r="BJ381" t="str">
            <v>2. NO</v>
          </cell>
          <cell r="BO381" t="str">
            <v>2024420500900007E</v>
          </cell>
          <cell r="BP381">
            <v>648177711</v>
          </cell>
          <cell r="BQ381" t="str">
            <v>YULY ANDREA LEON BUSTOS</v>
          </cell>
          <cell r="BR381" t="str">
            <v>https://www.secop.gov.co/CO1BusinessLine/Tendering/BuyerWorkArea/Index?docUniqueIdentifier=CO1.BDOS.6020114</v>
          </cell>
          <cell r="BS381" t="str">
            <v>TERMINADO NORMALMENTE</v>
          </cell>
          <cell r="BU381" t="str">
            <v>https://community.secop.gov.co/Public/Tendering/OpportunityDetail/Index?noticeUID=CO1.NTC.6145338&amp;isFromPublicArea=True&amp;isModal=False</v>
          </cell>
          <cell r="CC381" t="str">
            <v>N-A</v>
          </cell>
          <cell r="CD381" t="str">
            <v>SI</v>
          </cell>
        </row>
        <row r="382">
          <cell r="A382" t="str">
            <v>SEL-ABREV-003-2024</v>
          </cell>
          <cell r="B382" t="str">
            <v>2 NACION</v>
          </cell>
          <cell r="C382" t="str">
            <v>NC-CO-332-2024</v>
          </cell>
          <cell r="D382" t="str">
            <v>CYCO INGENIERÍA S.A</v>
          </cell>
          <cell r="E382">
            <v>45492</v>
          </cell>
          <cell r="F382" t="str">
            <v>NC12-P3299011-028 NC12-P3299016-028 Realizar las obras de mantenimiento y adecuación de las infraestructuras del área protegida Vía Parque Isla Salamanca - VPIS</v>
          </cell>
          <cell r="G382" t="str">
            <v>N-A</v>
          </cell>
          <cell r="H382" t="str">
            <v>4 SELECCIÓN ABREVIADA</v>
          </cell>
          <cell r="I382" t="str">
            <v>12 OBRA PÚBLICA</v>
          </cell>
          <cell r="J382" t="str">
            <v>N/A</v>
          </cell>
          <cell r="K382">
            <v>72103300</v>
          </cell>
          <cell r="L382">
            <v>41924</v>
          </cell>
          <cell r="N382">
            <v>128824</v>
          </cell>
          <cell r="O382">
            <v>45497</v>
          </cell>
          <cell r="Q382">
            <v>0</v>
          </cell>
          <cell r="R382">
            <v>413938395</v>
          </cell>
          <cell r="S382" t="str">
            <v>Cuatrocientos trece millones novecientos treinta y ocho mil trescientos noventa y cinco pesos</v>
          </cell>
          <cell r="T382" t="str">
            <v>2 PERSONA JURIDICA</v>
          </cell>
          <cell r="U382" t="str">
            <v>1 NIT</v>
          </cell>
          <cell r="V382" t="str">
            <v>N-A</v>
          </cell>
          <cell r="X382">
            <v>901346178</v>
          </cell>
          <cell r="Y382" t="str">
            <v>7 DV 6</v>
          </cell>
          <cell r="Z382" t="str">
            <v>N-A</v>
          </cell>
          <cell r="AA382" t="str">
            <v>N-A</v>
          </cell>
          <cell r="AB382" t="str">
            <v>N-A</v>
          </cell>
          <cell r="AC382" t="str">
            <v>N-A</v>
          </cell>
          <cell r="AD382" t="str">
            <v>N-A</v>
          </cell>
          <cell r="AE382" t="str">
            <v>N-A</v>
          </cell>
          <cell r="AF382" t="str">
            <v>N-A</v>
          </cell>
          <cell r="AG382" t="str">
            <v>SI</v>
          </cell>
          <cell r="AH382" t="str">
            <v>1 PÓLIZA</v>
          </cell>
          <cell r="AI382" t="str">
            <v>12 SEGUROS DEL ESTADO</v>
          </cell>
          <cell r="AJ382" t="str">
            <v>46 CUMPLIM+ ESTABIL_CALIDAD D OBRA+ PAGO D SALARIOS_PRESTAC SOC LEGALES</v>
          </cell>
          <cell r="AK382">
            <v>45497</v>
          </cell>
          <cell r="AL382" t="str">
            <v>11-40-101065705</v>
          </cell>
          <cell r="AM382" t="str">
            <v>SAF-SUBDIRECCION ADMINISTRATIVA Y FINANCIERA</v>
          </cell>
          <cell r="AN382" t="str">
            <v>GRUPO DE CONTRATOS</v>
          </cell>
          <cell r="AO382" t="str">
            <v>GRUPO DE INFRAESTRUCTURA</v>
          </cell>
          <cell r="AP382" t="str">
            <v>2 SUPERVISOR</v>
          </cell>
          <cell r="AQ382" t="str">
            <v>3 CÉDULA DE CIUDADANÍA</v>
          </cell>
          <cell r="AR382">
            <v>79787250</v>
          </cell>
          <cell r="AS382" t="str">
            <v>JUAN MANUEL HOYOS MORA</v>
          </cell>
          <cell r="AT382">
            <v>90</v>
          </cell>
          <cell r="AU382" t="str">
            <v>3 NO PACTADOS</v>
          </cell>
          <cell r="AV382" t="str">
            <v>3 ADICIÓN EN VALOR y EN TIEMPO</v>
          </cell>
          <cell r="AW382">
            <v>1</v>
          </cell>
          <cell r="AX382">
            <v>206910734</v>
          </cell>
          <cell r="AY382">
            <v>45597</v>
          </cell>
          <cell r="AZ382">
            <v>31</v>
          </cell>
          <cell r="BA382">
            <v>45597</v>
          </cell>
          <cell r="BB382">
            <v>45498</v>
          </cell>
          <cell r="BC382" t="str">
            <v>N-A</v>
          </cell>
          <cell r="BD382">
            <v>45509</v>
          </cell>
          <cell r="BE382">
            <v>45631</v>
          </cell>
          <cell r="BG382" t="str">
            <v>2. NO</v>
          </cell>
          <cell r="BJ382" t="str">
            <v>2. NO</v>
          </cell>
          <cell r="BO382" t="str">
            <v>2024420500900008E</v>
          </cell>
          <cell r="BP382">
            <v>620849129</v>
          </cell>
          <cell r="BQ382" t="str">
            <v>HECTOR ALFONSO CUESTA</v>
          </cell>
          <cell r="BR382" t="str">
            <v>https://www.secop.gov.co/CO1BusinessLine/Tendering/BuyerWorkArea/Index?docUniqueIdentifier=CO1.BDOS.6218434&amp;prevCtxUrl=https%3a%2f%2fwww.secop.gov.co%2fCO1BusinessLine%2fTendering%2fBuyerDossierWorkspace%2fIndex%3fallWords2Search%3dSEL-ABREV-003-2024%26createDateFrom%3d05%2f02%2f2024+14%3a18%3a58%26createDateTo%3d05%2f08%2f2024+14%3a18%3a58%26filteringState%3d2%26sortingState%3dLastModifiedDESC%26showAdvancedSearch%3dFalse%26showAdvancedSearchFields%3dFalse%26folderCode%3dALL%26selectedDossier%3dCO1.BDOS.6218434%26selectedRequest%3dCO1.REQ.6420238%26&amp;prevCtxLbl=Procesos+de+la+Entidad+Estatal</v>
          </cell>
          <cell r="BS382" t="str">
            <v>TERMINADO NORMALMENTE</v>
          </cell>
          <cell r="BU382" t="str">
            <v>https://community.secop.gov.co/Public/Tendering/OpportunityDetail/Index?noticeUID=CO1.NTC.6305734&amp;isFromPublicArea=True&amp;isModal=False</v>
          </cell>
          <cell r="BZ382" t="str">
            <v>BANCOLOMBIA</v>
          </cell>
          <cell r="CA382" t="str">
            <v>AHORROS</v>
          </cell>
          <cell r="CB382" t="str">
            <v>59700000127</v>
          </cell>
          <cell r="CC382" t="str">
            <v>N-A</v>
          </cell>
          <cell r="CD382" t="str">
            <v>SI</v>
          </cell>
        </row>
        <row r="383">
          <cell r="A383" t="str">
            <v>SEL-ABREV-004-2024</v>
          </cell>
          <cell r="B383" t="str">
            <v>2 NACION</v>
          </cell>
          <cell r="C383" t="str">
            <v>NC-CO-333-2024</v>
          </cell>
          <cell r="D383" t="str">
            <v>KAXA  S.A.S</v>
          </cell>
          <cell r="E383">
            <v>45492</v>
          </cell>
          <cell r="F383" t="str">
            <v>NC12-P3299011-020 NC12-P3299016-020 Realizar las obras de mantenimiento y adecuación en infraestructura en los sectores de Consacá, Laguna Negra y Telpis en el Santuario de Flora y Fauna Galeras</v>
          </cell>
          <cell r="G383" t="str">
            <v>N-A</v>
          </cell>
          <cell r="H383" t="str">
            <v>4 SELECCIÓN ABREVIADA</v>
          </cell>
          <cell r="I383" t="str">
            <v>12 OBRA PÚBLICA</v>
          </cell>
          <cell r="J383" t="str">
            <v>N/A</v>
          </cell>
          <cell r="K383">
            <v>30151500</v>
          </cell>
          <cell r="L383">
            <v>38524</v>
          </cell>
          <cell r="N383">
            <v>123124</v>
          </cell>
          <cell r="O383">
            <v>45492</v>
          </cell>
          <cell r="Q383">
            <v>0</v>
          </cell>
          <cell r="R383">
            <v>402962758</v>
          </cell>
          <cell r="S383" t="str">
            <v>Cuatrocientos dos millones novecientos sesenta y dos mil setecientos cincuenta y ocho pesos</v>
          </cell>
          <cell r="T383" t="str">
            <v>2 PERSONA JURIDICA</v>
          </cell>
          <cell r="U383" t="str">
            <v>1 NIT</v>
          </cell>
          <cell r="V383" t="str">
            <v>N-A</v>
          </cell>
          <cell r="X383">
            <v>901590857</v>
          </cell>
          <cell r="Y383" t="str">
            <v>4 DV 3</v>
          </cell>
          <cell r="Z383" t="str">
            <v>N-A</v>
          </cell>
          <cell r="AA383" t="str">
            <v>N-A</v>
          </cell>
          <cell r="AB383" t="str">
            <v>N-A</v>
          </cell>
          <cell r="AC383" t="str">
            <v>N-A</v>
          </cell>
          <cell r="AD383" t="str">
            <v>N-A</v>
          </cell>
          <cell r="AE383" t="str">
            <v>N-A</v>
          </cell>
          <cell r="AF383" t="str">
            <v>N-A</v>
          </cell>
          <cell r="AG383" t="str">
            <v>SI</v>
          </cell>
          <cell r="AH383" t="str">
            <v>1 PÓLIZA</v>
          </cell>
          <cell r="AI383" t="str">
            <v>12 SEGUROS DEL ESTADO</v>
          </cell>
          <cell r="AJ383" t="str">
            <v>46 CUMPLIM+ ESTABIL_CALIDAD D OBRA+ PAGO D SALARIOS_PRESTAC SOC LEGALES</v>
          </cell>
          <cell r="AK383">
            <v>45497</v>
          </cell>
          <cell r="AL383" t="str">
            <v>0-40-101021682 - 30-44-101058961</v>
          </cell>
          <cell r="AM383" t="str">
            <v>SAF-SUBDIRECCION ADMINISTRATIVA Y FINANCIERA</v>
          </cell>
          <cell r="AN383" t="str">
            <v>GRUPO DE CONTRATOS</v>
          </cell>
          <cell r="AO383" t="str">
            <v>GRUPO DE INFRAESTRUCTURA</v>
          </cell>
          <cell r="AP383" t="str">
            <v>2 SUPERVISOR</v>
          </cell>
          <cell r="AQ383" t="str">
            <v>3 CÉDULA DE CIUDADANÍA</v>
          </cell>
          <cell r="AR383">
            <v>79787250</v>
          </cell>
          <cell r="AS383" t="str">
            <v>JUAN MANUEL HOYOS MORA</v>
          </cell>
          <cell r="AT383">
            <v>150</v>
          </cell>
          <cell r="AU383" t="str">
            <v>3 NO PACTADOS</v>
          </cell>
          <cell r="AV383" t="str">
            <v>2 ADICIÓN EN TIEMPO (PRÓRROGAS)</v>
          </cell>
          <cell r="AW383">
            <v>2</v>
          </cell>
          <cell r="AX383">
            <v>0</v>
          </cell>
          <cell r="AY383">
            <v>0</v>
          </cell>
          <cell r="AZ383">
            <v>50</v>
          </cell>
          <cell r="BA383" t="str">
            <v>20/12/2024-28/01/2025</v>
          </cell>
          <cell r="BB383">
            <v>45497</v>
          </cell>
          <cell r="BC383" t="str">
            <v>N-A</v>
          </cell>
          <cell r="BD383">
            <v>45505</v>
          </cell>
          <cell r="BE383">
            <v>45707</v>
          </cell>
          <cell r="BG383" t="str">
            <v>2. NO</v>
          </cell>
          <cell r="BJ383" t="str">
            <v>2. NO</v>
          </cell>
          <cell r="BO383" t="str">
            <v xml:space="preserve">2024420500900009E </v>
          </cell>
          <cell r="BP383">
            <v>402962758</v>
          </cell>
          <cell r="BQ383" t="str">
            <v>LUZ JANETH VILLALBA SUAREZ</v>
          </cell>
          <cell r="BR383" t="str">
            <v>https://www.secop.gov.co/CO1BusinessLine/Tendering/BuyerWorkArea/Index?docUniqueIdentifier=CO1.BDOS.6222301&amp;prevCtxUrl=https%3a%2f%2fwww.secop.gov.co%2fCO1BusinessLine%2fTendering%2fBuyerDossierWorkspace%2fIndex%3fallWords2Search%3dSEL-ABREV-004-2024%26createDateFrom%3d05%2f02%2f2024+15%3a36%3a35%26createDateTo%3d05%2f08%2f2024+15%3a36%3a35%26filteringState%3d2%26sortingState%3dLastModifiedDESC%26showAdvancedSearch%3dFalse%26showAdvancedSearchFields%3dFalse%26folderCode%3dALL%26selectedDossier%3dCO1.BDOS.6222301%26selectedRequest%3dCO1.REQ.6424427%26&amp;prevCtxLbl=Procesos+de+la+Entidad+Estatal</v>
          </cell>
          <cell r="BS383" t="str">
            <v>VIGENTE</v>
          </cell>
          <cell r="BU383" t="str">
            <v>https://community.secop.gov.co/Public/Tendering/OpportunityDetail/Index?noticeUID=CO1.NTC.6309445&amp;isFromPublicArea=True&amp;isModal=False</v>
          </cell>
          <cell r="BZ383" t="str">
            <v>BANCOLOMBIA</v>
          </cell>
          <cell r="CA383" t="str">
            <v>AHORROS</v>
          </cell>
          <cell r="CB383" t="str">
            <v>71800003030</v>
          </cell>
          <cell r="CC383" t="str">
            <v>N-A</v>
          </cell>
          <cell r="CD383" t="str">
            <v>SI</v>
          </cell>
        </row>
        <row r="384">
          <cell r="A384" t="str">
            <v>SEL-ABREV-005-2024</v>
          </cell>
          <cell r="B384" t="str">
            <v>2 NACION</v>
          </cell>
          <cell r="C384" t="str">
            <v>NC-CO-336-2024</v>
          </cell>
          <cell r="D384" t="str">
            <v>GRANCONSTRUCTORA S.A.S.</v>
          </cell>
          <cell r="E384">
            <v>45502</v>
          </cell>
          <cell r="F384" t="str">
            <v>NC12-P3299011-029 NC12-P3299016-029 Realizar las obras de mantenimiento y adecuación en infraestructura del Santuario de Flora y Fauna El Corchal "El Mono Hernández"</v>
          </cell>
          <cell r="G384" t="str">
            <v>N-A</v>
          </cell>
          <cell r="H384" t="str">
            <v>4 SELECCIÓN ABREVIADA</v>
          </cell>
          <cell r="I384" t="str">
            <v>12 OBRA PÚBLICA</v>
          </cell>
          <cell r="J384" t="str">
            <v>N/A</v>
          </cell>
          <cell r="K384">
            <v>72103300</v>
          </cell>
          <cell r="L384">
            <v>41824</v>
          </cell>
          <cell r="N384">
            <v>136324</v>
          </cell>
          <cell r="O384">
            <v>45503</v>
          </cell>
          <cell r="Q384">
            <v>0</v>
          </cell>
          <cell r="R384">
            <v>293552202</v>
          </cell>
          <cell r="S384" t="str">
            <v>Doscientos noventa y tres millones quinientos cincuenta y dos mil doscientos dos pesos</v>
          </cell>
          <cell r="T384" t="str">
            <v>2 PERSONA JURIDICA</v>
          </cell>
          <cell r="U384" t="str">
            <v>1 NIT</v>
          </cell>
          <cell r="V384" t="str">
            <v>N-A</v>
          </cell>
          <cell r="X384">
            <v>860513339</v>
          </cell>
          <cell r="Y384" t="str">
            <v>4 DV 3</v>
          </cell>
          <cell r="Z384" t="str">
            <v>N-A</v>
          </cell>
          <cell r="AA384" t="str">
            <v>N-A</v>
          </cell>
          <cell r="AB384" t="str">
            <v>N-A</v>
          </cell>
          <cell r="AC384" t="str">
            <v>N-A</v>
          </cell>
          <cell r="AD384" t="str">
            <v>N-A</v>
          </cell>
          <cell r="AE384" t="str">
            <v>N-A</v>
          </cell>
          <cell r="AF384" t="str">
            <v>N-A</v>
          </cell>
          <cell r="AG384" t="str">
            <v>SI</v>
          </cell>
          <cell r="AH384" t="str">
            <v>1 PÓLIZA</v>
          </cell>
          <cell r="AI384" t="str">
            <v>12 SEGUROS DEL ESTADO</v>
          </cell>
          <cell r="AJ384" t="str">
            <v>46 CUMPLIM+ ESTABIL_CALIDAD D OBRA+ PAGO D SALARIOS_PRESTAC SOC LEGALES</v>
          </cell>
          <cell r="AK384">
            <v>45506</v>
          </cell>
          <cell r="AL384" t="str">
            <v xml:space="preserve">21-44-101447158 - 21-40-101236959	</v>
          </cell>
          <cell r="AM384" t="str">
            <v>SAF-SUBDIRECCION ADMINISTRATIVA Y FINANCIERA</v>
          </cell>
          <cell r="AN384" t="str">
            <v>GRUPO DE CONTRATOS</v>
          </cell>
          <cell r="AO384" t="str">
            <v>GRUPO DE INFRAESTRUCTURA</v>
          </cell>
          <cell r="AP384" t="str">
            <v>2 SUPERVISOR</v>
          </cell>
          <cell r="AQ384" t="str">
            <v>3 CÉDULA DE CIUDADANÍA</v>
          </cell>
          <cell r="AR384">
            <v>79787250</v>
          </cell>
          <cell r="AS384" t="str">
            <v>JUAN MANUEL HOYOS MORA</v>
          </cell>
          <cell r="AT384">
            <v>90</v>
          </cell>
          <cell r="AU384" t="str">
            <v>3 NO PACTADOS</v>
          </cell>
          <cell r="AV384" t="str">
            <v>4 NO SE HA ADICIONADO NI EN VALOR y EN TIEMPO</v>
          </cell>
          <cell r="AW384">
            <v>0</v>
          </cell>
          <cell r="AX384">
            <v>0</v>
          </cell>
          <cell r="AY384">
            <v>0</v>
          </cell>
          <cell r="AZ384">
            <v>0</v>
          </cell>
          <cell r="BB384">
            <v>45509</v>
          </cell>
          <cell r="BC384" t="str">
            <v>N-A</v>
          </cell>
          <cell r="BD384">
            <v>45520</v>
          </cell>
          <cell r="BE384">
            <v>45625</v>
          </cell>
          <cell r="BG384" t="str">
            <v>1. SI</v>
          </cell>
          <cell r="BH384">
            <v>45596</v>
          </cell>
          <cell r="BI384">
            <v>15</v>
          </cell>
          <cell r="BJ384" t="str">
            <v>2. NO</v>
          </cell>
          <cell r="BO384" t="str">
            <v>2024420500900010E</v>
          </cell>
          <cell r="BP384">
            <v>293552202</v>
          </cell>
          <cell r="BQ384" t="str">
            <v>HECTOR ALFONSO CUESTA</v>
          </cell>
          <cell r="BR384" t="str">
            <v>https://www.secop.gov.co/CO1BusinessLine/Tendering/BuyerWorkArea/Index?docUniqueIdentifier=CO1.BDOS.6230803</v>
          </cell>
          <cell r="BS384" t="str">
            <v>TERMINADO NORMALMENTE</v>
          </cell>
          <cell r="BU384" t="str">
            <v>https://community.secop.gov.co/Public/Tendering/OpportunityDetail/Index?noticeUID=CO1.NTC.6328495&amp;isFromPublicArea=True&amp;isModal=False</v>
          </cell>
          <cell r="CC384" t="str">
            <v>N-A</v>
          </cell>
          <cell r="CD384" t="str">
            <v>SI</v>
          </cell>
        </row>
        <row r="385">
          <cell r="A385" t="str">
            <v>SEL-ABREV-006-2024</v>
          </cell>
          <cell r="B385" t="str">
            <v>2 NACION</v>
          </cell>
          <cell r="C385" t="str">
            <v>NC-CO-337-2024</v>
          </cell>
          <cell r="D385" t="str">
            <v>IP INVERSIONES Y PROYECTOS S.A.S</v>
          </cell>
          <cell r="E385">
            <v>45504</v>
          </cell>
          <cell r="F385" t="str">
            <v>NC12-P3299016-35 Realizar las obras de mantenimiento en la infraestructura de la cabaña el dormilón del Parque Nacional Natural Utría</v>
          </cell>
          <cell r="G385" t="str">
            <v>N-A</v>
          </cell>
          <cell r="H385" t="str">
            <v>4 SELECCIÓN ABREVIADA</v>
          </cell>
          <cell r="I385" t="str">
            <v>12 OBRA PÚBLICA</v>
          </cell>
          <cell r="J385" t="str">
            <v>N/A</v>
          </cell>
          <cell r="K385">
            <v>72102900</v>
          </cell>
          <cell r="L385">
            <v>45024</v>
          </cell>
          <cell r="N385">
            <v>137524</v>
          </cell>
          <cell r="O385">
            <v>45505</v>
          </cell>
          <cell r="Q385">
            <v>0</v>
          </cell>
          <cell r="R385">
            <v>129816365</v>
          </cell>
          <cell r="S385" t="str">
            <v>Ciento veintinueve millones ochocientos dieciséis mil trescientos sesenta y cinco pesos</v>
          </cell>
          <cell r="T385" t="str">
            <v>2 PERSONA JURIDICA</v>
          </cell>
          <cell r="U385" t="str">
            <v>1 NIT</v>
          </cell>
          <cell r="V385" t="str">
            <v>N-A</v>
          </cell>
          <cell r="X385">
            <v>901267297</v>
          </cell>
          <cell r="Y385" t="str">
            <v>6 DV 5</v>
          </cell>
          <cell r="Z385" t="str">
            <v>N-A</v>
          </cell>
          <cell r="AA385" t="str">
            <v>N-A</v>
          </cell>
          <cell r="AB385" t="str">
            <v>N-A</v>
          </cell>
          <cell r="AC385" t="str">
            <v>N-A</v>
          </cell>
          <cell r="AD385" t="str">
            <v>N-A</v>
          </cell>
          <cell r="AE385" t="str">
            <v>N-A</v>
          </cell>
          <cell r="AF385" t="str">
            <v>N-A</v>
          </cell>
          <cell r="AG385" t="str">
            <v>SI</v>
          </cell>
          <cell r="AH385" t="str">
            <v>1 PÓLIZA</v>
          </cell>
          <cell r="AI385" t="str">
            <v>12 SEGUROS DEL ESTADO</v>
          </cell>
          <cell r="AJ385" t="str">
            <v>46 CUMPLIM+ ESTABIL_CALIDAD D OBRA+ PAGO D SALARIOS_PRESTAC SOC LEGALES</v>
          </cell>
          <cell r="AK385">
            <v>45515</v>
          </cell>
          <cell r="AL385" t="str">
            <v>14-44-101215725</v>
          </cell>
          <cell r="AM385" t="str">
            <v>SAF-SUBDIRECCION ADMINISTRATIVA Y FINANCIERA</v>
          </cell>
          <cell r="AN385" t="str">
            <v>GRUPO DE CONTRATOS</v>
          </cell>
          <cell r="AO385" t="str">
            <v>GRUPO DE INFRAESTRUCTURA</v>
          </cell>
          <cell r="AP385" t="str">
            <v>2 SUPERVISOR</v>
          </cell>
          <cell r="AQ385" t="str">
            <v>3 CÉDULA DE CIUDADANÍA</v>
          </cell>
          <cell r="AR385">
            <v>79787250</v>
          </cell>
          <cell r="AS385" t="str">
            <v>JUAN MANUEL HOYOS MORA</v>
          </cell>
          <cell r="AT385">
            <v>60</v>
          </cell>
          <cell r="AU385" t="str">
            <v>3 NO PACTADOS</v>
          </cell>
          <cell r="AV385" t="str">
            <v>2 ADICIÓN EN TIEMPO (PRÓRROGAS)</v>
          </cell>
          <cell r="AW385">
            <v>1</v>
          </cell>
          <cell r="AX385">
            <v>0</v>
          </cell>
          <cell r="AZ385">
            <v>28</v>
          </cell>
          <cell r="BA385">
            <v>45593</v>
          </cell>
          <cell r="BB385">
            <v>45520</v>
          </cell>
          <cell r="BC385" t="str">
            <v>N-A</v>
          </cell>
          <cell r="BD385">
            <v>45533</v>
          </cell>
          <cell r="BE385">
            <v>45621</v>
          </cell>
          <cell r="BG385" t="str">
            <v>2. NO</v>
          </cell>
          <cell r="BJ385" t="str">
            <v>2. NO</v>
          </cell>
          <cell r="BO385" t="str">
            <v>2024420500900011E</v>
          </cell>
          <cell r="BP385">
            <v>129816365</v>
          </cell>
          <cell r="BQ385" t="str">
            <v>DIEGO USECHE</v>
          </cell>
          <cell r="BR385" t="str">
            <v>https://www.secop.gov.co/CO1BusinessLine/Tendering/BuyerWorkArea/Index?docUniqueIdentifier=CO1.BDOS.6238659&amp;prevCtxUrl=https%3a%2f%2fwww.secop.gov.co%2fCO1BusinessLine%2fTendering%2fBuyerDossierWorkspace%2fIndex%3fcreateDateFrom%3d25%2f03%2f2024+18%3a47%3a13%26createDateTo%3d25%2f09%2f2024+18%3a47%3a13%26filteringState%3d0%26sortingState%3dLastModifiedDESC%26showAdvancedSearch%3dFalse%26showAdvancedSearchFields%3dFalse%26folderCode%3dALL%26selectedDossier%3dCO1.BDOS.6238659%26selectedRequest%3dCO1.REQ.6468193%26&amp;prevCtxLbl=Procesos+de+la+Entidad+Estatal</v>
          </cell>
          <cell r="BS385" t="str">
            <v>TERMINADO NORMALMENTE</v>
          </cell>
          <cell r="BU385" t="str">
            <v>https://community.secop.gov.co/Public/Tendering/OpportunityDetail/Index?noticeUID=CO1.NTC.6353773&amp;isFromPublicArea=True&amp;isModal=False</v>
          </cell>
          <cell r="CC385" t="str">
            <v>N-A</v>
          </cell>
          <cell r="CD385" t="str">
            <v>SI</v>
          </cell>
        </row>
        <row r="386">
          <cell r="A386" t="str">
            <v>SEL-ABREV-008-2024</v>
          </cell>
          <cell r="B386" t="str">
            <v>2 NACION</v>
          </cell>
          <cell r="C386" t="str">
            <v>NC-CO-341-2024</v>
          </cell>
          <cell r="D386" t="str">
            <v>SERPEC INGENIEROS SAS</v>
          </cell>
          <cell r="E386">
            <v>45510</v>
          </cell>
          <cell r="F386" t="str">
            <v>NC12-P3299016-031 Realizar la sobras de mantenimiento de la infraestructura perteneciente al Parque Nacional Natural Corales del Rosario y de San Bernardo</v>
          </cell>
          <cell r="G386" t="str">
            <v>N-A</v>
          </cell>
          <cell r="H386" t="str">
            <v>4 SELECCIÓN ABREVIADA</v>
          </cell>
          <cell r="I386" t="str">
            <v>12 OBRA PÚBLICA</v>
          </cell>
          <cell r="J386" t="str">
            <v>N/A</v>
          </cell>
          <cell r="K386">
            <v>72103300</v>
          </cell>
          <cell r="L386">
            <v>43724</v>
          </cell>
          <cell r="N386">
            <v>140924</v>
          </cell>
          <cell r="O386">
            <v>45512</v>
          </cell>
          <cell r="Q386">
            <v>0</v>
          </cell>
          <cell r="R386">
            <v>160358988</v>
          </cell>
          <cell r="S386" t="str">
            <v>Ciento sesenta millones trescientos cincuenta y ocho mil novecientos ochenta y ocho pesos</v>
          </cell>
          <cell r="T386" t="str">
            <v>2 PERSONA JURIDICA</v>
          </cell>
          <cell r="U386" t="str">
            <v>1 NIT</v>
          </cell>
          <cell r="V386" t="str">
            <v>N-A</v>
          </cell>
          <cell r="X386">
            <v>900873083</v>
          </cell>
          <cell r="Y386" t="str">
            <v>2 DV 1</v>
          </cell>
          <cell r="Z386" t="str">
            <v>N-A</v>
          </cell>
          <cell r="AA386" t="str">
            <v>N-A</v>
          </cell>
          <cell r="AB386" t="str">
            <v>N-A</v>
          </cell>
          <cell r="AC386" t="str">
            <v>N-A</v>
          </cell>
          <cell r="AD386" t="str">
            <v>N-A</v>
          </cell>
          <cell r="AE386" t="str">
            <v>N-A</v>
          </cell>
          <cell r="AF386" t="str">
            <v>N-A</v>
          </cell>
          <cell r="AG386" t="str">
            <v>SI</v>
          </cell>
          <cell r="AH386" t="str">
            <v>1 PÓLIZA</v>
          </cell>
          <cell r="AI386" t="str">
            <v>14 ASEGURADORA SOLIDARIA</v>
          </cell>
          <cell r="AJ386" t="str">
            <v>46 CUMPLIM+ ESTABIL_CALIDAD D OBRA+ PAGO D SALARIOS_PRESTAC SOC LEGALES</v>
          </cell>
          <cell r="AK386">
            <v>45510</v>
          </cell>
          <cell r="AL386" t="str">
            <v>310 47 994000011661</v>
          </cell>
          <cell r="AM386" t="str">
            <v>SAF-SUBDIRECCION ADMINISTRATIVA Y FINANCIERA</v>
          </cell>
          <cell r="AN386" t="str">
            <v>GRUPO DE CONTRATOS</v>
          </cell>
          <cell r="AO386" t="str">
            <v>GRUPO DE INFRAESTRUCTURA</v>
          </cell>
          <cell r="AP386" t="str">
            <v>2 SUPERVISOR</v>
          </cell>
          <cell r="AQ386" t="str">
            <v>3 CÉDULA DE CIUDADANÍA</v>
          </cell>
          <cell r="AR386">
            <v>79787250</v>
          </cell>
          <cell r="AS386" t="str">
            <v>JUAN MANUEL HOYOS MORA</v>
          </cell>
          <cell r="AT386">
            <v>60</v>
          </cell>
          <cell r="AU386" t="str">
            <v>3 NO PACTADOS</v>
          </cell>
          <cell r="AV386" t="str">
            <v>4 NO SE HA ADICIONADO NI EN VALOR y EN TIEMPO</v>
          </cell>
          <cell r="AW386">
            <v>0</v>
          </cell>
          <cell r="AX386">
            <v>0</v>
          </cell>
          <cell r="AZ386">
            <v>0</v>
          </cell>
          <cell r="BB386">
            <v>45524</v>
          </cell>
          <cell r="BC386" t="str">
            <v>N-A</v>
          </cell>
          <cell r="BD386">
            <v>45531</v>
          </cell>
          <cell r="BE386">
            <v>45591</v>
          </cell>
          <cell r="BG386" t="str">
            <v>2. NO</v>
          </cell>
          <cell r="BJ386" t="str">
            <v>2. NO</v>
          </cell>
          <cell r="BO386" t="str">
            <v xml:space="preserve">2024420500900012E </v>
          </cell>
          <cell r="BP386">
            <v>160358988</v>
          </cell>
          <cell r="BQ386" t="str">
            <v>DIEGO USECHE</v>
          </cell>
          <cell r="BR386" t="str">
            <v>https://www.secop.gov.co/CO1BusinessLine/Tendering/BuyerWorkArea/Index?docUniqueIdentifier=CO1.BDOS.6257111</v>
          </cell>
          <cell r="BS386" t="str">
            <v>TERMINADO NORMALMENTE</v>
          </cell>
          <cell r="BU386" t="str">
            <v>https://community.secop.gov.co/Public/Tendering/OpportunityDetail/Index?noticeUID=CO1.NTC.6370770&amp;isFromPublicArea=True&amp;isModal=False</v>
          </cell>
          <cell r="BZ386" t="str">
            <v>BOGOTA</v>
          </cell>
          <cell r="CA386" t="str">
            <v>CORRIENTE</v>
          </cell>
          <cell r="CB386" t="str">
            <v>597262286</v>
          </cell>
          <cell r="CC386" t="str">
            <v>N-A</v>
          </cell>
          <cell r="CD386" t="str">
            <v>SI</v>
          </cell>
        </row>
        <row r="387">
          <cell r="A387" t="str">
            <v>SEL-ABREV-007-2024</v>
          </cell>
          <cell r="B387" t="str">
            <v>2 NACION</v>
          </cell>
          <cell r="C387" t="str">
            <v>NC-CO-343-2024</v>
          </cell>
          <cell r="D387" t="str">
            <v>MARA LIMITADA</v>
          </cell>
          <cell r="E387">
            <v>45505</v>
          </cell>
          <cell r="F387" t="str">
            <v>NC12-P3299011-030 Realizar las obras de adecuación en infraestructura de la Balsa Guacamaya del Parque Nacional Natural La Paya</v>
          </cell>
          <cell r="G387" t="str">
            <v>N-A</v>
          </cell>
          <cell r="H387" t="str">
            <v>4 SELECCIÓN ABREVIADA</v>
          </cell>
          <cell r="I387" t="str">
            <v>12 OBRA PÚBLICA</v>
          </cell>
          <cell r="J387" t="str">
            <v>N/A</v>
          </cell>
          <cell r="K387">
            <v>11121600</v>
          </cell>
          <cell r="L387">
            <v>43924</v>
          </cell>
          <cell r="N387">
            <v>140724</v>
          </cell>
          <cell r="O387">
            <v>45512</v>
          </cell>
          <cell r="Q387">
            <v>0</v>
          </cell>
          <cell r="R387">
            <v>297675836</v>
          </cell>
          <cell r="S387" t="str">
            <v>Doscientos noventa y siete millones seiscientos setenta y cinco mil ochocientos treinta y seis pesos</v>
          </cell>
          <cell r="T387" t="str">
            <v>2 PERSONA JURIDICA</v>
          </cell>
          <cell r="U387" t="str">
            <v>1 NIT</v>
          </cell>
          <cell r="V387" t="str">
            <v>N-A</v>
          </cell>
          <cell r="X387">
            <v>800020156</v>
          </cell>
          <cell r="Y387" t="str">
            <v>9 DV 8</v>
          </cell>
          <cell r="Z387" t="str">
            <v>N-A</v>
          </cell>
          <cell r="AA387" t="str">
            <v>N-A</v>
          </cell>
          <cell r="AB387" t="str">
            <v>N-A</v>
          </cell>
          <cell r="AC387" t="str">
            <v>N-A</v>
          </cell>
          <cell r="AD387" t="str">
            <v>N-A</v>
          </cell>
          <cell r="AE387" t="str">
            <v>N-A</v>
          </cell>
          <cell r="AF387" t="str">
            <v>N-A</v>
          </cell>
          <cell r="AG387" t="str">
            <v>SI</v>
          </cell>
          <cell r="AH387" t="str">
            <v>1 PÓLIZA</v>
          </cell>
          <cell r="AI387" t="str">
            <v>8 MUNDIAL SEGUROS</v>
          </cell>
          <cell r="AJ387" t="str">
            <v>48 CUMPLIM+ ESTABIL_CALIDAD D OBRA+ BUEN MANEJO_CORRECTA INVER  DL ANTICIPO</v>
          </cell>
          <cell r="AK387">
            <v>45530</v>
          </cell>
          <cell r="AL387" t="str">
            <v>BY-100044095</v>
          </cell>
          <cell r="AM387" t="str">
            <v>SAF-SUBDIRECCION ADMINISTRATIVA Y FINANCIERA</v>
          </cell>
          <cell r="AN387" t="str">
            <v>GRUPO DE CONTRATOS</v>
          </cell>
          <cell r="AO387" t="str">
            <v>GRUPO DE INFRAESTRUCTURA</v>
          </cell>
          <cell r="AP387" t="str">
            <v>2 SUPERVISOR</v>
          </cell>
          <cell r="AQ387" t="str">
            <v>3 CÉDULA DE CIUDADANÍA</v>
          </cell>
          <cell r="AR387">
            <v>79787250</v>
          </cell>
          <cell r="AS387" t="str">
            <v>JUAN MANUEL HOYOS MORA</v>
          </cell>
          <cell r="AT387">
            <v>90</v>
          </cell>
          <cell r="AU387" t="str">
            <v>3 NO PACTADOS</v>
          </cell>
          <cell r="AV387" t="str">
            <v>4 NO SE HA ADICIONADO NI EN VALOR y EN TIEMPO</v>
          </cell>
          <cell r="AW387">
            <v>0</v>
          </cell>
          <cell r="AX387">
            <v>0</v>
          </cell>
          <cell r="AZ387">
            <v>0</v>
          </cell>
          <cell r="BB387">
            <v>45520</v>
          </cell>
          <cell r="BC387" t="str">
            <v>N-A</v>
          </cell>
          <cell r="BD387">
            <v>45526</v>
          </cell>
          <cell r="BE387">
            <v>45617</v>
          </cell>
          <cell r="BG387" t="str">
            <v>2. NO</v>
          </cell>
          <cell r="BJ387" t="str">
            <v>2. NO</v>
          </cell>
          <cell r="BO387" t="str">
            <v>2024420500900013E</v>
          </cell>
          <cell r="BP387">
            <v>297675836</v>
          </cell>
          <cell r="BQ387" t="str">
            <v>YULY ANDREA LEON BUSTOS</v>
          </cell>
          <cell r="BR387" t="str">
            <v>https://www.secop.gov.co/CO1BusinessLine/Tendering/BuyerWorkArea/Index?docUniqueIdentifier=CO1.BDOS.6250606</v>
          </cell>
          <cell r="BS387" t="str">
            <v>TERMINADO NORMALMENTE</v>
          </cell>
          <cell r="BU387" t="str">
            <v>https://community.secop.gov.co/Public/Tendering/OpportunityDetail/Index?noticeUID=CO1.NTC.6364197&amp;isFromPublicArea=True&amp;isModal=False</v>
          </cell>
          <cell r="BZ387" t="str">
            <v>BANCOLOMBIA</v>
          </cell>
          <cell r="CA387" t="str">
            <v>CORRIENTE</v>
          </cell>
          <cell r="CB387" t="str">
            <v>60411621097</v>
          </cell>
          <cell r="CC387" t="str">
            <v>N-A</v>
          </cell>
          <cell r="CD387" t="str">
            <v>SI</v>
          </cell>
        </row>
        <row r="388">
          <cell r="A388" t="str">
            <v>SEL-ABREV-009-2024</v>
          </cell>
          <cell r="B388" t="str">
            <v>2 NACION</v>
          </cell>
          <cell r="C388" t="str">
            <v>NC-CO-344-2024</v>
          </cell>
          <cell r="D388" t="str">
            <v>DISTRIBUCIONES CONSTRUCCIONES Y SERVICIOS LTDA</v>
          </cell>
          <cell r="E388">
            <v>45509</v>
          </cell>
          <cell r="F388" t="str">
            <v>NC12-P3299016-032 Realizar las obras de Mantenimiento en infraestructura de la Sede Administrativa Kaurrele en el Parque Nacional Natural Bahía Portete.</v>
          </cell>
          <cell r="G388" t="str">
            <v>N-A</v>
          </cell>
          <cell r="H388" t="str">
            <v>4 SELECCIÓN ABREVIADA</v>
          </cell>
          <cell r="I388" t="str">
            <v>12 OBRA PÚBLICA</v>
          </cell>
          <cell r="J388" t="str">
            <v>N/A</v>
          </cell>
          <cell r="K388">
            <v>72102900</v>
          </cell>
          <cell r="L388">
            <v>43824</v>
          </cell>
          <cell r="N388">
            <v>145624</v>
          </cell>
          <cell r="O388">
            <v>45520</v>
          </cell>
          <cell r="Q388">
            <v>0</v>
          </cell>
          <cell r="R388">
            <v>125747572</v>
          </cell>
          <cell r="S388" t="str">
            <v>Ciento veinticinco millones setecientos cuarenta y siete mil quinientos setenta y dos pesos</v>
          </cell>
          <cell r="T388" t="str">
            <v>2 PERSONA JURIDICA</v>
          </cell>
          <cell r="U388" t="str">
            <v>1 NIT</v>
          </cell>
          <cell r="V388" t="str">
            <v>N-A</v>
          </cell>
          <cell r="X388">
            <v>900073040</v>
          </cell>
          <cell r="Y388" t="str">
            <v>3 DV 2</v>
          </cell>
          <cell r="Z388" t="str">
            <v>N-A</v>
          </cell>
          <cell r="AA388" t="str">
            <v>N-A</v>
          </cell>
          <cell r="AB388" t="str">
            <v>N-A</v>
          </cell>
          <cell r="AC388" t="str">
            <v>N-A</v>
          </cell>
          <cell r="AD388" t="str">
            <v>N-A</v>
          </cell>
          <cell r="AE388" t="str">
            <v>N-A</v>
          </cell>
          <cell r="AF388" t="str">
            <v>N-A</v>
          </cell>
          <cell r="AG388" t="str">
            <v>SI</v>
          </cell>
          <cell r="AH388" t="str">
            <v>1 PÓLIZA</v>
          </cell>
          <cell r="AI388" t="str">
            <v>12 SEGUROS DEL ESTADO</v>
          </cell>
          <cell r="AJ388" t="str">
            <v>48 CUMPLIM+ ESTABIL_CALIDAD D OBRA+ BUEN MANEJO_CORRECTA INVER  DL ANTICIPO</v>
          </cell>
          <cell r="AK388">
            <v>45526</v>
          </cell>
          <cell r="AL388" t="str">
            <v>14-44-101216752</v>
          </cell>
          <cell r="AM388" t="str">
            <v>SAF-SUBDIRECCION ADMINISTRATIVA Y FINANCIERA</v>
          </cell>
          <cell r="AN388" t="str">
            <v>GRUPO DE CONTRATOS</v>
          </cell>
          <cell r="AO388" t="str">
            <v>GRUPO DE INFRAESTRUCTURA</v>
          </cell>
          <cell r="AP388" t="str">
            <v>2 SUPERVISOR</v>
          </cell>
          <cell r="AQ388" t="str">
            <v>3 CÉDULA DE CIUDADANÍA</v>
          </cell>
          <cell r="AR388">
            <v>79787250</v>
          </cell>
          <cell r="AS388" t="str">
            <v>JUAN MANUEL HOYOS MORA</v>
          </cell>
          <cell r="AT388">
            <v>60</v>
          </cell>
          <cell r="AU388" t="str">
            <v>3 NO PACTADOS</v>
          </cell>
          <cell r="AV388" t="str">
            <v>4 NO SE HA ADICIONADO NI EN VALOR y EN TIEMPO</v>
          </cell>
          <cell r="AW388">
            <v>0</v>
          </cell>
          <cell r="AX388">
            <v>0</v>
          </cell>
          <cell r="AZ388">
            <v>0</v>
          </cell>
          <cell r="BB388">
            <v>45527</v>
          </cell>
          <cell r="BC388" t="str">
            <v>N-A</v>
          </cell>
          <cell r="BD388">
            <v>45544</v>
          </cell>
          <cell r="BE388">
            <v>45604</v>
          </cell>
          <cell r="BG388" t="str">
            <v>2. NO</v>
          </cell>
          <cell r="BJ388" t="str">
            <v>2. NO</v>
          </cell>
          <cell r="BO388" t="str">
            <v>2024420500900014E</v>
          </cell>
          <cell r="BP388">
            <v>125747572</v>
          </cell>
          <cell r="BQ388" t="str">
            <v>YURY CAMILA BARRANTES</v>
          </cell>
          <cell r="BR388" t="str">
            <v>https://www.secop.gov.co/CO1BusinessLine/Tendering/BuyerWorkArea/Index?docUniqueIdentifier=CO1.BDOS.6148114</v>
          </cell>
          <cell r="BS388" t="str">
            <v>TERMINADO NORMALMENTE</v>
          </cell>
          <cell r="BU388" t="str">
            <v>https://community.secop.gov.co/Public/Tendering/OpportunityDetail/Index?noticeUID=CO1.NTC.6382366&amp;isFromPublicArea=True&amp;isModal=False</v>
          </cell>
          <cell r="BZ388" t="str">
            <v>CAJA SOCIAL</v>
          </cell>
          <cell r="CA388" t="str">
            <v>AHORROS</v>
          </cell>
          <cell r="CB388" t="str">
            <v>24126357053</v>
          </cell>
          <cell r="CC388" t="str">
            <v>N-A</v>
          </cell>
          <cell r="CD388" t="str">
            <v>SI</v>
          </cell>
        </row>
        <row r="389">
          <cell r="A389" t="str">
            <v>IPMC-NC-011-2024</v>
          </cell>
          <cell r="B389" t="str">
            <v>1 FONAM</v>
          </cell>
          <cell r="C389" t="str">
            <v xml:space="preserve">NC-CO-351-2024 </v>
          </cell>
          <cell r="D389" t="str">
            <v>PYP OBRAS ELECTRICAS Y CIVILES S.A.S.</v>
          </cell>
          <cell r="E389">
            <v>45527</v>
          </cell>
          <cell r="F389" t="str">
            <v>NC12-P3299016-038 Realizar las obras de mantenimiento de infraestructura perteneciente al Parque Nacional Natural Serranía de los Churumbelos.</v>
          </cell>
          <cell r="G389" t="str">
            <v>N-A</v>
          </cell>
          <cell r="H389" t="str">
            <v>5 MÍNIMA CUANTÍA</v>
          </cell>
          <cell r="I389" t="str">
            <v>12 OBRA PÚBLICA</v>
          </cell>
          <cell r="J389" t="str">
            <v>N/A</v>
          </cell>
          <cell r="K389">
            <v>30151514</v>
          </cell>
          <cell r="L389">
            <v>924</v>
          </cell>
          <cell r="N389">
            <v>1124</v>
          </cell>
          <cell r="O389">
            <v>45527</v>
          </cell>
          <cell r="Q389">
            <v>0</v>
          </cell>
          <cell r="R389">
            <v>27453186</v>
          </cell>
          <cell r="S389" t="str">
            <v>Veintisiete millones cuatrocientos cincuenta y tres mil ciento ochenta y seis pesos</v>
          </cell>
          <cell r="T389" t="str">
            <v>2 PERSONA JURIDICA</v>
          </cell>
          <cell r="U389" t="str">
            <v>1 NIT</v>
          </cell>
          <cell r="V389" t="str">
            <v>N-A</v>
          </cell>
          <cell r="X389">
            <v>900319960</v>
          </cell>
          <cell r="Y389" t="str">
            <v>2 DV 1</v>
          </cell>
          <cell r="Z389" t="str">
            <v>N-A</v>
          </cell>
          <cell r="AA389" t="str">
            <v>N-A</v>
          </cell>
          <cell r="AB389" t="str">
            <v>N-A</v>
          </cell>
          <cell r="AC389" t="str">
            <v>N-A</v>
          </cell>
          <cell r="AD389" t="str">
            <v>N-A</v>
          </cell>
          <cell r="AE389" t="str">
            <v>N-A</v>
          </cell>
          <cell r="AF389" t="str">
            <v>N-A</v>
          </cell>
          <cell r="AG389" t="str">
            <v>SI</v>
          </cell>
          <cell r="AH389" t="str">
            <v>1 PÓLIZA</v>
          </cell>
          <cell r="AI389" t="str">
            <v>12 SEGUROS DEL ESTADO</v>
          </cell>
          <cell r="AJ389" t="str">
            <v>46 CUMPLIM+ ESTABIL_CALIDAD D OBRA+ PAGO D SALARIOS_PRESTAC SOC LEGALES</v>
          </cell>
          <cell r="AK389" t="str">
            <v>26/08/0204</v>
          </cell>
          <cell r="AL389" t="str">
            <v>39-44-101164255</v>
          </cell>
          <cell r="AM389" t="str">
            <v>SAF-SUBDIRECCION ADMINISTRATIVA Y FINANCIERA</v>
          </cell>
          <cell r="AN389" t="str">
            <v>GRUPO DE CONTRATOS</v>
          </cell>
          <cell r="AO389" t="str">
            <v>GRUPO DE INFRAESTRUCTURA</v>
          </cell>
          <cell r="AP389" t="str">
            <v>2 SUPERVISOR</v>
          </cell>
          <cell r="AQ389" t="str">
            <v>3 CÉDULA DE CIUDADANÍA</v>
          </cell>
          <cell r="AR389">
            <v>79787250</v>
          </cell>
          <cell r="AS389" t="str">
            <v>JUAN MANUEL HOYOS MORA</v>
          </cell>
          <cell r="AT389">
            <v>60</v>
          </cell>
          <cell r="AU389" t="str">
            <v>3 NO PACTADOS</v>
          </cell>
          <cell r="AV389" t="str">
            <v>2 ADICIÓN EN TIEMPO (PRÓRROGAS)</v>
          </cell>
          <cell r="AW389">
            <v>1</v>
          </cell>
          <cell r="AX389">
            <v>0</v>
          </cell>
          <cell r="AZ389">
            <v>9</v>
          </cell>
          <cell r="BA389">
            <v>45643</v>
          </cell>
          <cell r="BB389">
            <v>45532</v>
          </cell>
          <cell r="BC389" t="str">
            <v>N-A</v>
          </cell>
          <cell r="BD389">
            <v>45574</v>
          </cell>
          <cell r="BE389">
            <v>45653</v>
          </cell>
          <cell r="BG389" t="str">
            <v>1. SI</v>
          </cell>
          <cell r="BH389">
            <v>45632</v>
          </cell>
          <cell r="BI389">
            <v>10</v>
          </cell>
          <cell r="BJ389" t="str">
            <v>2. NO</v>
          </cell>
          <cell r="BO389" t="str">
            <v>2024420501800001E</v>
          </cell>
          <cell r="BP389">
            <v>27453186</v>
          </cell>
          <cell r="BQ389" t="str">
            <v>EDNA ROCIO CASTRO</v>
          </cell>
          <cell r="BR389" t="str">
            <v>https://www.secop.gov.co/CO1BusinessLine/Tendering/BuyerWorkArea/Index?docUniqueIdentifier=CO1.BDOS.6414667</v>
          </cell>
          <cell r="BS389" t="str">
            <v>TERMINADO NORMALMENTE</v>
          </cell>
          <cell r="BU389" t="str">
            <v>https://community.secop.gov.co/Public/Tendering/OpportunityDetail/Index?noticeUID=CO1.NTC.6445889&amp;isFromPublicArea=True&amp;isModal=False</v>
          </cell>
          <cell r="BZ389" t="str">
            <v>BANCOLOMBIA</v>
          </cell>
          <cell r="CA389" t="str">
            <v>AHORROS</v>
          </cell>
          <cell r="CB389" t="str">
            <v>30059198790</v>
          </cell>
          <cell r="CC389" t="str">
            <v>N-A</v>
          </cell>
          <cell r="CD389" t="str">
            <v>SI</v>
          </cell>
        </row>
        <row r="390">
          <cell r="A390" t="str">
            <v>SEL-ABREV-011-2024</v>
          </cell>
          <cell r="B390" t="str">
            <v>2 NACION</v>
          </cell>
          <cell r="C390" t="str">
            <v>NC-CO-355-2024</v>
          </cell>
          <cell r="D390" t="str">
            <v>JHS COLOMBIANA DE INGENIERIA SAS</v>
          </cell>
          <cell r="E390">
            <v>45539</v>
          </cell>
          <cell r="F390" t="str">
            <v>NC12-P3299011-025 Realizar las obras de adecuación en infraestructura en el Parque Nacional Natural Los Nevados para las Cabañas Operativas en los sectores de Brisas y El Cisne.</v>
          </cell>
          <cell r="G390" t="str">
            <v>N-A</v>
          </cell>
          <cell r="H390" t="str">
            <v>4 SELECCIÓN ABREVIADA</v>
          </cell>
          <cell r="I390" t="str">
            <v>12 OBRA PÚBLICA</v>
          </cell>
          <cell r="J390" t="str">
            <v>N/A</v>
          </cell>
          <cell r="K390">
            <v>72103300</v>
          </cell>
          <cell r="L390">
            <v>41424</v>
          </cell>
          <cell r="N390">
            <v>160624</v>
          </cell>
          <cell r="O390">
            <v>45540</v>
          </cell>
          <cell r="Q390">
            <v>0</v>
          </cell>
          <cell r="R390">
            <v>275618061</v>
          </cell>
          <cell r="S390" t="str">
            <v>Doscientos setenta y cinco millones seiscientos dieciocho mil sesenta y un pesos</v>
          </cell>
          <cell r="T390" t="str">
            <v>2 PERSONA JURIDICA</v>
          </cell>
          <cell r="U390" t="str">
            <v>1 NIT</v>
          </cell>
          <cell r="V390" t="str">
            <v>N-A</v>
          </cell>
          <cell r="X390">
            <v>900953496</v>
          </cell>
          <cell r="Y390" t="str">
            <v>4 DV 3</v>
          </cell>
          <cell r="Z390" t="str">
            <v>N-A</v>
          </cell>
          <cell r="AA390" t="str">
            <v>N-A</v>
          </cell>
          <cell r="AB390" t="str">
            <v>N-A</v>
          </cell>
          <cell r="AC390" t="str">
            <v>N-A</v>
          </cell>
          <cell r="AD390" t="str">
            <v>N-A</v>
          </cell>
          <cell r="AE390" t="str">
            <v>N-A</v>
          </cell>
          <cell r="AF390" t="str">
            <v>N-A</v>
          </cell>
          <cell r="AG390" t="str">
            <v>SI</v>
          </cell>
          <cell r="AH390" t="str">
            <v>1 PÓLIZA</v>
          </cell>
          <cell r="AI390" t="str">
            <v>12 SEGUROS DEL ESTADO</v>
          </cell>
          <cell r="AJ390" t="str">
            <v>46 CUMPLIM+ ESTABIL_CALIDAD D OBRA+ PAGO D SALARIOS_PRESTAC SOC LEGALES</v>
          </cell>
          <cell r="AK390">
            <v>45548</v>
          </cell>
          <cell r="AL390" t="str">
            <v>63-44-101016087</v>
          </cell>
          <cell r="AM390" t="str">
            <v>SAF-SUBDIRECCION ADMINISTRATIVA Y FINANCIERA</v>
          </cell>
          <cell r="AN390" t="str">
            <v>GRUPO DE CONTRATOS</v>
          </cell>
          <cell r="AO390" t="str">
            <v>GRUPO DE INFRAESTRUCTURA</v>
          </cell>
          <cell r="AP390" t="str">
            <v>2 SUPERVISOR</v>
          </cell>
          <cell r="AQ390" t="str">
            <v>3 CÉDULA DE CIUDADANÍA</v>
          </cell>
          <cell r="AR390">
            <v>79787250</v>
          </cell>
          <cell r="AS390" t="str">
            <v>JUAN MANUEL HOYOS MORA</v>
          </cell>
          <cell r="AT390">
            <v>75</v>
          </cell>
          <cell r="AU390" t="str">
            <v>3 NO PACTADOS</v>
          </cell>
          <cell r="AV390" t="str">
            <v>4 NO SE HA ADICIONADO NI EN VALOR y EN TIEMPO</v>
          </cell>
          <cell r="AW390">
            <v>0</v>
          </cell>
          <cell r="AX390">
            <v>0</v>
          </cell>
          <cell r="AZ390">
            <v>0</v>
          </cell>
          <cell r="BB390">
            <v>45551</v>
          </cell>
          <cell r="BC390" t="str">
            <v>N-A</v>
          </cell>
          <cell r="BD390">
            <v>45559</v>
          </cell>
          <cell r="BE390">
            <v>45644</v>
          </cell>
          <cell r="BG390" t="str">
            <v>1. SI</v>
          </cell>
          <cell r="BH390">
            <v>45580</v>
          </cell>
          <cell r="BI390">
            <v>10</v>
          </cell>
          <cell r="BJ390" t="str">
            <v>2. NO</v>
          </cell>
          <cell r="BO390" t="str">
            <v>2024420500900016E</v>
          </cell>
          <cell r="BP390">
            <v>275618061</v>
          </cell>
          <cell r="BQ390" t="str">
            <v>HECTOR ALFONSO CUESTA</v>
          </cell>
          <cell r="BR390" t="str">
            <v>https://www.secop.gov.co/CO1BusinessLine/Tendering/BuyerWorkArea/Index?docUniqueIdentifier=CO1.BDOS.6351445</v>
          </cell>
          <cell r="BS390" t="str">
            <v>TERMINADO NORMALMENTE</v>
          </cell>
          <cell r="BU390" t="str">
            <v>https://community.secop.gov.co/Public/Tendering/OpportunityDetail/Index?noticeUID=CO1.NTC.6467953&amp;isFromPublicArea=True&amp;isModal=False</v>
          </cell>
          <cell r="CC390" t="str">
            <v>N-A</v>
          </cell>
          <cell r="CD390" t="str">
            <v>SI</v>
          </cell>
        </row>
        <row r="391">
          <cell r="A391" t="str">
            <v>SEL-ABREV-012-2024</v>
          </cell>
          <cell r="B391" t="str">
            <v>2 NACION</v>
          </cell>
          <cell r="C391" t="str">
            <v>NC-CO-357-2024</v>
          </cell>
          <cell r="D391" t="str">
            <v>KAXA  S.A.S</v>
          </cell>
          <cell r="E391">
            <v>45540</v>
          </cell>
          <cell r="F391" t="str">
            <v>NC12-P3299011-026 Realizar las obras de adecuación en infraestructura en el Parque Nacional Natural Los Nevados para las Cabañas Operativas en los sectores de Santa Barbara y Laguna del Otún.</v>
          </cell>
          <cell r="G391" t="str">
            <v>N-A</v>
          </cell>
          <cell r="H391" t="str">
            <v>4 SELECCIÓN ABREVIADA</v>
          </cell>
          <cell r="I391" t="str">
            <v>12 OBRA PÚBLICA</v>
          </cell>
          <cell r="J391" t="str">
            <v>N/A</v>
          </cell>
          <cell r="K391">
            <v>72103300</v>
          </cell>
          <cell r="L391">
            <v>41524</v>
          </cell>
          <cell r="N391">
            <v>160524</v>
          </cell>
          <cell r="O391">
            <v>45540</v>
          </cell>
          <cell r="Q391">
            <v>0</v>
          </cell>
          <cell r="R391">
            <v>445621042</v>
          </cell>
          <cell r="S391" t="str">
            <v>Cuatrocientos cuarenta y cinco millones seiscientos veintiún mil cuarenta y dos pesos</v>
          </cell>
          <cell r="T391" t="str">
            <v>2 PERSONA JURIDICA</v>
          </cell>
          <cell r="U391" t="str">
            <v>1 NIT</v>
          </cell>
          <cell r="V391" t="str">
            <v>N-A</v>
          </cell>
          <cell r="X391">
            <v>901590857</v>
          </cell>
          <cell r="Y391" t="str">
            <v>4 DV 3</v>
          </cell>
          <cell r="Z391" t="str">
            <v>N-A</v>
          </cell>
          <cell r="AA391" t="str">
            <v>N-A</v>
          </cell>
          <cell r="AB391" t="str">
            <v>N-A</v>
          </cell>
          <cell r="AC391" t="str">
            <v>N-A</v>
          </cell>
          <cell r="AD391" t="str">
            <v>N-A</v>
          </cell>
          <cell r="AE391" t="str">
            <v>N-A</v>
          </cell>
          <cell r="AF391" t="str">
            <v>N-A</v>
          </cell>
          <cell r="AG391" t="str">
            <v>SI</v>
          </cell>
          <cell r="AH391" t="str">
            <v>1 PÓLIZA</v>
          </cell>
          <cell r="AI391" t="str">
            <v>12 SEGUROS DEL ESTADO</v>
          </cell>
          <cell r="AJ391" t="str">
            <v>49 CUMPLIM+ ESTABIL_CALIDAD D OBRA+ CALIDAD_CORRECTO FUNCIONAM D LOS BIENES SUMIN</v>
          </cell>
          <cell r="AK391">
            <v>45540</v>
          </cell>
          <cell r="AL391" t="str">
            <v>30-40-101021935</v>
          </cell>
          <cell r="AM391" t="str">
            <v>SAF-SUBDIRECCION ADMINISTRATIVA Y FINANCIERA</v>
          </cell>
          <cell r="AN391" t="str">
            <v>GRUPO DE CONTRATOS</v>
          </cell>
          <cell r="AO391" t="str">
            <v>GRUPO DE INFRAESTRUCTURA</v>
          </cell>
          <cell r="AP391" t="str">
            <v>2 SUPERVISOR</v>
          </cell>
          <cell r="AQ391" t="str">
            <v>3 CÉDULA DE CIUDADANÍA</v>
          </cell>
          <cell r="AR391">
            <v>79787250</v>
          </cell>
          <cell r="AS391" t="str">
            <v>JUAN MANUEL HOYOS MORA</v>
          </cell>
          <cell r="AT391">
            <v>90</v>
          </cell>
          <cell r="AU391" t="str">
            <v>3 NO PACTADOS</v>
          </cell>
          <cell r="AV391" t="str">
            <v>2 ADICIÓN EN TIEMPO (PRÓRROGAS)</v>
          </cell>
          <cell r="AW391">
            <v>1</v>
          </cell>
          <cell r="AX391">
            <v>0</v>
          </cell>
          <cell r="AZ391">
            <v>41</v>
          </cell>
          <cell r="BA391">
            <v>45640</v>
          </cell>
          <cell r="BB391">
            <v>45555</v>
          </cell>
          <cell r="BC391" t="str">
            <v>N-A</v>
          </cell>
          <cell r="BD391">
            <v>45555</v>
          </cell>
          <cell r="BE391">
            <v>45687</v>
          </cell>
          <cell r="BG391" t="str">
            <v>2. NO</v>
          </cell>
          <cell r="BJ391" t="str">
            <v>2. NO</v>
          </cell>
          <cell r="BO391" t="str">
            <v>2024420500900015E</v>
          </cell>
          <cell r="BP391">
            <v>445621042</v>
          </cell>
          <cell r="BQ391" t="str">
            <v>LUZ JANETH VILLALBA SUAREZ</v>
          </cell>
          <cell r="BR391" t="str">
            <v>https://www.secop.gov.co/CO1BusinessLine/Tendering/BuyerWorkArea/Index?docUniqueIdentifier=CO1.BDOS.6407401</v>
          </cell>
          <cell r="BS391" t="str">
            <v>VIGENTE</v>
          </cell>
          <cell r="BU391" t="str">
            <v>https://community.secop.gov.co/Public/Tendering/OpportunityDetail/Index?noticeUID=CO1.NTC.6508576&amp;isFromPublicArea=True&amp;isModal=False</v>
          </cell>
          <cell r="BZ391" t="str">
            <v>BANCOLOMBIA</v>
          </cell>
          <cell r="CA391" t="str">
            <v>AHORROS</v>
          </cell>
          <cell r="CB391" t="str">
            <v>71800003030</v>
          </cell>
          <cell r="CC391" t="str">
            <v>N-A</v>
          </cell>
          <cell r="CD391" t="str">
            <v>SI</v>
          </cell>
        </row>
        <row r="392">
          <cell r="A392" t="str">
            <v>SEL-ABREV-014-2024</v>
          </cell>
          <cell r="B392" t="str">
            <v>1 FONAM</v>
          </cell>
          <cell r="C392" t="str">
            <v>NC-CO-358-2024</v>
          </cell>
          <cell r="D392" t="str">
            <v>KAXA  S.A.S</v>
          </cell>
          <cell r="E392">
            <v>45540</v>
          </cell>
          <cell r="F392" t="str">
            <v>NC12-P3299016-037 Realizar las obras de mantenimiento de infraestructura perteneciente al Santuario de Flora Plantas Medicinales Orito Ingi - Ande.</v>
          </cell>
          <cell r="G392" t="str">
            <v>N-A</v>
          </cell>
          <cell r="H392" t="str">
            <v>4 SELECCIÓN ABREVIADA</v>
          </cell>
          <cell r="I392" t="str">
            <v>12 OBRA PÚBLICA</v>
          </cell>
          <cell r="J392" t="str">
            <v>N/A</v>
          </cell>
          <cell r="K392">
            <v>72102900</v>
          </cell>
          <cell r="L392">
            <v>724</v>
          </cell>
          <cell r="N392">
            <v>1524</v>
          </cell>
          <cell r="O392">
            <v>45540</v>
          </cell>
          <cell r="Q392">
            <v>0</v>
          </cell>
          <cell r="R392">
            <v>173967676</v>
          </cell>
          <cell r="S392" t="str">
            <v>Ciento setenta y tres millones novecientos sesenta y siete mil seiscientos setenta y seis pesos</v>
          </cell>
          <cell r="T392" t="str">
            <v>2 PERSONA JURIDICA</v>
          </cell>
          <cell r="U392" t="str">
            <v>1 NIT</v>
          </cell>
          <cell r="V392" t="str">
            <v>N-A</v>
          </cell>
          <cell r="X392">
            <v>901590857</v>
          </cell>
          <cell r="Y392" t="str">
            <v>4 DV 3</v>
          </cell>
          <cell r="Z392" t="str">
            <v>N-A</v>
          </cell>
          <cell r="AA392" t="str">
            <v>N-A</v>
          </cell>
          <cell r="AB392" t="str">
            <v>N-A</v>
          </cell>
          <cell r="AC392" t="str">
            <v>N-A</v>
          </cell>
          <cell r="AD392" t="str">
            <v>N-A</v>
          </cell>
          <cell r="AE392" t="str">
            <v>N-A</v>
          </cell>
          <cell r="AF392" t="str">
            <v>N-A</v>
          </cell>
          <cell r="AG392" t="str">
            <v>SI</v>
          </cell>
          <cell r="AH392" t="str">
            <v>1 PÓLIZA</v>
          </cell>
          <cell r="AI392" t="str">
            <v>12 SEGUROS DEL ESTADO</v>
          </cell>
          <cell r="AJ392" t="str">
            <v>46 CUMPLIM+ ESTABIL_CALIDAD D OBRA+ PAGO D SALARIOS_PRESTAC SOC LEGALES</v>
          </cell>
          <cell r="AK392">
            <v>45540</v>
          </cell>
          <cell r="AL392" t="str">
            <v>30-44-101059521</v>
          </cell>
          <cell r="AM392" t="str">
            <v>SAF-SUBDIRECCION ADMINISTRATIVA Y FINANCIERA</v>
          </cell>
          <cell r="AN392" t="str">
            <v>GRUPO DE CONTRATOS</v>
          </cell>
          <cell r="AO392" t="str">
            <v>GRUPO DE INFRAESTRUCTURA</v>
          </cell>
          <cell r="AP392" t="str">
            <v>2 SUPERVISOR</v>
          </cell>
          <cell r="AQ392" t="str">
            <v>3 CÉDULA DE CIUDADANÍA</v>
          </cell>
          <cell r="AR392">
            <v>79787250</v>
          </cell>
          <cell r="AS392" t="str">
            <v>JUAN MANUEL HOYOS MORA</v>
          </cell>
          <cell r="AT392">
            <v>90</v>
          </cell>
          <cell r="AU392" t="str">
            <v>3 NO PACTADOS</v>
          </cell>
          <cell r="AV392" t="str">
            <v>1 ADICIÓN EN VALOR (DIFERENTE A PRÓRROGAS)</v>
          </cell>
          <cell r="AW392">
            <v>1</v>
          </cell>
          <cell r="AX392">
            <v>44846651</v>
          </cell>
          <cell r="AY392">
            <v>45645</v>
          </cell>
          <cell r="AZ392">
            <v>0</v>
          </cell>
          <cell r="BB392">
            <v>45546</v>
          </cell>
          <cell r="BC392" t="str">
            <v>N-A</v>
          </cell>
          <cell r="BD392">
            <v>45560</v>
          </cell>
          <cell r="BE392">
            <v>45650</v>
          </cell>
          <cell r="BG392" t="str">
            <v>2. NO</v>
          </cell>
          <cell r="BJ392" t="str">
            <v>2. NO</v>
          </cell>
          <cell r="BO392" t="str">
            <v>2024420501800002E</v>
          </cell>
          <cell r="BP392">
            <v>218814327</v>
          </cell>
          <cell r="BQ392" t="str">
            <v>YURY CAMILA BARRANTES</v>
          </cell>
          <cell r="BR392" t="str">
            <v>https://www.secop.gov.co/CO1BusinessLine/Tendering/BuyerWorkArea/Index?docUniqueIdentifier=CO1.BDOS.6431664</v>
          </cell>
          <cell r="BS392" t="str">
            <v>TERMINADO NORMALMENTE</v>
          </cell>
          <cell r="BU392" t="str">
            <v>https://community.secop.gov.co/Public/Tendering/OpportunityDetail/Index?noticeUID=CO1.NTC.6542234&amp;isFromPublicArea=True&amp;isModal=False</v>
          </cell>
          <cell r="BZ392" t="str">
            <v>BANCOLOMBIA</v>
          </cell>
          <cell r="CA392" t="str">
            <v>AHORROS</v>
          </cell>
          <cell r="CB392" t="str">
            <v>71800003030</v>
          </cell>
          <cell r="CC392" t="str">
            <v>N-A</v>
          </cell>
          <cell r="CD392" t="str">
            <v>SI</v>
          </cell>
        </row>
        <row r="393">
          <cell r="A393" t="str">
            <v>SEL-ABREV-015-2024</v>
          </cell>
          <cell r="B393" t="str">
            <v>1 FONAM</v>
          </cell>
          <cell r="C393" t="str">
            <v>NC-CO-365-2024</v>
          </cell>
          <cell r="D393" t="str">
            <v>JCV INGENIERIA Y CONSTRUCCIONES DE LOS LLANOS S.A.S.</v>
          </cell>
          <cell r="E393">
            <v>45553</v>
          </cell>
          <cell r="F393" t="str">
            <v>NC12-P3299016-039 Realizar las obras de mantenimiento de infraestructura perteneciente a la Reserva Nacional Natural Nukak</v>
          </cell>
          <cell r="G393" t="str">
            <v>N-A</v>
          </cell>
          <cell r="H393" t="str">
            <v>4 SELECCIÓN ABREVIADA</v>
          </cell>
          <cell r="I393" t="str">
            <v>12 OBRA PÚBLICA</v>
          </cell>
          <cell r="J393" t="str">
            <v>N/A</v>
          </cell>
          <cell r="K393">
            <v>72103300</v>
          </cell>
          <cell r="L393">
            <v>824</v>
          </cell>
          <cell r="N393">
            <v>1624</v>
          </cell>
          <cell r="O393">
            <v>45553</v>
          </cell>
          <cell r="Q393">
            <v>0</v>
          </cell>
          <cell r="R393">
            <v>105391184</v>
          </cell>
          <cell r="S393" t="str">
            <v>Ciento cinco millones trescientos noventa y un mil ciento ochenta y cuatro pesos</v>
          </cell>
          <cell r="T393" t="str">
            <v>2 PERSONA JURIDICA</v>
          </cell>
          <cell r="U393" t="str">
            <v>1 NIT</v>
          </cell>
          <cell r="V393" t="str">
            <v>N-A</v>
          </cell>
          <cell r="X393">
            <v>901550303</v>
          </cell>
          <cell r="Y393" t="str">
            <v>5 DV 4</v>
          </cell>
          <cell r="Z393" t="str">
            <v>N-A</v>
          </cell>
          <cell r="AA393" t="str">
            <v>N-A</v>
          </cell>
          <cell r="AB393" t="str">
            <v>N-A</v>
          </cell>
          <cell r="AC393" t="str">
            <v>N-A</v>
          </cell>
          <cell r="AD393" t="str">
            <v>N-A</v>
          </cell>
          <cell r="AE393" t="str">
            <v>N-A</v>
          </cell>
          <cell r="AF393" t="str">
            <v>N-A</v>
          </cell>
          <cell r="AG393" t="str">
            <v>SI</v>
          </cell>
          <cell r="AH393" t="str">
            <v>1 PÓLIZA</v>
          </cell>
          <cell r="AI393" t="str">
            <v>12 SEGUROS DEL ESTADO</v>
          </cell>
          <cell r="AJ393" t="str">
            <v>46 CUMPLIM+ ESTABIL_CALIDAD D OBRA+ PAGO D SALARIOS_PRESTAC SOC LEGALES</v>
          </cell>
          <cell r="AK393">
            <v>45555</v>
          </cell>
          <cell r="AL393" t="str">
            <v xml:space="preserve">30-44-101059730-30-40-101022037	</v>
          </cell>
          <cell r="AM393" t="str">
            <v>SAF-SUBDIRECCION ADMINISTRATIVA Y FINANCIERA</v>
          </cell>
          <cell r="AN393" t="str">
            <v>GRUPO DE CONTRATOS</v>
          </cell>
          <cell r="AO393" t="str">
            <v>GRUPO DE INFRAESTRUCTURA</v>
          </cell>
          <cell r="AP393" t="str">
            <v>2 SUPERVISOR</v>
          </cell>
          <cell r="AQ393" t="str">
            <v>3 CÉDULA DE CIUDADANÍA</v>
          </cell>
          <cell r="AR393">
            <v>79787250</v>
          </cell>
          <cell r="AS393" t="str">
            <v>JUAN MANUEL HOYOS MORA</v>
          </cell>
          <cell r="AT393">
            <v>60</v>
          </cell>
          <cell r="AU393" t="str">
            <v>3 NO PACTADOS</v>
          </cell>
          <cell r="AV393" t="str">
            <v>4 NO SE HA ADICIONADO NI EN VALOR y EN TIEMPO</v>
          </cell>
          <cell r="AW393">
            <v>0</v>
          </cell>
          <cell r="AX393">
            <v>0</v>
          </cell>
          <cell r="AZ393">
            <v>0</v>
          </cell>
          <cell r="BB393">
            <v>45561</v>
          </cell>
          <cell r="BC393" t="str">
            <v>N-A</v>
          </cell>
          <cell r="BD393">
            <v>45569</v>
          </cell>
          <cell r="BE393">
            <v>45629</v>
          </cell>
          <cell r="BG393" t="str">
            <v>2. NO</v>
          </cell>
          <cell r="BJ393" t="str">
            <v>2. NO</v>
          </cell>
          <cell r="BO393" t="str">
            <v xml:space="preserve">2024420501800003E </v>
          </cell>
          <cell r="BP393">
            <v>105391184</v>
          </cell>
          <cell r="BQ393" t="str">
            <v>HECTOR ALFONSO CUESTA</v>
          </cell>
          <cell r="BR393" t="str">
            <v>https://www.secop.gov.co/CO1BusinessLine/Tendering/BuyerWorkArea/Index?docUniqueIdentifier=CO1.BDOS.6440094</v>
          </cell>
          <cell r="BS393" t="str">
            <v>TERMINADO NORMALMENTE</v>
          </cell>
          <cell r="BU393" t="str">
            <v>https://community.secop.gov.co/Public/Tendering/OpportunityDetail/Index?noticeUID=CO1.NTC.6564994&amp;isFromPublicArea=True&amp;isModal=False</v>
          </cell>
          <cell r="CD393" t="str">
            <v>SI</v>
          </cell>
        </row>
        <row r="394">
          <cell r="A394" t="str">
            <v>SEL-ABREV-016-2024</v>
          </cell>
          <cell r="B394" t="str">
            <v>2 NACION</v>
          </cell>
          <cell r="C394" t="str">
            <v>NC-CO-367-2024</v>
          </cell>
          <cell r="D394" t="str">
            <v>CONSORCIO SA-GECE-2F</v>
          </cell>
          <cell r="E394">
            <v>45555</v>
          </cell>
          <cell r="F394" t="str">
            <v>NC12-P3299011-035 Realizar las obras de adecuación para el cerramiento de la Sede Administrativa de la Dirección Territorial Andes Nororientales en Bucaramanga - Santander.</v>
          </cell>
          <cell r="G394" t="str">
            <v>N-A</v>
          </cell>
          <cell r="H394" t="str">
            <v>4 SELECCIÓN ABREVIADA</v>
          </cell>
          <cell r="I394" t="str">
            <v>12 OBRA PÚBLICA</v>
          </cell>
          <cell r="J394" t="str">
            <v>N/A</v>
          </cell>
          <cell r="K394">
            <v>11101700</v>
          </cell>
          <cell r="L394">
            <v>46324</v>
          </cell>
          <cell r="N394">
            <v>171624</v>
          </cell>
          <cell r="O394">
            <v>45555</v>
          </cell>
          <cell r="Q394">
            <v>0</v>
          </cell>
          <cell r="R394">
            <v>155929443</v>
          </cell>
          <cell r="S394" t="str">
            <v>Ciento cincuenta y cinco millones novecientos veintinueve mil cuatrocientos cuarenta y tres pesos</v>
          </cell>
          <cell r="T394" t="str">
            <v>2 PERSONA JURIDICA</v>
          </cell>
          <cell r="U394" t="str">
            <v>1 NIT</v>
          </cell>
          <cell r="V394" t="str">
            <v>N-A</v>
          </cell>
          <cell r="X394">
            <v>901869420</v>
          </cell>
          <cell r="Y394" t="str">
            <v>10 DV 9</v>
          </cell>
          <cell r="Z394" t="str">
            <v>N-A</v>
          </cell>
          <cell r="AA394" t="str">
            <v>N-A</v>
          </cell>
          <cell r="AB394" t="str">
            <v>N-A</v>
          </cell>
          <cell r="AC394" t="str">
            <v>N-A</v>
          </cell>
          <cell r="AD394" t="str">
            <v>N-A</v>
          </cell>
          <cell r="AE394" t="str">
            <v>N-A</v>
          </cell>
          <cell r="AF394" t="str">
            <v>N-A</v>
          </cell>
          <cell r="AG394" t="str">
            <v>SI</v>
          </cell>
          <cell r="AH394" t="str">
            <v>1 PÓLIZA</v>
          </cell>
          <cell r="AI394" t="str">
            <v>12 SEGUROS DEL ESTADO</v>
          </cell>
          <cell r="AJ394" t="str">
            <v>46 CUMPLIM+ ESTABIL_CALIDAD D OBRA+ PAGO D SALARIOS_PRESTAC SOC LEGALES</v>
          </cell>
          <cell r="AK394">
            <v>45560</v>
          </cell>
          <cell r="AL394" t="str">
            <v>11-44-101235680</v>
          </cell>
          <cell r="AM394" t="str">
            <v>SAF-SUBDIRECCION ADMINISTRATIVA Y FINANCIERA</v>
          </cell>
          <cell r="AN394" t="str">
            <v>GRUPO DE CONTRATOS</v>
          </cell>
          <cell r="AO394" t="str">
            <v>GRUPO DE INFRAESTRUCTURA</v>
          </cell>
          <cell r="AP394" t="str">
            <v>2 SUPERVISOR</v>
          </cell>
          <cell r="AQ394" t="str">
            <v>3 CÉDULA DE CIUDADANÍA</v>
          </cell>
          <cell r="AR394">
            <v>79787250</v>
          </cell>
          <cell r="AS394" t="str">
            <v>JUAN MANUEL HOYOS MORA</v>
          </cell>
          <cell r="AT394">
            <v>75</v>
          </cell>
          <cell r="AU394" t="str">
            <v>3 NO PACTADOS</v>
          </cell>
          <cell r="AV394" t="str">
            <v>1 ADICIÓN EN VALOR (DIFERENTE A PRÓRROGAS)</v>
          </cell>
          <cell r="AW394">
            <v>1</v>
          </cell>
          <cell r="AX394">
            <v>38002000</v>
          </cell>
          <cell r="AY394">
            <v>45636</v>
          </cell>
          <cell r="AZ394">
            <v>0</v>
          </cell>
          <cell r="BB394">
            <v>45560</v>
          </cell>
          <cell r="BC394" t="str">
            <v>N-A</v>
          </cell>
          <cell r="BD394">
            <v>45566</v>
          </cell>
          <cell r="BE394">
            <v>45641</v>
          </cell>
          <cell r="BG394" t="str">
            <v>2. NO</v>
          </cell>
          <cell r="BJ394" t="str">
            <v>2. NO</v>
          </cell>
          <cell r="BO394" t="str">
            <v>2024420500900017E</v>
          </cell>
          <cell r="BP394">
            <v>193931443</v>
          </cell>
          <cell r="BQ394" t="str">
            <v>YULY ANDREA LEON BUSTOS</v>
          </cell>
          <cell r="BR394" t="str">
            <v>https://www.secop.gov.co/CO1BusinessLine/Tendering/BuyerWorkArea/Index?docUniqueIdentifier=CO1.BDOS.6379695</v>
          </cell>
          <cell r="BS394" t="str">
            <v>TERMINADO NORMALMENTE</v>
          </cell>
          <cell r="BU394" t="str">
            <v>https://community.secop.gov.co/Public/Tendering/OpportunityDetail/Index?noticeUID=CO1.NTC.6564596&amp;isFromPublicArea=True&amp;isModal=False</v>
          </cell>
          <cell r="CD394" t="str">
            <v>SI</v>
          </cell>
        </row>
        <row r="395">
          <cell r="A395" t="str">
            <v>SEL-ABREV-017-2024</v>
          </cell>
          <cell r="B395" t="str">
            <v>1 FONAM</v>
          </cell>
          <cell r="C395" t="str">
            <v>NC-CO-368-2024</v>
          </cell>
          <cell r="D395" t="str">
            <v>EULHYN MAYRELL CORREA ORTIZ</v>
          </cell>
          <cell r="E395">
            <v>45555</v>
          </cell>
          <cell r="F395" t="str">
            <v>NC12-P3299011-034 NC12-P3299016-040 Realizar las obras de mantenimiento y adecuación de infraestructura perteneciente al Parque Nacional Natural Tamá</v>
          </cell>
          <cell r="G395" t="str">
            <v>N-A</v>
          </cell>
          <cell r="H395" t="str">
            <v>4 SELECCIÓN ABREVIADA</v>
          </cell>
          <cell r="I395" t="str">
            <v>12 OBRA PÚBLICA</v>
          </cell>
          <cell r="J395" t="str">
            <v>N/A</v>
          </cell>
          <cell r="K395">
            <v>72103300</v>
          </cell>
          <cell r="L395">
            <v>1024</v>
          </cell>
          <cell r="N395">
            <v>1724</v>
          </cell>
          <cell r="O395">
            <v>45555</v>
          </cell>
          <cell r="Q395">
            <v>0</v>
          </cell>
          <cell r="R395">
            <v>467841044</v>
          </cell>
          <cell r="S395" t="str">
            <v>Cuatrocientos sesenta y siete millones ochocientos cuarenta y un mil cuarenta y cuatro pesos</v>
          </cell>
          <cell r="T395" t="str">
            <v>1 PERSONA NATURAL</v>
          </cell>
          <cell r="U395" t="str">
            <v>3 CÉDULA DE CIUDADANÍA</v>
          </cell>
          <cell r="V395">
            <v>31655741</v>
          </cell>
          <cell r="X395">
            <v>0</v>
          </cell>
          <cell r="Y395" t="str">
            <v>11 NO SE DILIGENCIA INFORMACIÓN PARA ESTE FORMULARIO EN ESTE PERÍODO DE REPORTE</v>
          </cell>
          <cell r="Z395" t="str">
            <v>N-A</v>
          </cell>
          <cell r="AA395" t="str">
            <v>N-A</v>
          </cell>
          <cell r="AB395" t="str">
            <v>N-A</v>
          </cell>
          <cell r="AC395" t="str">
            <v>N-A</v>
          </cell>
          <cell r="AD395" t="str">
            <v>N-A</v>
          </cell>
          <cell r="AE395" t="str">
            <v>N-A</v>
          </cell>
          <cell r="AF395" t="str">
            <v>N-A</v>
          </cell>
          <cell r="AG395" t="str">
            <v>SI</v>
          </cell>
          <cell r="AH395" t="str">
            <v>1 PÓLIZA</v>
          </cell>
          <cell r="AI395" t="str">
            <v>8 MUNDIAL SEGUROS</v>
          </cell>
          <cell r="AJ395" t="str">
            <v>46 CUMPLIM+ ESTABIL_CALIDAD D OBRA+ PAGO D SALARIOS_PRESTAC SOC LEGALES</v>
          </cell>
          <cell r="AK395">
            <v>45559</v>
          </cell>
          <cell r="AL395" t="str">
            <v>CSC-100048104-1-CSC-100012458-0</v>
          </cell>
          <cell r="AM395" t="str">
            <v>SAF-SUBDIRECCION ADMINISTRATIVA Y FINANCIERA</v>
          </cell>
          <cell r="AN395" t="str">
            <v>GRUPO DE CONTRATOS</v>
          </cell>
          <cell r="AO395" t="str">
            <v>GRUPO DE INFRAESTRUCTURA</v>
          </cell>
          <cell r="AP395" t="str">
            <v>2 SUPERVISOR</v>
          </cell>
          <cell r="AQ395" t="str">
            <v>3 CÉDULA DE CIUDADANÍA</v>
          </cell>
          <cell r="AR395">
            <v>79787250</v>
          </cell>
          <cell r="AS395" t="str">
            <v>JUAN MANUEL HOYOS MORA</v>
          </cell>
          <cell r="AT395">
            <v>90</v>
          </cell>
          <cell r="AU395" t="str">
            <v>3 NO PACTADOS</v>
          </cell>
          <cell r="AV395" t="str">
            <v>4 NO SE HA ADICIONADO NI EN VALOR y EN TIEMPO</v>
          </cell>
          <cell r="AW395">
            <v>0</v>
          </cell>
          <cell r="AX395">
            <v>0</v>
          </cell>
          <cell r="AZ395">
            <v>45</v>
          </cell>
          <cell r="BA395">
            <v>45691</v>
          </cell>
          <cell r="BB395">
            <v>45560</v>
          </cell>
          <cell r="BC395" t="str">
            <v>N-A</v>
          </cell>
          <cell r="BD395">
            <v>45560</v>
          </cell>
          <cell r="BE395">
            <v>45736</v>
          </cell>
          <cell r="BG395" t="str">
            <v>1. SI</v>
          </cell>
          <cell r="BH395">
            <v>45645</v>
          </cell>
          <cell r="BI395">
            <v>42</v>
          </cell>
          <cell r="BJ395" t="str">
            <v>2. NO</v>
          </cell>
          <cell r="BL395" t="str">
            <v>ACTIVAR A PARTIR DEL 31 DE ENERO INCLUSIVE</v>
          </cell>
          <cell r="BO395" t="str">
            <v>2024420501800004E</v>
          </cell>
          <cell r="BP395">
            <v>467841044</v>
          </cell>
          <cell r="BQ395" t="str">
            <v>LUZ JANETH VILLALBA SUAREZ</v>
          </cell>
          <cell r="BR395" t="str">
            <v>https://www.secop.gov.co/CO1BusinessLine/Tendering/BuyerWorkArea/Index?docUniqueIdentifier=CO1.BDOS.6446526</v>
          </cell>
          <cell r="BS395" t="str">
            <v>VIGENTE</v>
          </cell>
          <cell r="BU395" t="str">
            <v>https://community.secop.gov.co/Public/Tendering/OpportunityDetail/Index?noticeUID=CO1.NTC.6574643&amp;isFromPublicArea=True&amp;isModal=False</v>
          </cell>
          <cell r="CD395" t="str">
            <v>SI</v>
          </cell>
        </row>
        <row r="396">
          <cell r="A396" t="str">
            <v>SEL-ABREV-019-2024</v>
          </cell>
          <cell r="B396" t="str">
            <v>1 FONAM</v>
          </cell>
          <cell r="C396" t="str">
            <v>NC-CO-370-2024</v>
          </cell>
          <cell r="D396" t="str">
            <v>BERMORI GRANADA VALENCIA</v>
          </cell>
          <cell r="E396">
            <v>45558</v>
          </cell>
          <cell r="F396" t="str">
            <v>NC12-P3299016-026 Realizar las obras de mantenimiento de las infraestructuras del área protegida Parque Nacional Natural Las Orquídeas</v>
          </cell>
          <cell r="G396" t="str">
            <v>N-A</v>
          </cell>
          <cell r="H396" t="str">
            <v>4 SELECCIÓN ABREVIADA</v>
          </cell>
          <cell r="I396" t="str">
            <v>12 OBRA PÚBLICA</v>
          </cell>
          <cell r="J396" t="str">
            <v>N/A</v>
          </cell>
          <cell r="K396">
            <v>72101500</v>
          </cell>
          <cell r="L396">
            <v>324</v>
          </cell>
          <cell r="N396">
            <v>1824</v>
          </cell>
          <cell r="O396">
            <v>45559</v>
          </cell>
          <cell r="Q396">
            <v>0</v>
          </cell>
          <cell r="R396">
            <v>260651629</v>
          </cell>
          <cell r="S396" t="str">
            <v>Doscientos sesenta millones seiscientos cincuenta y un mil seiscientos veintinueve pesos</v>
          </cell>
          <cell r="T396" t="str">
            <v>2 PERSONA JURIDICA</v>
          </cell>
          <cell r="U396" t="str">
            <v>1 NIT</v>
          </cell>
          <cell r="V396" t="str">
            <v>N-A</v>
          </cell>
          <cell r="X396">
            <v>76325377</v>
          </cell>
          <cell r="Y396" t="str">
            <v>4 DV 3</v>
          </cell>
          <cell r="Z396" t="str">
            <v>N-A</v>
          </cell>
          <cell r="AA396" t="str">
            <v>N-A</v>
          </cell>
          <cell r="AB396" t="str">
            <v>N-A</v>
          </cell>
          <cell r="AC396" t="str">
            <v>N-A</v>
          </cell>
          <cell r="AD396" t="str">
            <v>N-A</v>
          </cell>
          <cell r="AE396" t="str">
            <v>N-A</v>
          </cell>
          <cell r="AF396" t="str">
            <v>N-A</v>
          </cell>
          <cell r="AG396" t="str">
            <v>SI</v>
          </cell>
          <cell r="AH396" t="str">
            <v>1 PÓLIZA</v>
          </cell>
          <cell r="AI396" t="str">
            <v>8 MUNDIAL SEGUROS</v>
          </cell>
          <cell r="AJ396" t="str">
            <v>46 CUMPLIM+ ESTABIL_CALIDAD D OBRA+ PAGO D SALARIOS_PRESTAC SOC LEGALES</v>
          </cell>
          <cell r="AK396">
            <v>45558</v>
          </cell>
          <cell r="AL396" t="str">
            <v>CSC-100048257-0</v>
          </cell>
          <cell r="AM396" t="str">
            <v>SAF-SUBDIRECCION ADMINISTRATIVA Y FINANCIERA</v>
          </cell>
          <cell r="AN396" t="str">
            <v>GRUPO DE CONTRATOS</v>
          </cell>
          <cell r="AO396" t="str">
            <v>GRUPO DE INFRAESTRUCTURA</v>
          </cell>
          <cell r="AP396" t="str">
            <v>2 SUPERVISOR</v>
          </cell>
          <cell r="AQ396" t="str">
            <v>3 CÉDULA DE CIUDADANÍA</v>
          </cell>
          <cell r="AR396">
            <v>79787250</v>
          </cell>
          <cell r="AS396" t="str">
            <v>JUAN MANUEL HOYOS MORA</v>
          </cell>
          <cell r="AT396">
            <v>75</v>
          </cell>
          <cell r="AU396" t="str">
            <v>3 NO PACTADOS</v>
          </cell>
          <cell r="AV396" t="str">
            <v>4 NO SE HA ADICIONADO NI EN VALOR y EN TIEMPO</v>
          </cell>
          <cell r="AW396">
            <v>0</v>
          </cell>
          <cell r="AX396">
            <v>0</v>
          </cell>
          <cell r="AZ396">
            <v>28</v>
          </cell>
          <cell r="BA396">
            <v>45688</v>
          </cell>
          <cell r="BB396">
            <v>45568</v>
          </cell>
          <cell r="BC396" t="str">
            <v>N-A</v>
          </cell>
          <cell r="BD396">
            <v>45568</v>
          </cell>
          <cell r="BE396">
            <v>45716</v>
          </cell>
          <cell r="BG396" t="str">
            <v>1. SI</v>
          </cell>
          <cell r="BH396">
            <v>45643</v>
          </cell>
          <cell r="BI396">
            <v>44</v>
          </cell>
          <cell r="BJ396" t="str">
            <v>2. NO</v>
          </cell>
          <cell r="BL396" t="str">
            <v>ACTIVAR A PARTIR DEL 31 DE ENERO INCLUSIVE</v>
          </cell>
          <cell r="BO396" t="str">
            <v>2024420501800005E</v>
          </cell>
          <cell r="BP396">
            <v>260651629</v>
          </cell>
          <cell r="BQ396" t="str">
            <v>HECTOR ALFONSO CUESTA</v>
          </cell>
          <cell r="BR396" t="str">
            <v>https://www.secop.gov.co/CO1BusinessLine/Tendering/BuyerWorkArea/Index?docUniqueIdentifier=CO1.BDOS.6471881</v>
          </cell>
          <cell r="BS396" t="str">
            <v>VIGENTE</v>
          </cell>
          <cell r="BU396" t="str">
            <v>https://community.secop.gov.co/Public/Tendering/OpportunityDetail/Index?noticeUID=CO1.NTC.6603447&amp;isFromPublicArea=True&amp;isModal=False</v>
          </cell>
          <cell r="BZ396" t="str">
            <v>BANCOLOMBIA</v>
          </cell>
          <cell r="CA396" t="str">
            <v>AHORROS</v>
          </cell>
          <cell r="CB396" t="str">
            <v>84272539978</v>
          </cell>
          <cell r="CD396" t="str">
            <v>SI</v>
          </cell>
        </row>
        <row r="397">
          <cell r="A397" t="str">
            <v>SEL-ABREV-018-2024</v>
          </cell>
          <cell r="B397" t="str">
            <v>2 NACION</v>
          </cell>
          <cell r="C397" t="str">
            <v>NC-CO-374-2024</v>
          </cell>
          <cell r="D397" t="str">
            <v>GRANCONSTRUCTORA S.A.S.</v>
          </cell>
          <cell r="E397">
            <v>45561</v>
          </cell>
          <cell r="F397" t="str">
            <v>NC12-P3299016-003 Realizar las obras de mantenimiento de la infraestructura perteneciente al Santuario de Fauna y Flora Isla la Corota.</v>
          </cell>
          <cell r="G397" t="str">
            <v>N-A</v>
          </cell>
          <cell r="H397" t="str">
            <v>4 SELECCIÓN ABREVIADA</v>
          </cell>
          <cell r="I397" t="str">
            <v>12 OBRA PÚBLICA</v>
          </cell>
          <cell r="J397" t="str">
            <v>N/A</v>
          </cell>
          <cell r="K397">
            <v>72101500</v>
          </cell>
          <cell r="L397">
            <v>47224</v>
          </cell>
          <cell r="N397">
            <v>178124</v>
          </cell>
          <cell r="O397">
            <v>45561</v>
          </cell>
          <cell r="Q397">
            <v>0</v>
          </cell>
          <cell r="R397">
            <v>378192556</v>
          </cell>
          <cell r="S397" t="str">
            <v xml:space="preserve">Trescientos setenta y ocho millones ciento noventa y dos mil quinientos cincuenta y seis </v>
          </cell>
          <cell r="T397" t="str">
            <v>2 PERSONA JURIDICA</v>
          </cell>
          <cell r="U397" t="str">
            <v>1 NIT</v>
          </cell>
          <cell r="V397" t="str">
            <v>N-A</v>
          </cell>
          <cell r="X397">
            <v>860513339</v>
          </cell>
          <cell r="Y397" t="str">
            <v>4 DV 3</v>
          </cell>
          <cell r="Z397" t="str">
            <v>N-A</v>
          </cell>
          <cell r="AA397" t="str">
            <v>N-A</v>
          </cell>
          <cell r="AB397" t="str">
            <v>N-A</v>
          </cell>
          <cell r="AC397" t="str">
            <v>N-A</v>
          </cell>
          <cell r="AD397" t="str">
            <v>N-A</v>
          </cell>
          <cell r="AE397" t="str">
            <v>N-A</v>
          </cell>
          <cell r="AF397" t="str">
            <v>N-A</v>
          </cell>
          <cell r="AG397" t="str">
            <v>SI</v>
          </cell>
          <cell r="AH397" t="str">
            <v>1 PÓLIZA</v>
          </cell>
          <cell r="AI397" t="str">
            <v>12 SEGUROS DEL ESTADO</v>
          </cell>
          <cell r="AJ397" t="str">
            <v>46 CUMPLIM+ ESTABIL_CALIDAD D OBRA+ PAGO D SALARIOS_PRESTAC SOC LEGALES</v>
          </cell>
          <cell r="AK397">
            <v>45586</v>
          </cell>
          <cell r="AL397" t="str">
            <v>21-44-101452178-2-3</v>
          </cell>
          <cell r="AM397" t="str">
            <v>SAF-SUBDIRECCION ADMINISTRATIVA Y FINANCIERA</v>
          </cell>
          <cell r="AN397" t="str">
            <v>GRUPO DE CONTRATOS</v>
          </cell>
          <cell r="AO397" t="str">
            <v>GRUPO DE INFRAESTRUCTURA</v>
          </cell>
          <cell r="AP397" t="str">
            <v>2 SUPERVISOR</v>
          </cell>
          <cell r="AQ397" t="str">
            <v>3 CÉDULA DE CIUDADANÍA</v>
          </cell>
          <cell r="AR397">
            <v>79787250</v>
          </cell>
          <cell r="AS397" t="str">
            <v>JUAN MANUEL HOYOS MORA</v>
          </cell>
          <cell r="AT397">
            <v>75</v>
          </cell>
          <cell r="AU397" t="str">
            <v>3 NO PACTADOS</v>
          </cell>
          <cell r="AV397" t="str">
            <v>2 ADICIÓN EN TIEMPO (PRÓRROGAS)</v>
          </cell>
          <cell r="AW397">
            <v>1</v>
          </cell>
          <cell r="AX397">
            <v>0</v>
          </cell>
          <cell r="AZ397">
            <v>30</v>
          </cell>
          <cell r="BA397">
            <v>45642</v>
          </cell>
          <cell r="BB397">
            <v>45593</v>
          </cell>
          <cell r="BC397" t="str">
            <v>N-A</v>
          </cell>
          <cell r="BD397">
            <v>45580</v>
          </cell>
          <cell r="BE397">
            <v>45733</v>
          </cell>
          <cell r="BG397" t="str">
            <v>1. SI</v>
          </cell>
          <cell r="BH397">
            <v>45680</v>
          </cell>
          <cell r="BI397">
            <v>46</v>
          </cell>
          <cell r="BJ397" t="str">
            <v>2. NO</v>
          </cell>
          <cell r="BL397" t="str">
            <v>ACTIVAR A PARTIR DEL 10 DE MARZO INCLUSIVE</v>
          </cell>
          <cell r="BO397" t="str">
            <v>2024420500800001E</v>
          </cell>
          <cell r="BP397">
            <v>378192556</v>
          </cell>
          <cell r="BQ397" t="str">
            <v>LUZ JANETH VILLALBA SUAREZ</v>
          </cell>
          <cell r="BR397" t="str">
            <v>https://www.secop.gov.co/CO1BusinessLine/Tendering/BuyerWorkArea/Index?docUniqueIdentifier=CO1.BDOS.6471052</v>
          </cell>
          <cell r="BS397" t="str">
            <v>MOD-SUSP</v>
          </cell>
          <cell r="BU397" t="str">
            <v>https://community.secop.gov.co/Public/Tendering/OpportunityDetail/Index?noticeUID=CO1.NTC.6605216&amp;isFromPublicArea=True&amp;isModal=False</v>
          </cell>
          <cell r="CD397" t="str">
            <v>SI</v>
          </cell>
        </row>
        <row r="398">
          <cell r="A398" t="str">
            <v>SEL-ABREV-021-2024</v>
          </cell>
          <cell r="B398" t="str">
            <v>1 FONAM</v>
          </cell>
          <cell r="C398" t="str">
            <v>NC-CO-376-2024</v>
          </cell>
          <cell r="D398" t="str">
            <v>LOGIA 3 ASOCIADOS S.A.S. BIC</v>
          </cell>
          <cell r="E398">
            <v>45567</v>
          </cell>
          <cell r="F398" t="str">
            <v>NC12-P3299011-037 Realizar las obras de adecuación de la infraestructura perteneciente al Santuario de Flora y Fauna Los Colorados.</v>
          </cell>
          <cell r="G398" t="str">
            <v>N-A</v>
          </cell>
          <cell r="H398" t="str">
            <v>4 SELECCIÓN ABREVIADA</v>
          </cell>
          <cell r="I398" t="str">
            <v>12 OBRA PÚBLICA</v>
          </cell>
          <cell r="J398" t="str">
            <v>N/A</v>
          </cell>
          <cell r="K398">
            <v>11121600</v>
          </cell>
          <cell r="L398">
            <v>1624</v>
          </cell>
          <cell r="N398">
            <v>2124</v>
          </cell>
          <cell r="O398">
            <v>45392</v>
          </cell>
          <cell r="Q398">
            <v>0</v>
          </cell>
          <cell r="R398">
            <v>439670956</v>
          </cell>
          <cell r="S398" t="str">
            <v>Cuatrocientos treinta y nueve millones seiscientos setenta mil novecientos cincuenta y seis pesos</v>
          </cell>
          <cell r="T398" t="str">
            <v>2 PERSONA JURIDICA</v>
          </cell>
          <cell r="U398" t="str">
            <v>1 NIT</v>
          </cell>
          <cell r="V398" t="str">
            <v>N-A</v>
          </cell>
          <cell r="X398">
            <v>900436622</v>
          </cell>
          <cell r="Y398" t="str">
            <v>9 DV 8</v>
          </cell>
          <cell r="Z398" t="str">
            <v>N-A</v>
          </cell>
          <cell r="AA398" t="str">
            <v>N-A</v>
          </cell>
          <cell r="AB398" t="str">
            <v>N-A</v>
          </cell>
          <cell r="AC398" t="str">
            <v>N-A</v>
          </cell>
          <cell r="AD398" t="str">
            <v>N-A</v>
          </cell>
          <cell r="AE398" t="str">
            <v>N-A</v>
          </cell>
          <cell r="AF398" t="str">
            <v>N-A</v>
          </cell>
          <cell r="AG398" t="str">
            <v>SI</v>
          </cell>
          <cell r="AH398" t="str">
            <v>1 PÓLIZA</v>
          </cell>
          <cell r="AI398" t="str">
            <v>12 SEGUROS DEL ESTADO</v>
          </cell>
          <cell r="AJ398" t="str">
            <v>46 CUMPLIM+ ESTABIL_CALIDAD D OBRA+ PAGO D SALARIOS_PRESTAC SOC LEGALES</v>
          </cell>
          <cell r="AK398">
            <v>45567</v>
          </cell>
          <cell r="AL398" t="str">
            <v>14-44-101220177</v>
          </cell>
          <cell r="AM398" t="str">
            <v>SAF-SUBDIRECCION ADMINISTRATIVA Y FINANCIERA</v>
          </cell>
          <cell r="AN398" t="str">
            <v>GRUPO DE CONTRATOS</v>
          </cell>
          <cell r="AO398" t="str">
            <v>GRUPO DE INFRAESTRUCTURA</v>
          </cell>
          <cell r="AP398" t="str">
            <v>2 SUPERVISOR</v>
          </cell>
          <cell r="AQ398" t="str">
            <v>3 CÉDULA DE CIUDADANÍA</v>
          </cell>
          <cell r="AR398">
            <v>79787250</v>
          </cell>
          <cell r="AS398" t="str">
            <v>JUAN MANUEL HOYOS MORA</v>
          </cell>
          <cell r="AT398">
            <v>75</v>
          </cell>
          <cell r="AU398" t="str">
            <v>3 NO PACTADOS</v>
          </cell>
          <cell r="AV398" t="str">
            <v>2 ADICIÓN EN TIEMPO (PRÓRROGAS)</v>
          </cell>
          <cell r="AW398">
            <v>2</v>
          </cell>
          <cell r="AX398">
            <v>0</v>
          </cell>
          <cell r="AZ398">
            <v>93</v>
          </cell>
          <cell r="BA398" t="str">
            <v>12/12/2024 - 10/02/2025</v>
          </cell>
          <cell r="BB398">
            <v>45576</v>
          </cell>
          <cell r="BC398" t="str">
            <v>N-A</v>
          </cell>
          <cell r="BD398">
            <v>45576</v>
          </cell>
          <cell r="BE398">
            <v>45741</v>
          </cell>
          <cell r="BG398" t="str">
            <v>2. NO</v>
          </cell>
          <cell r="BJ398" t="str">
            <v>2. NO</v>
          </cell>
          <cell r="BO398" t="str">
            <v>2024420501800006E</v>
          </cell>
          <cell r="BP398">
            <v>439670956</v>
          </cell>
          <cell r="BQ398" t="str">
            <v>DIEGO USECHE</v>
          </cell>
          <cell r="BR398" t="str">
            <v>https://www.secop.gov.co/CO1BusinessLine/Tendering/BuyerWorkArea/Index?docUniqueIdentifier=CO1.BDOS.6520640</v>
          </cell>
          <cell r="BS398" t="str">
            <v>VIGENTE</v>
          </cell>
          <cell r="BU398" t="str">
            <v>https://community.secop.gov.co/Public/Tendering/OpportunityDetail/Index?noticeUID=CO1.NTC.6660595&amp;isFromPublicArea=True&amp;isModal=False</v>
          </cell>
          <cell r="CD398" t="str">
            <v>SI</v>
          </cell>
        </row>
        <row r="399">
          <cell r="A399" t="str">
            <v>IPMC-NC-017-2024</v>
          </cell>
          <cell r="B399" t="str">
            <v>1 FONAM</v>
          </cell>
          <cell r="C399" t="str">
            <v>NC-CO-377-2024</v>
          </cell>
          <cell r="D399" t="str">
            <v>GRUPO EMPRESARIAL NAPE S.A.S.</v>
          </cell>
          <cell r="E399">
            <v>45567</v>
          </cell>
          <cell r="F399" t="str">
            <v>NC12-P3299016-043 Realizar las obras de mantenimiento en la Sede administrativa del Santuario de Flora y Fauna Ciénaga Grande en Santa Marta.</v>
          </cell>
          <cell r="G399" t="str">
            <v>N-A</v>
          </cell>
          <cell r="H399" t="str">
            <v>5 MÍNIMA CUANTÍA</v>
          </cell>
          <cell r="I399" t="str">
            <v>12 OBRA PÚBLICA</v>
          </cell>
          <cell r="J399" t="str">
            <v>N/A</v>
          </cell>
          <cell r="K399">
            <v>11122006</v>
          </cell>
          <cell r="L399">
            <v>1924</v>
          </cell>
          <cell r="N399">
            <v>2024</v>
          </cell>
          <cell r="O399">
            <v>45567</v>
          </cell>
          <cell r="Q399">
            <v>0</v>
          </cell>
          <cell r="R399">
            <v>38902391</v>
          </cell>
          <cell r="S399" t="str">
            <v>Treinta y ocho millones novecientos dos mil trescientos noventa y un pesos</v>
          </cell>
          <cell r="T399" t="str">
            <v>2 PERSONA JURIDICA</v>
          </cell>
          <cell r="U399" t="str">
            <v>1 NIT</v>
          </cell>
          <cell r="V399" t="str">
            <v>N-A</v>
          </cell>
          <cell r="X399">
            <v>901016777</v>
          </cell>
          <cell r="Y399" t="str">
            <v>3 DV 2</v>
          </cell>
          <cell r="Z399" t="str">
            <v>N-A</v>
          </cell>
          <cell r="AA399" t="str">
            <v>N-A</v>
          </cell>
          <cell r="AB399" t="str">
            <v>N-A</v>
          </cell>
          <cell r="AC399" t="str">
            <v>N-A</v>
          </cell>
          <cell r="AD399" t="str">
            <v>N-A</v>
          </cell>
          <cell r="AE399" t="str">
            <v>N-A</v>
          </cell>
          <cell r="AF399" t="str">
            <v>N-A</v>
          </cell>
          <cell r="AG399" t="str">
            <v>SI</v>
          </cell>
          <cell r="AH399" t="str">
            <v>1 PÓLIZA</v>
          </cell>
          <cell r="AI399" t="str">
            <v>11 SEGUROS BOLÍVAR</v>
          </cell>
          <cell r="AJ399" t="str">
            <v>46 CUMPLIM+ ESTABIL_CALIDAD D OBRA+ PAGO D SALARIOS_PRESTAC SOC LEGALES</v>
          </cell>
          <cell r="AK399">
            <v>45590</v>
          </cell>
          <cell r="AL399">
            <v>1512129444901</v>
          </cell>
          <cell r="AM399" t="str">
            <v>SAF-SUBDIRECCION ADMINISTRATIVA Y FINANCIERA</v>
          </cell>
          <cell r="AN399" t="str">
            <v>GRUPO DE CONTRATOS</v>
          </cell>
          <cell r="AO399" t="str">
            <v>GRUPO DE INFRAESTRUCTURA</v>
          </cell>
          <cell r="AP399" t="str">
            <v>2 SUPERVISOR</v>
          </cell>
          <cell r="AQ399" t="str">
            <v>3 CÉDULA DE CIUDADANÍA</v>
          </cell>
          <cell r="AR399">
            <v>79787250</v>
          </cell>
          <cell r="AS399" t="str">
            <v>JUAN MANUEL HOYOS MORA</v>
          </cell>
          <cell r="AT399">
            <v>30</v>
          </cell>
          <cell r="AU399" t="str">
            <v>3 NO PACTADOS</v>
          </cell>
          <cell r="AV399" t="str">
            <v>4 NO SE HA ADICIONADO NI EN VALOR y EN TIEMPO</v>
          </cell>
          <cell r="AW399">
            <v>0</v>
          </cell>
          <cell r="AX399">
            <v>0</v>
          </cell>
          <cell r="AZ399">
            <v>0</v>
          </cell>
          <cell r="BA399">
            <v>0</v>
          </cell>
          <cell r="BB399">
            <v>45569</v>
          </cell>
          <cell r="BC399" t="str">
            <v>N-A</v>
          </cell>
          <cell r="BD399">
            <v>45581</v>
          </cell>
          <cell r="BE399">
            <v>45611</v>
          </cell>
          <cell r="BG399" t="str">
            <v>2. NO</v>
          </cell>
          <cell r="BJ399" t="str">
            <v>2. NO</v>
          </cell>
          <cell r="BO399" t="str">
            <v>2024420501800007E</v>
          </cell>
          <cell r="BP399">
            <v>38902391</v>
          </cell>
          <cell r="BQ399" t="str">
            <v>EDNA ROCIO CASTRO</v>
          </cell>
          <cell r="BR399" t="str">
            <v>https://www.secop.gov.co/CO1BusinessLine/Tendering/BuyerWorkArea/Index?docUniqueIdentifier=CO1.BDOS.6687931</v>
          </cell>
          <cell r="BS399" t="str">
            <v>TERMINADO NORMALMENTE</v>
          </cell>
          <cell r="BU399" t="str">
            <v>https://community.secop.gov.co/Public/Tendering/OpportunityDetail/Index?noticeUID=CO1.NTC.6707688&amp;isFromPublicArea=True&amp;isModal=False</v>
          </cell>
          <cell r="BZ399" t="str">
            <v>BANCOLOMBIA</v>
          </cell>
          <cell r="CA399" t="str">
            <v>AHORROS</v>
          </cell>
          <cell r="CB399" t="str">
            <v>69272105936</v>
          </cell>
          <cell r="CD399" t="str">
            <v>SI</v>
          </cell>
        </row>
        <row r="400">
          <cell r="A400" t="str">
            <v>SEL-ABREV-022-2024</v>
          </cell>
          <cell r="B400" t="str">
            <v>2 NACION</v>
          </cell>
          <cell r="C400" t="str">
            <v>NC-CO-378-2024</v>
          </cell>
          <cell r="D400" t="str">
            <v>KAXA  S.A.S.</v>
          </cell>
          <cell r="E400">
            <v>45569</v>
          </cell>
          <cell r="F400" t="str">
            <v>NC12-P3299011-040 Realizar las obras de adecuación en la Sede Administrativa Villa Amparo del Santuario de Fauna y Flora Otún Quimbaya</v>
          </cell>
          <cell r="G400" t="str">
            <v>N-A</v>
          </cell>
          <cell r="H400" t="str">
            <v>4 SELECCIÓN ABREVIADA</v>
          </cell>
          <cell r="I400" t="str">
            <v>12 OBRA PÚBLICA</v>
          </cell>
          <cell r="J400" t="str">
            <v>N/A</v>
          </cell>
          <cell r="K400">
            <v>72101500</v>
          </cell>
          <cell r="L400">
            <v>48624</v>
          </cell>
          <cell r="N400">
            <v>186524</v>
          </cell>
          <cell r="O400">
            <v>45392</v>
          </cell>
          <cell r="Q400">
            <v>0</v>
          </cell>
          <cell r="R400">
            <v>554528799</v>
          </cell>
          <cell r="S400" t="str">
            <v xml:space="preserve">Quinientos cincuenta y cuatro millones quinientos veintiocho mil setecientos noventa y nueve </v>
          </cell>
          <cell r="T400" t="str">
            <v>2 PERSONA JURIDICA</v>
          </cell>
          <cell r="U400" t="str">
            <v>1 NIT</v>
          </cell>
          <cell r="V400" t="str">
            <v>N-A</v>
          </cell>
          <cell r="X400">
            <v>901590857</v>
          </cell>
          <cell r="Y400" t="str">
            <v>4 DV 3</v>
          </cell>
          <cell r="Z400" t="str">
            <v>N-A</v>
          </cell>
          <cell r="AA400" t="str">
            <v>N-A</v>
          </cell>
          <cell r="AB400" t="str">
            <v>N-A</v>
          </cell>
          <cell r="AC400" t="str">
            <v>N-A</v>
          </cell>
          <cell r="AD400" t="str">
            <v>N-A</v>
          </cell>
          <cell r="AE400" t="str">
            <v>N-A</v>
          </cell>
          <cell r="AF400" t="str">
            <v>N-A</v>
          </cell>
          <cell r="AG400" t="str">
            <v>SI</v>
          </cell>
          <cell r="AH400" t="str">
            <v>1 PÓLIZA</v>
          </cell>
          <cell r="AI400" t="str">
            <v>12 SEGUROS DEL ESTADO</v>
          </cell>
          <cell r="AJ400" t="str">
            <v>46 CUMPLIM+ ESTABIL_CALIDAD D OBRA+ PAGO D SALARIOS_PRESTAC SOC LEGALES</v>
          </cell>
          <cell r="AK400">
            <v>45587</v>
          </cell>
          <cell r="AL400" t="str">
            <v>30-44-101059993</v>
          </cell>
          <cell r="AM400" t="str">
            <v>SAF-SUBDIRECCION ADMINISTRATIVA Y FINANCIERA</v>
          </cell>
          <cell r="AN400" t="str">
            <v>GRUPO DE CONTRATOS</v>
          </cell>
          <cell r="AO400" t="str">
            <v>GRUPO DE INFRAESTRUCTURA</v>
          </cell>
          <cell r="AP400" t="str">
            <v>2 SUPERVISOR</v>
          </cell>
          <cell r="AQ400" t="str">
            <v>3 CÉDULA DE CIUDADANÍA</v>
          </cell>
          <cell r="AR400">
            <v>79787250</v>
          </cell>
          <cell r="AS400" t="str">
            <v>JUAN MANUEL HOYOS MORA</v>
          </cell>
          <cell r="AT400">
            <v>44</v>
          </cell>
          <cell r="AU400" t="str">
            <v>3 NO PACTADOS</v>
          </cell>
          <cell r="AV400" t="str">
            <v>3 ADICIÓN EN VALOR y EN TIEMPO</v>
          </cell>
          <cell r="AW400">
            <v>2</v>
          </cell>
          <cell r="AX400">
            <v>229134341</v>
          </cell>
          <cell r="AZ400">
            <v>133</v>
          </cell>
          <cell r="BA400" t="str">
            <v>17/12/2024-13/02/205</v>
          </cell>
          <cell r="BB400">
            <v>45589</v>
          </cell>
          <cell r="BC400" t="str">
            <v>N-A</v>
          </cell>
          <cell r="BD400">
            <v>45583</v>
          </cell>
          <cell r="BE400">
            <v>45791</v>
          </cell>
          <cell r="BG400" t="str">
            <v>1. SI</v>
          </cell>
          <cell r="BH400">
            <v>45686</v>
          </cell>
          <cell r="BJ400" t="str">
            <v>2. NO</v>
          </cell>
          <cell r="BL400" t="str">
            <v xml:space="preserve">ACTIVAR A PARTIR DEL 13 DE FEB INCLUSIVE </v>
          </cell>
          <cell r="BO400" t="str">
            <v>2024420500900018E</v>
          </cell>
          <cell r="BP400">
            <v>783663140</v>
          </cell>
          <cell r="BQ400" t="str">
            <v>HECTOR ALFONSO CUESTA</v>
          </cell>
          <cell r="BR400" t="str">
            <v>https://www.secop.gov.co/CO1BusinessLine/Tendering/BuyerWorkArea/Index?docUniqueIdentifier=CO1.BDOS.6602352</v>
          </cell>
          <cell r="BS400" t="str">
            <v>VIGENTE</v>
          </cell>
          <cell r="BU400" t="str">
            <v>https://community.secop.gov.co/Public/Tendering/OpportunityDetail/Index?noticeUID=CO1.NTC.6721022&amp;isFromPublicArea=True&amp;isModal=False</v>
          </cell>
          <cell r="CD400" t="str">
            <v>SI</v>
          </cell>
        </row>
        <row r="401">
          <cell r="A401" t="str">
            <v>SEL-ABREV-020-2024</v>
          </cell>
          <cell r="B401" t="str">
            <v>2 NACION</v>
          </cell>
          <cell r="C401" t="str">
            <v>NC-CO-379-2024</v>
          </cell>
          <cell r="D401" t="str">
            <v>DISTRICONS LTDA</v>
          </cell>
          <cell r="E401">
            <v>45573</v>
          </cell>
          <cell r="F401" t="str">
            <v>NC12-P3299011-038 NC12-P3299016-004 Realizar las obras de mantenimiento y adecuación en infraestructura en el sendero Estero Grande del PNN Utría.</v>
          </cell>
          <cell r="G401" t="str">
            <v>N-A</v>
          </cell>
          <cell r="H401" t="str">
            <v>4 SELECCIÓN ABREVIADA</v>
          </cell>
          <cell r="I401" t="str">
            <v>12 OBRA PÚBLICA</v>
          </cell>
          <cell r="J401" t="str">
            <v>N/A</v>
          </cell>
          <cell r="K401">
            <v>72101500</v>
          </cell>
          <cell r="L401">
            <v>47324</v>
          </cell>
          <cell r="N401">
            <v>187924</v>
          </cell>
          <cell r="O401">
            <v>45573</v>
          </cell>
          <cell r="Q401">
            <v>0</v>
          </cell>
          <cell r="R401">
            <v>510533252</v>
          </cell>
          <cell r="S401" t="str">
            <v xml:space="preserve">Quinientos cincuenta y cuatro millones quinientos veintiocho mil setecientos noventa y nueve </v>
          </cell>
          <cell r="T401" t="str">
            <v>2 PERSONA JURIDICA</v>
          </cell>
          <cell r="U401" t="str">
            <v>1 NIT</v>
          </cell>
          <cell r="V401" t="str">
            <v>N-A</v>
          </cell>
          <cell r="X401">
            <v>900073040</v>
          </cell>
          <cell r="Y401" t="str">
            <v>3 DV 2</v>
          </cell>
          <cell r="Z401" t="str">
            <v>N-A</v>
          </cell>
          <cell r="AA401" t="str">
            <v>N-A</v>
          </cell>
          <cell r="AB401" t="str">
            <v>N-A</v>
          </cell>
          <cell r="AC401" t="str">
            <v>N-A</v>
          </cell>
          <cell r="AD401" t="str">
            <v>N-A</v>
          </cell>
          <cell r="AE401" t="str">
            <v>N-A</v>
          </cell>
          <cell r="AF401" t="str">
            <v>N-A</v>
          </cell>
          <cell r="AG401" t="str">
            <v>SI</v>
          </cell>
          <cell r="AH401" t="str">
            <v>1 PÓLIZA</v>
          </cell>
          <cell r="AI401" t="str">
            <v>12 SEGUROS DEL ESTADO</v>
          </cell>
          <cell r="AJ401" t="str">
            <v>46 CUMPLIM+ ESTABIL_CALIDAD D OBRA+ PAGO D SALARIOS_PRESTAC SOC LEGALES</v>
          </cell>
          <cell r="AK401">
            <v>45574</v>
          </cell>
          <cell r="AL401" t="str">
            <v>14-40-101067886</v>
          </cell>
          <cell r="AM401" t="str">
            <v>SAF-SUBDIRECCION ADMINISTRATIVA Y FINANCIERA</v>
          </cell>
          <cell r="AN401" t="str">
            <v>GRUPO DE CONTRATOS</v>
          </cell>
          <cell r="AO401" t="str">
            <v>GRUPO DE INFRAESTRUCTURA</v>
          </cell>
          <cell r="AP401" t="str">
            <v>2 SUPERVISOR</v>
          </cell>
          <cell r="AQ401" t="str">
            <v>3 CÉDULA DE CIUDADANÍA</v>
          </cell>
          <cell r="AR401">
            <v>79787250</v>
          </cell>
          <cell r="AS401" t="str">
            <v>JUAN MANUEL HOYOS MORA</v>
          </cell>
          <cell r="AT401">
            <v>75</v>
          </cell>
          <cell r="AU401" t="str">
            <v>3 NO PACTADOS</v>
          </cell>
          <cell r="AV401" t="str">
            <v>4 NO SE HA ADICIONADO NI EN VALOR y EN TIEMPO</v>
          </cell>
          <cell r="AW401">
            <v>0</v>
          </cell>
          <cell r="AX401">
            <v>0</v>
          </cell>
          <cell r="AZ401">
            <v>0</v>
          </cell>
          <cell r="BA401">
            <v>0</v>
          </cell>
          <cell r="BB401">
            <v>45586</v>
          </cell>
          <cell r="BC401" t="str">
            <v>N-A</v>
          </cell>
          <cell r="BD401">
            <v>45583</v>
          </cell>
          <cell r="BE401">
            <v>45719</v>
          </cell>
          <cell r="BG401" t="str">
            <v>1. SI</v>
          </cell>
          <cell r="BH401">
            <v>45644</v>
          </cell>
          <cell r="BI401">
            <v>60</v>
          </cell>
          <cell r="BJ401" t="str">
            <v>2. NO</v>
          </cell>
          <cell r="BL401" t="str">
            <v xml:space="preserve">ACTIVAR A PARTIR DEL 18 DE FEB INCLUSIVE -  AJUSTAR MINUTA </v>
          </cell>
          <cell r="BO401" t="str">
            <v>2024420500900019E</v>
          </cell>
          <cell r="BP401">
            <v>510533252</v>
          </cell>
          <cell r="BQ401" t="str">
            <v>YULY ANDREA LEON BUSTOS</v>
          </cell>
          <cell r="BR401" t="str">
            <v>https://www.secop.gov.co/CO1BusinessLine/Tendering/BuyerWorkArea/Index?docUniqueIdentifier=CO1.BDOS.6527941</v>
          </cell>
          <cell r="BS401" t="str">
            <v>VIGENTE</v>
          </cell>
          <cell r="BU401" t="str">
            <v>https://community.secop.gov.co/Public/Tendering/OpportunityDetail/Index?noticeUID=CO1.NTC.6682199&amp;isFromPublicArea=True&amp;isModal=False</v>
          </cell>
          <cell r="CD401" t="str">
            <v>SI</v>
          </cell>
        </row>
        <row r="402">
          <cell r="A402" t="str">
            <v>SEL-ABREV-024-2024</v>
          </cell>
          <cell r="B402" t="str">
            <v>1 FONAM</v>
          </cell>
          <cell r="C402" t="str">
            <v>NC-CO-386-2024</v>
          </cell>
          <cell r="D402" t="str">
            <v>GHS INGENIERIA S.A.S.</v>
          </cell>
          <cell r="E402">
            <v>45588</v>
          </cell>
          <cell r="F402" t="str">
            <v>NC12-P3299011-036 Realizar las obras de adecuación en infraestructura del Bloque Ecoturístico y Casa Verde del Santuario de Fauna y Flora Otún Quimbaya</v>
          </cell>
          <cell r="G402" t="str">
            <v>N-A</v>
          </cell>
          <cell r="H402" t="str">
            <v>4 SELECCIÓN ABREVIADA</v>
          </cell>
          <cell r="I402" t="str">
            <v>12 OBRA PÚBLICA</v>
          </cell>
          <cell r="J402" t="str">
            <v>N/A</v>
          </cell>
          <cell r="K402">
            <v>72103300</v>
          </cell>
          <cell r="L402">
            <v>1724</v>
          </cell>
          <cell r="N402">
            <v>2324</v>
          </cell>
          <cell r="O402">
            <v>45589</v>
          </cell>
          <cell r="Q402">
            <v>0</v>
          </cell>
          <cell r="R402">
            <v>487911091</v>
          </cell>
          <cell r="S402" t="str">
            <v>Cuatrocientos ochenta y siete millones novecientos once mil noventa y un peso</v>
          </cell>
          <cell r="T402" t="str">
            <v>2 PERSONA JURIDICA</v>
          </cell>
          <cell r="U402" t="str">
            <v>1 NIT</v>
          </cell>
          <cell r="V402" t="str">
            <v>N-A</v>
          </cell>
          <cell r="X402">
            <v>901126166</v>
          </cell>
          <cell r="Y402" t="str">
            <v>5 DV 4</v>
          </cell>
          <cell r="Z402" t="str">
            <v>N-A</v>
          </cell>
          <cell r="AA402" t="str">
            <v>N-A</v>
          </cell>
          <cell r="AB402" t="str">
            <v>N-A</v>
          </cell>
          <cell r="AC402" t="str">
            <v>N-A</v>
          </cell>
          <cell r="AD402" t="str">
            <v>N-A</v>
          </cell>
          <cell r="AE402" t="str">
            <v>N-A</v>
          </cell>
          <cell r="AF402" t="str">
            <v>N-A</v>
          </cell>
          <cell r="AG402" t="str">
            <v>SI</v>
          </cell>
          <cell r="AH402" t="str">
            <v>1 PÓLIZA</v>
          </cell>
          <cell r="AI402" t="str">
            <v>12 SEGUROS DEL ESTADO</v>
          </cell>
          <cell r="AJ402" t="str">
            <v>46 CUMPLIM+ ESTABIL_CALIDAD D OBRA+ PAGO D SALARIOS_PRESTAC SOC LEGALES</v>
          </cell>
          <cell r="AK402">
            <v>45595</v>
          </cell>
          <cell r="AL402" t="str">
            <v>21-40-101242603</v>
          </cell>
          <cell r="AM402" t="str">
            <v>SAF-SUBDIRECCION ADMINISTRATIVA Y FINANCIERA</v>
          </cell>
          <cell r="AN402" t="str">
            <v>GRUPO DE CONTRATOS</v>
          </cell>
          <cell r="AO402" t="str">
            <v>GRUPO DE INFRAESTRUCTURA</v>
          </cell>
          <cell r="AP402" t="str">
            <v>2 SUPERVISOR</v>
          </cell>
          <cell r="AQ402" t="str">
            <v>3 CÉDULA DE CIUDADANÍA</v>
          </cell>
          <cell r="AR402">
            <v>79787250</v>
          </cell>
          <cell r="AS402" t="str">
            <v>JUAN MANUEL HOYOS MORA</v>
          </cell>
          <cell r="AT402">
            <v>60</v>
          </cell>
          <cell r="AU402" t="str">
            <v>3 NO PACTADOS</v>
          </cell>
          <cell r="AV402" t="str">
            <v>1 ADICIÓN EN VALOR (DIFERENTE A PRÓRROGAS)</v>
          </cell>
          <cell r="AW402">
            <v>1</v>
          </cell>
          <cell r="AX402">
            <v>134712027</v>
          </cell>
          <cell r="AY402">
            <v>45645</v>
          </cell>
          <cell r="AZ402">
            <v>0</v>
          </cell>
          <cell r="BA402">
            <v>0</v>
          </cell>
          <cell r="BB402">
            <v>45595</v>
          </cell>
          <cell r="BC402" t="str">
            <v>N-A</v>
          </cell>
          <cell r="BD402">
            <v>45596</v>
          </cell>
          <cell r="BE402">
            <v>45656</v>
          </cell>
          <cell r="BG402" t="str">
            <v>2. NO</v>
          </cell>
          <cell r="BJ402" t="str">
            <v>2. NO</v>
          </cell>
          <cell r="BO402" t="str">
            <v>2024420500900020E</v>
          </cell>
          <cell r="BP402">
            <v>622623118</v>
          </cell>
          <cell r="BQ402" t="str">
            <v>HECTOR ALFONSO CUESTA</v>
          </cell>
          <cell r="BR402" t="str">
            <v>https://www.secop.gov.co/CO1BusinessLine/Tendering/BuyerWorkArea/Index?docUniqueIdentifier=CO1.BDOS.6656124</v>
          </cell>
          <cell r="BS402" t="str">
            <v>TERMINADO NORMALMENTE</v>
          </cell>
          <cell r="BU402" t="str">
            <v>https://community.secop.gov.co/Public/Tendering/OpportunityDetail/Index?noticeUID=CO1.NTC.6760242&amp;isFromPublicArea=True&amp;isModal=False</v>
          </cell>
          <cell r="CD402" t="str">
            <v>SI</v>
          </cell>
        </row>
        <row r="403">
          <cell r="A403" t="str">
            <v>SEL-ABREV-025-2024</v>
          </cell>
          <cell r="B403" t="str">
            <v>1 FONAM</v>
          </cell>
          <cell r="C403" t="str">
            <v>NC-CO-387-2024</v>
          </cell>
          <cell r="D403" t="str">
            <v>EULHYN MAYRELL CORREA ORTIZ</v>
          </cell>
          <cell r="E403">
            <v>45590</v>
          </cell>
          <cell r="F403" t="str">
            <v>NC12-P3299011-033 NC12-P3299016-036 Realizar las obras de mantenimiento y adecuación de infraestructura perteneciente al Parque Nacional Natural La Paya</v>
          </cell>
          <cell r="G403" t="str">
            <v>N-A</v>
          </cell>
          <cell r="H403" t="str">
            <v>4 SELECCIÓN ABREVIADA</v>
          </cell>
          <cell r="I403" t="str">
            <v>12 OBRA PÚBLICA</v>
          </cell>
          <cell r="J403" t="str">
            <v>N/A</v>
          </cell>
          <cell r="K403">
            <v>81101500</v>
          </cell>
          <cell r="L403">
            <v>1124</v>
          </cell>
          <cell r="N403">
            <v>2424</v>
          </cell>
          <cell r="O403">
            <v>45593</v>
          </cell>
          <cell r="Q403">
            <v>0</v>
          </cell>
          <cell r="R403">
            <v>153506115</v>
          </cell>
          <cell r="S403" t="str">
            <v xml:space="preserve">Ciento cincuenta y tres millones quinientos seis mil ciento quince </v>
          </cell>
          <cell r="T403" t="str">
            <v>1 PERSONA NATURAL</v>
          </cell>
          <cell r="U403" t="str">
            <v>3 CÉDULA DE CIUDADANÍA</v>
          </cell>
          <cell r="V403">
            <v>31655741</v>
          </cell>
          <cell r="X403">
            <v>0</v>
          </cell>
          <cell r="Y403" t="str">
            <v>11 NO SE DILIGENCIA INFORMACIÓN PARA ESTE FORMULARIO EN ESTE PERÍODO DE REPORTE</v>
          </cell>
          <cell r="Z403" t="str">
            <v>N-A</v>
          </cell>
          <cell r="AA403" t="str">
            <v>N-A</v>
          </cell>
          <cell r="AB403" t="str">
            <v>N-A</v>
          </cell>
          <cell r="AC403" t="str">
            <v>N-A</v>
          </cell>
          <cell r="AD403" t="str">
            <v>N-A</v>
          </cell>
          <cell r="AE403" t="str">
            <v>N-A</v>
          </cell>
          <cell r="AF403" t="str">
            <v>N-A</v>
          </cell>
          <cell r="AG403" t="str">
            <v>SI</v>
          </cell>
          <cell r="AH403" t="str">
            <v>1 PÓLIZA</v>
          </cell>
          <cell r="AI403" t="str">
            <v>8 MUNDIAL SEGUROS</v>
          </cell>
          <cell r="AJ403" t="str">
            <v>46 CUMPLIM+ ESTABIL_CALIDAD D OBRA+ PAGO D SALARIOS_PRESTAC SOC LEGALES</v>
          </cell>
          <cell r="AK403">
            <v>45602</v>
          </cell>
          <cell r="AL403" t="str">
            <v>CSC-100049151</v>
          </cell>
          <cell r="AM403" t="str">
            <v>SAF-SUBDIRECCION ADMINISTRATIVA Y FINANCIERA</v>
          </cell>
          <cell r="AN403" t="str">
            <v>GRUPO DE CONTRATOS</v>
          </cell>
          <cell r="AO403" t="str">
            <v>GRUPO DE INFRAESTRUCTURA</v>
          </cell>
          <cell r="AP403" t="str">
            <v>2 SUPERVISOR</v>
          </cell>
          <cell r="AQ403" t="str">
            <v>3 CÉDULA DE CIUDADANÍA</v>
          </cell>
          <cell r="AR403">
            <v>79787250</v>
          </cell>
          <cell r="AS403" t="str">
            <v>JUAN MANUEL HOYOS MORA</v>
          </cell>
          <cell r="AT403">
            <v>45</v>
          </cell>
          <cell r="AU403" t="str">
            <v>3 NO PACTADOS</v>
          </cell>
          <cell r="AV403" t="str">
            <v>4 NO SE HA ADICIONADO NI EN VALOR y EN TIEMPO</v>
          </cell>
          <cell r="AW403">
            <v>0</v>
          </cell>
          <cell r="AX403">
            <v>0</v>
          </cell>
          <cell r="AZ403">
            <v>0</v>
          </cell>
          <cell r="BA403">
            <v>0</v>
          </cell>
          <cell r="BB403">
            <v>45594</v>
          </cell>
          <cell r="BC403" t="str">
            <v>N-A</v>
          </cell>
          <cell r="BD403">
            <v>45597</v>
          </cell>
          <cell r="BE403">
            <v>45641</v>
          </cell>
          <cell r="BG403" t="str">
            <v>2. NO</v>
          </cell>
          <cell r="BJ403" t="str">
            <v>2. NO</v>
          </cell>
          <cell r="BO403" t="str">
            <v>2024420501800008E</v>
          </cell>
          <cell r="BP403">
            <v>153506115</v>
          </cell>
          <cell r="BQ403" t="str">
            <v>YULY ANDREA LEON BUSTOS</v>
          </cell>
          <cell r="BR403" t="str">
            <v>https://www.secop.gov.co/CO1BusinessLine/Tendering/BuyerWorkArea/Index?docUniqueIdentifier=CO1.BDOS.6687657</v>
          </cell>
          <cell r="BS403" t="str">
            <v>TERMINADO NORMALMENTE</v>
          </cell>
          <cell r="BU403" t="str">
            <v>https://community.secop.gov.co/Public/Tendering/OpportunityDetail/Index?noticeUID=CO1.NTC.6790650&amp;isFromPublicArea=True&amp;isModal=False</v>
          </cell>
          <cell r="CD403" t="str">
            <v>SI</v>
          </cell>
        </row>
        <row r="404">
          <cell r="A404" t="str">
            <v>SEL-ABREV-023-2024</v>
          </cell>
          <cell r="B404" t="str">
            <v>2 NACION</v>
          </cell>
          <cell r="C404" t="str">
            <v>NC-CO-390-2024</v>
          </cell>
          <cell r="D404" t="str">
            <v>MARA LIMITADA</v>
          </cell>
          <cell r="E404">
            <v>45590</v>
          </cell>
          <cell r="F404" t="str">
            <v>NC12-P3299011-041 Realizar las obras de adecuación en la Sede administrativa del Parque Nacional Natural Los Nevados, en la ciudad de Manizales</v>
          </cell>
          <cell r="G404" t="str">
            <v>N-A</v>
          </cell>
          <cell r="H404" t="str">
            <v>4 SELECCIÓN ABREVIADA</v>
          </cell>
          <cell r="I404" t="str">
            <v>12 OBRA PÚBLICA</v>
          </cell>
          <cell r="J404" t="str">
            <v>N/A</v>
          </cell>
          <cell r="K404">
            <v>72101500</v>
          </cell>
          <cell r="L404">
            <v>48424</v>
          </cell>
          <cell r="N404">
            <v>210724</v>
          </cell>
          <cell r="O404">
            <v>45593</v>
          </cell>
          <cell r="Q404">
            <v>0</v>
          </cell>
          <cell r="R404">
            <v>395094565</v>
          </cell>
          <cell r="S404" t="str">
            <v>Trescientos noventa y cinco millones noventa y cuatro mil quinientos sesenta y cinco pesos</v>
          </cell>
          <cell r="T404" t="str">
            <v>2 PERSONA JURIDICA</v>
          </cell>
          <cell r="U404" t="str">
            <v>1 NIT</v>
          </cell>
          <cell r="V404" t="str">
            <v>N-A</v>
          </cell>
          <cell r="X404">
            <v>800020156</v>
          </cell>
          <cell r="Y404" t="str">
            <v>9 DV 8</v>
          </cell>
          <cell r="Z404" t="str">
            <v>N-A</v>
          </cell>
          <cell r="AA404" t="str">
            <v>N-A</v>
          </cell>
          <cell r="AB404" t="str">
            <v>N-A</v>
          </cell>
          <cell r="AC404" t="str">
            <v>N-A</v>
          </cell>
          <cell r="AD404" t="str">
            <v>N-A</v>
          </cell>
          <cell r="AE404" t="str">
            <v>N-A</v>
          </cell>
          <cell r="AF404" t="str">
            <v>N-A</v>
          </cell>
          <cell r="AG404" t="str">
            <v>SI</v>
          </cell>
          <cell r="AH404" t="str">
            <v>1 PÓLIZA</v>
          </cell>
          <cell r="AI404" t="str">
            <v>8 MUNDIAL SEGUROS</v>
          </cell>
          <cell r="AJ404" t="str">
            <v>46 CUMPLIM+ ESTABIL_CALIDAD D OBRA+ PAGO D SALARIOS_PRESTAC SOC LEGALES</v>
          </cell>
          <cell r="AK404">
            <v>45593</v>
          </cell>
          <cell r="AL404" t="str">
            <v>BY-100046579</v>
          </cell>
          <cell r="AM404" t="str">
            <v>SAF-SUBDIRECCION ADMINISTRATIVA Y FINANCIERA</v>
          </cell>
          <cell r="AN404" t="str">
            <v>GRUPO DE CONTRATOS</v>
          </cell>
          <cell r="AO404" t="str">
            <v>GRUPO DE INFRAESTRUCTURA</v>
          </cell>
          <cell r="AP404" t="str">
            <v>2 SUPERVISOR</v>
          </cell>
          <cell r="AQ404" t="str">
            <v>3 CÉDULA DE CIUDADANÍA</v>
          </cell>
          <cell r="AR404">
            <v>79787250</v>
          </cell>
          <cell r="AS404" t="str">
            <v>JUAN MANUEL HOYOS MORA</v>
          </cell>
          <cell r="AT404">
            <v>60</v>
          </cell>
          <cell r="AU404" t="str">
            <v>3 NO PACTADOS</v>
          </cell>
          <cell r="AV404" t="str">
            <v>3 ADICIÓN EN VALOR y EN TIEMPO</v>
          </cell>
          <cell r="AW404">
            <v>2</v>
          </cell>
          <cell r="AX404">
            <v>110000000</v>
          </cell>
          <cell r="AY404">
            <v>45687</v>
          </cell>
          <cell r="AZ404">
            <v>77</v>
          </cell>
          <cell r="BA404" t="str">
            <v>27/12/2024-30/01/2025</v>
          </cell>
          <cell r="BB404">
            <v>45593</v>
          </cell>
          <cell r="BC404" t="str">
            <v>N-A</v>
          </cell>
          <cell r="BD404">
            <v>45594</v>
          </cell>
          <cell r="BE404">
            <v>45731</v>
          </cell>
          <cell r="BG404" t="str">
            <v>2. NO</v>
          </cell>
          <cell r="BJ404" t="str">
            <v>2. NO</v>
          </cell>
          <cell r="BO404" t="str">
            <v>2024420500900021E</v>
          </cell>
          <cell r="BP404">
            <v>505094565</v>
          </cell>
          <cell r="BQ404" t="str">
            <v>YULY ANDREA LEON BUSTOS</v>
          </cell>
          <cell r="BR404" t="str">
            <v>https://www.secop.gov.co/CO1BusinessLine/Tendering/BuyerWorkArea/Index?docUniqueIdentifier=CO1.BDOS.6645227</v>
          </cell>
          <cell r="BS404" t="str">
            <v>VIGENTE</v>
          </cell>
          <cell r="BU404" t="str">
            <v>https://community.secop.gov.co/Public/Tendering/OpportunityDetail/Index?noticeUID=CO1.NTC.6786224&amp;isFromPublicArea=True&amp;isModal=False</v>
          </cell>
          <cell r="CD404" t="str">
            <v>SI</v>
          </cell>
        </row>
        <row r="405">
          <cell r="A405" t="str">
            <v>SEL-ABREV-026-2024</v>
          </cell>
          <cell r="B405" t="str">
            <v>1 FONAM</v>
          </cell>
          <cell r="C405" t="str">
            <v>NC-CO-391-2024</v>
          </cell>
          <cell r="D405" t="str">
            <v>FUNDACION ESPELETIA</v>
          </cell>
          <cell r="E405">
            <v>45593</v>
          </cell>
          <cell r="F405" t="str">
            <v>NC12-P3299016-043, Realizar las obras de adecuación en las infraestructuras Cabañas Tipo 1, Tipo 3, Tipo 4, Umantatay A y Bloque de Investigadores en el sector El poblado del Parque Nacional Natural Gorgona</v>
          </cell>
          <cell r="G405" t="str">
            <v>N-A</v>
          </cell>
          <cell r="H405" t="str">
            <v>4 SELECCIÓN ABREVIADA</v>
          </cell>
          <cell r="I405" t="str">
            <v>12 OBRA PÚBLICA</v>
          </cell>
          <cell r="J405" t="str">
            <v>N/A</v>
          </cell>
          <cell r="K405">
            <v>72101500</v>
          </cell>
          <cell r="L405">
            <v>2024</v>
          </cell>
          <cell r="N405">
            <v>2524</v>
          </cell>
          <cell r="O405">
            <v>45593</v>
          </cell>
          <cell r="Q405">
            <v>0</v>
          </cell>
          <cell r="R405">
            <v>575823990</v>
          </cell>
          <cell r="S405" t="str">
            <v>Quinientos setenta y cinco millones ochocientos veintitrés mil novecientos noventa pesos</v>
          </cell>
          <cell r="T405" t="str">
            <v>2 PERSONA JURIDICA</v>
          </cell>
          <cell r="U405" t="str">
            <v>1 NIT</v>
          </cell>
          <cell r="V405" t="str">
            <v>N-A</v>
          </cell>
          <cell r="X405">
            <v>832007417</v>
          </cell>
          <cell r="Y405" t="str">
            <v>9 DV 8</v>
          </cell>
          <cell r="Z405" t="str">
            <v>N-A</v>
          </cell>
          <cell r="AA405" t="str">
            <v>N-A</v>
          </cell>
          <cell r="AB405" t="str">
            <v>N-A</v>
          </cell>
          <cell r="AC405" t="str">
            <v>N-A</v>
          </cell>
          <cell r="AD405" t="str">
            <v>N-A</v>
          </cell>
          <cell r="AE405" t="str">
            <v>N-A</v>
          </cell>
          <cell r="AF405" t="str">
            <v>N-A</v>
          </cell>
          <cell r="AG405" t="str">
            <v>SI</v>
          </cell>
          <cell r="AH405" t="str">
            <v>1 PÓLIZA</v>
          </cell>
          <cell r="AI405" t="str">
            <v>12 SEGUROS DEL ESTADO</v>
          </cell>
          <cell r="AJ405" t="str">
            <v>46 CUMPLIM+ ESTABIL_CALIDAD D OBRA+ PAGO D SALARIOS_PRESTAC SOC LEGALES</v>
          </cell>
          <cell r="AK405">
            <v>45596</v>
          </cell>
          <cell r="AL405" t="str">
            <v>21-40-101242497</v>
          </cell>
          <cell r="AM405" t="str">
            <v>SAF-SUBDIRECCION ADMINISTRATIVA Y FINANCIERA</v>
          </cell>
          <cell r="AN405" t="str">
            <v>GRUPO DE CONTRATOS</v>
          </cell>
          <cell r="AO405" t="str">
            <v>GRUPO DE INFRAESTRUCTURA</v>
          </cell>
          <cell r="AP405" t="str">
            <v>2 SUPERVISOR</v>
          </cell>
          <cell r="AQ405" t="str">
            <v>3 CÉDULA DE CIUDADANÍA</v>
          </cell>
          <cell r="AR405">
            <v>79787250</v>
          </cell>
          <cell r="AS405" t="str">
            <v>JUAN MANUEL HOYOS MORA</v>
          </cell>
          <cell r="AT405">
            <v>45</v>
          </cell>
          <cell r="AU405" t="str">
            <v>3 NO PACTADOS</v>
          </cell>
          <cell r="AV405" t="str">
            <v>3 ADICIÓN EN VALOR y EN TIEMPO</v>
          </cell>
          <cell r="AW405">
            <v>1</v>
          </cell>
          <cell r="AX405">
            <v>100063867</v>
          </cell>
          <cell r="AY405">
            <v>45653</v>
          </cell>
          <cell r="AZ405">
            <v>45</v>
          </cell>
          <cell r="BA405">
            <v>45653</v>
          </cell>
          <cell r="BB405">
            <v>45597</v>
          </cell>
          <cell r="BC405" t="str">
            <v>N-A</v>
          </cell>
          <cell r="BD405">
            <v>45610</v>
          </cell>
          <cell r="BE405">
            <v>45700</v>
          </cell>
          <cell r="BG405" t="str">
            <v>2. NO</v>
          </cell>
          <cell r="BJ405" t="str">
            <v>2. NO</v>
          </cell>
          <cell r="BO405" t="str">
            <v>2024420501800009E</v>
          </cell>
          <cell r="BP405">
            <v>675887857</v>
          </cell>
          <cell r="BQ405" t="str">
            <v>HECTOR ALFONSO CUESTA</v>
          </cell>
          <cell r="BR405" t="str">
            <v>https://www.secop.gov.co/CO1BusinessLine/Tendering/BuyerWorkArea/Index?docUniqueIdentifier=CO1.BDOS.6734333</v>
          </cell>
          <cell r="BS405" t="str">
            <v>TERMINADO NORMALMENTE</v>
          </cell>
          <cell r="BU405" t="str">
            <v>https://community.secop.gov.co/Public/Tendering/OpportunityDetail/Index?noticeUID=CO1.NTC.6839895&amp;isFromPublicArea=True&amp;isModal=False</v>
          </cell>
          <cell r="CD405" t="str">
            <v>SI</v>
          </cell>
        </row>
        <row r="406">
          <cell r="A406" t="str">
            <v>CD-NC-305-2024</v>
          </cell>
          <cell r="B406" t="str">
            <v>2 NACION</v>
          </cell>
          <cell r="C406" t="str">
            <v>NC-CIA-308-2024</v>
          </cell>
          <cell r="D406" t="str">
            <v>IMPRENTA NACIONAL DE COLOMBIA</v>
          </cell>
          <cell r="E406">
            <v>45418</v>
          </cell>
          <cell r="F406" t="str">
            <v>NC05-P3299056-002 Prestar el servicio de publicación en el Diario Oficial de los actos administrativos de carácter general y demás documentos que así lo exijan, que sean expedidos por la Unidad Administrativa Especial Parques Nacionales Naturales de Colombia, en el marco de la misión institucional, de acuerdo con la normativa vigente</v>
          </cell>
          <cell r="G406" t="str">
            <v>N-A</v>
          </cell>
          <cell r="H406" t="str">
            <v>2 CONTRATACIÓN DIRECTA</v>
          </cell>
          <cell r="I406" t="str">
            <v>20 OTROS</v>
          </cell>
          <cell r="J406" t="str">
            <v>INTERADMINISTRATIVO</v>
          </cell>
          <cell r="K406">
            <v>55101519</v>
          </cell>
          <cell r="L406">
            <v>37524</v>
          </cell>
          <cell r="N406">
            <v>78524</v>
          </cell>
          <cell r="O406">
            <v>45418</v>
          </cell>
          <cell r="Q406">
            <v>0</v>
          </cell>
          <cell r="R406">
            <v>10688700</v>
          </cell>
          <cell r="S406" t="str">
            <v>Diez millones seiscientos ochenta y ocho mil setescientos pesos</v>
          </cell>
          <cell r="T406" t="str">
            <v>2 PERSONA JURIDICA</v>
          </cell>
          <cell r="U406" t="str">
            <v>1 NIT</v>
          </cell>
          <cell r="V406" t="str">
            <v>N-A</v>
          </cell>
          <cell r="X406">
            <v>830001113</v>
          </cell>
          <cell r="Y406" t="str">
            <v>2 DV 1</v>
          </cell>
          <cell r="Z406" t="str">
            <v>N-A</v>
          </cell>
          <cell r="AA406" t="str">
            <v>N-A</v>
          </cell>
          <cell r="AB406" t="str">
            <v>N-A</v>
          </cell>
          <cell r="AC406" t="str">
            <v>N-A</v>
          </cell>
          <cell r="AD406" t="str">
            <v>N-A</v>
          </cell>
          <cell r="AE406" t="str">
            <v>N-A</v>
          </cell>
          <cell r="AF406" t="str">
            <v>N-A</v>
          </cell>
          <cell r="AG406" t="str">
            <v>NO</v>
          </cell>
          <cell r="AH406" t="str">
            <v>6 NO CONSTITUYÓ GARANTÍAS</v>
          </cell>
          <cell r="AI406" t="str">
            <v>N-A</v>
          </cell>
          <cell r="AJ406" t="str">
            <v>N-A</v>
          </cell>
          <cell r="AK406" t="str">
            <v>N-A</v>
          </cell>
          <cell r="AL406" t="str">
            <v>N-A</v>
          </cell>
          <cell r="AM406" t="str">
            <v>SAF-SUBDIRECCION ADMINISTRATIVA Y FINANCIERA</v>
          </cell>
          <cell r="AN406" t="str">
            <v>GRUPO DE CONTRATOS</v>
          </cell>
          <cell r="AO406" t="str">
            <v>OFICINA ASESORA JURIDICA</v>
          </cell>
          <cell r="AP406" t="str">
            <v>2 SUPERVISOR</v>
          </cell>
          <cell r="AQ406" t="str">
            <v>3 CÉDULA DE CIUDADANÍA</v>
          </cell>
          <cell r="AR406">
            <v>79058110</v>
          </cell>
          <cell r="AS406" t="str">
            <v>MANUEL AVILA OLARTE</v>
          </cell>
          <cell r="AT406">
            <v>235</v>
          </cell>
          <cell r="AU406" t="str">
            <v>3 NO PACTADOS</v>
          </cell>
          <cell r="AV406" t="str">
            <v>1 ADICIÓN EN VALOR (DIFERENTE A PRÓRROGAS)</v>
          </cell>
          <cell r="AW406">
            <v>1</v>
          </cell>
          <cell r="AX406">
            <v>5000000</v>
          </cell>
          <cell r="AY406">
            <v>45650</v>
          </cell>
          <cell r="AZ406">
            <v>0</v>
          </cell>
          <cell r="BB406" t="str">
            <v>N/A</v>
          </cell>
          <cell r="BC406" t="str">
            <v>N-A</v>
          </cell>
          <cell r="BD406">
            <v>45418</v>
          </cell>
          <cell r="BE406">
            <v>45657</v>
          </cell>
          <cell r="BG406" t="str">
            <v>2. NO</v>
          </cell>
          <cell r="BJ406" t="str">
            <v>2. NO</v>
          </cell>
          <cell r="BO406" t="str">
            <v>2024420501200001E</v>
          </cell>
          <cell r="BP406">
            <v>15688700</v>
          </cell>
          <cell r="BQ406" t="str">
            <v>LUZ JANETH VILLALBA SUAREZ</v>
          </cell>
          <cell r="BR406" t="str">
            <v>https://www.secop.gov.co/CO1BusinessLine/Tendering/BuyerWorkArea/Index?docUniqueIdentifier=CO1.BDOS.6072360</v>
          </cell>
          <cell r="BS406" t="str">
            <v>VIGENTE</v>
          </cell>
          <cell r="BU406" t="str">
            <v>https://community.secop.gov.co/Public/Tendering/OpportunityDetail/Index?noticeUID=CO1.NTC.6081394&amp;isFromPublicArea=True&amp;isModal=False</v>
          </cell>
          <cell r="BZ406" t="str">
            <v>N-A</v>
          </cell>
          <cell r="CB406" t="str">
            <v>N-A</v>
          </cell>
          <cell r="CC406" t="str">
            <v>N-A</v>
          </cell>
          <cell r="CD406" t="str">
            <v>SI</v>
          </cell>
        </row>
        <row r="407">
          <cell r="A407" t="str">
            <v>CD-NC-332-2024</v>
          </cell>
          <cell r="B407" t="str">
            <v>2 NACION</v>
          </cell>
          <cell r="C407" t="str">
            <v>NC-CIA-353-2024</v>
          </cell>
          <cell r="D407" t="str">
            <v>IMPRENTA NACIONAL DE COLOMBIA</v>
          </cell>
          <cell r="E407">
            <v>45537</v>
          </cell>
          <cell r="F407" t="str">
            <v>NC01-P3299060-016 Realizar la impresión de la línea editorial que le permita producir publicaciones e impresas, que faciliten el acceso a interlocutores de los territorios y otros sectores, en el marco de la valoración social de las áreas protegidas y la educación para la participación orientada a la conservación de las Áreas Protegidas.</v>
          </cell>
          <cell r="G407" t="str">
            <v>N-A</v>
          </cell>
          <cell r="H407" t="str">
            <v>2 CONTRATACIÓN DIRECTA</v>
          </cell>
          <cell r="I407" t="str">
            <v>20 OTROS</v>
          </cell>
          <cell r="J407" t="str">
            <v>INTERADMINISTRATIVO</v>
          </cell>
          <cell r="K407">
            <v>82121504</v>
          </cell>
          <cell r="L407">
            <v>44924</v>
          </cell>
          <cell r="N407">
            <v>158524</v>
          </cell>
          <cell r="O407">
            <v>45538</v>
          </cell>
          <cell r="Q407">
            <v>0</v>
          </cell>
          <cell r="R407">
            <v>62745648</v>
          </cell>
          <cell r="S407" t="str">
            <v>Sesenta y dos millones setecientos cuarenta y cinco mil seiscientos cuarenta y ocho pesos</v>
          </cell>
          <cell r="T407" t="str">
            <v>2 PERSONA JURIDICA</v>
          </cell>
          <cell r="U407" t="str">
            <v>1 NIT</v>
          </cell>
          <cell r="V407" t="str">
            <v>N-A</v>
          </cell>
          <cell r="X407">
            <v>830001113</v>
          </cell>
          <cell r="Y407" t="str">
            <v>2 DV 1</v>
          </cell>
          <cell r="Z407" t="str">
            <v>N-A</v>
          </cell>
          <cell r="AA407" t="str">
            <v>N-A</v>
          </cell>
          <cell r="AB407" t="str">
            <v>N-A</v>
          </cell>
          <cell r="AC407" t="str">
            <v>N-A</v>
          </cell>
          <cell r="AD407" t="str">
            <v>N-A</v>
          </cell>
          <cell r="AE407" t="str">
            <v>N-A</v>
          </cell>
          <cell r="AF407" t="str">
            <v>N-A</v>
          </cell>
          <cell r="AG407" t="str">
            <v>NO</v>
          </cell>
          <cell r="AH407" t="str">
            <v>6 NO CONSTITUYÓ GARANTÍAS</v>
          </cell>
          <cell r="AI407" t="str">
            <v>N-A</v>
          </cell>
          <cell r="AJ407" t="str">
            <v>N-A</v>
          </cell>
          <cell r="AK407" t="str">
            <v>N-A</v>
          </cell>
          <cell r="AL407" t="str">
            <v>N-A</v>
          </cell>
          <cell r="AM407" t="str">
            <v>SAF-SUBDIRECCION ADMINISTRATIVA Y FINANCIERA</v>
          </cell>
          <cell r="AN407" t="str">
            <v>GRUPO DE CONTRATOS</v>
          </cell>
          <cell r="AO407" t="str">
            <v>GRUPO DE COMUNICACIONES</v>
          </cell>
          <cell r="AP407" t="str">
            <v>2 SUPERVISOR</v>
          </cell>
          <cell r="AQ407" t="str">
            <v>3 CÉDULA DE CIUDADANÍA</v>
          </cell>
          <cell r="AR407">
            <v>79624413</v>
          </cell>
          <cell r="AS407" t="str">
            <v>JORGE ENRIQUE PATIÑO OSPINA</v>
          </cell>
          <cell r="AT407">
            <v>90</v>
          </cell>
          <cell r="AU407" t="str">
            <v>3 NO PACTADOS</v>
          </cell>
          <cell r="AV407" t="str">
            <v>2 ADICIÓN EN TIEMPO (PRÓRROGAS)</v>
          </cell>
          <cell r="AW407">
            <v>1</v>
          </cell>
          <cell r="AX407">
            <v>0</v>
          </cell>
          <cell r="AZ407">
            <v>18</v>
          </cell>
          <cell r="BA407">
            <v>45625</v>
          </cell>
          <cell r="BB407" t="str">
            <v>N/A</v>
          </cell>
          <cell r="BC407" t="str">
            <v>N-A</v>
          </cell>
          <cell r="BD407">
            <v>45538</v>
          </cell>
          <cell r="BE407">
            <v>45644</v>
          </cell>
          <cell r="BG407" t="str">
            <v>2. NO</v>
          </cell>
          <cell r="BJ407" t="str">
            <v>2. NO</v>
          </cell>
          <cell r="BO407" t="str">
            <v>2024420501200002E</v>
          </cell>
          <cell r="BP407">
            <v>62745648</v>
          </cell>
          <cell r="BQ407" t="str">
            <v>HILDA MARCELA GARCIA NUÑEZ</v>
          </cell>
          <cell r="BR407" t="str">
            <v>https://www.secop.gov.co/CO1BusinessLine/Tendering/BuyerWorkArea/Index?docUniqueIdentifier=CO1.BDOS.6622958</v>
          </cell>
          <cell r="BS407" t="str">
            <v>VIGENTE</v>
          </cell>
          <cell r="BU407" t="str">
            <v>https://community.secop.gov.co/Public/Tendering/OpportunityDetail/Index?noticeUID=CO1.NTC.6638084&amp;isFromPublicArea=True&amp;isModal=False</v>
          </cell>
          <cell r="CD407" t="str">
            <v>SI</v>
          </cell>
        </row>
        <row r="408">
          <cell r="A408" t="str">
            <v>CD-NC-339-2024</v>
          </cell>
          <cell r="B408" t="str">
            <v>2 NACION</v>
          </cell>
          <cell r="C408" t="str">
            <v>NC-CIA-369-2024</v>
          </cell>
          <cell r="D408" t="str">
            <v>SOCIEDAD TEQUENDAMA S.A.</v>
          </cell>
          <cell r="E408">
            <v>45555</v>
          </cell>
          <cell r="F408" t="str">
            <v>NC04-P3299054-014 - NC20-P3202008-009 - NC20-P3202008-010 -NC20-P3202008-011 - NC07-P3202056-007 Prestar los servicios para la organización logística del Encuentro Territorial Nacional de Parques Nacionales Naturales de Colombia, en el marco de los proyectos de Fortalecimiento de la Capacidad Institucional y la Conservación de la Diversidad Biológica de las Áreas Protegidas del SINAP.</v>
          </cell>
          <cell r="G408" t="str">
            <v>N-A</v>
          </cell>
          <cell r="H408" t="str">
            <v>2 CONTRATACIÓN DIRECTA</v>
          </cell>
          <cell r="I408" t="str">
            <v>20 OTROS</v>
          </cell>
          <cell r="J408" t="str">
            <v>INTERADMINISTRATIVO</v>
          </cell>
          <cell r="K408">
            <v>80141902</v>
          </cell>
          <cell r="L408">
            <v>50924</v>
          </cell>
          <cell r="N408">
            <v>171524</v>
          </cell>
          <cell r="O408">
            <v>45555</v>
          </cell>
          <cell r="Q408">
            <v>0</v>
          </cell>
          <cell r="R408">
            <v>157578311</v>
          </cell>
          <cell r="S408" t="str">
            <v>Ciento cincuenta y siete millones quinientos setenta y ocho mil trescientos once pesos</v>
          </cell>
          <cell r="T408" t="str">
            <v>2 PERSONA JURIDICA</v>
          </cell>
          <cell r="U408" t="str">
            <v>1 NIT</v>
          </cell>
          <cell r="V408" t="str">
            <v>N-A</v>
          </cell>
          <cell r="X408">
            <v>860006543</v>
          </cell>
          <cell r="Y408" t="str">
            <v>6 DV 5</v>
          </cell>
          <cell r="Z408" t="str">
            <v>N-A</v>
          </cell>
          <cell r="AA408" t="str">
            <v>N-A</v>
          </cell>
          <cell r="AB408" t="str">
            <v>N-A</v>
          </cell>
          <cell r="AC408" t="str">
            <v>N-A</v>
          </cell>
          <cell r="AD408" t="str">
            <v>N-A</v>
          </cell>
          <cell r="AE408" t="str">
            <v>N-A</v>
          </cell>
          <cell r="AF408" t="str">
            <v>N-A</v>
          </cell>
          <cell r="AG408" t="str">
            <v>SI</v>
          </cell>
          <cell r="AH408" t="str">
            <v>1 PÓLIZA</v>
          </cell>
          <cell r="AI408" t="str">
            <v>12 SEGUROS DEL ESTADO</v>
          </cell>
          <cell r="AJ408" t="str">
            <v>46 CUMPLIM+ ESTABIL_CALIDAD D OBRA+ PAGO D SALARIOS_PRESTAC SOC LEGALES</v>
          </cell>
          <cell r="AK408">
            <v>45555</v>
          </cell>
          <cell r="AL408" t="str">
            <v>17-46-101045411</v>
          </cell>
          <cell r="AM408" t="str">
            <v>SAF-SUBDIRECCION ADMINISTRATIVA Y FINANCIERA</v>
          </cell>
          <cell r="AN408" t="str">
            <v>GRUPO DE CONTRATOS</v>
          </cell>
          <cell r="AO408" t="str">
            <v xml:space="preserve">OFICINA ASESORA DE PLANEACIÓN </v>
          </cell>
          <cell r="AP408" t="str">
            <v>2 SUPERVISOR</v>
          </cell>
          <cell r="AQ408" t="str">
            <v>3 CÉDULA DE CIUDADANÍA</v>
          </cell>
          <cell r="AR408">
            <v>80076849</v>
          </cell>
          <cell r="AS408" t="str">
            <v>ANDRES MAURICIO LEON LOPEZ</v>
          </cell>
          <cell r="AT408">
            <v>11</v>
          </cell>
          <cell r="AU408" t="str">
            <v>3 NO PACTADOS</v>
          </cell>
          <cell r="AV408" t="str">
            <v>4 NO SE HA ADICIONADO NI EN VALOR y EN TIEMPO</v>
          </cell>
          <cell r="AW408">
            <v>0</v>
          </cell>
          <cell r="AX408">
            <v>0</v>
          </cell>
          <cell r="AZ408">
            <v>0</v>
          </cell>
          <cell r="BB408">
            <v>45559</v>
          </cell>
          <cell r="BC408" t="str">
            <v>N-A</v>
          </cell>
          <cell r="BD408">
            <v>45555</v>
          </cell>
          <cell r="BE408">
            <v>45565</v>
          </cell>
          <cell r="BG408" t="str">
            <v>2. NO</v>
          </cell>
          <cell r="BJ408" t="str">
            <v>2. NO</v>
          </cell>
          <cell r="BO408" t="str">
            <v xml:space="preserve">2024420501200003E </v>
          </cell>
          <cell r="BP408">
            <v>157578311</v>
          </cell>
          <cell r="BQ408" t="str">
            <v>HILDA MARCELA GARCIA NUÑEZ</v>
          </cell>
          <cell r="BR408" t="str">
            <v>https://www.secop.gov.co/CO1BusinessLine/Tendering/BuyerWorkArea/Index?docUniqueIdentifier=CO1.BDOS.6747402</v>
          </cell>
          <cell r="BS408" t="str">
            <v>VIGENTE</v>
          </cell>
          <cell r="BU408" t="str">
            <v>https://community.secop.gov.co/Public/Tendering/OpportunityDetail/Index?noticeUID=CO1.NTC.6758471&amp;isFromPublicArea=True&amp;isModal=False</v>
          </cell>
          <cell r="CD408" t="str">
            <v>SI</v>
          </cell>
        </row>
        <row r="409">
          <cell r="A409" t="str">
            <v>CD-NC-355-2024</v>
          </cell>
          <cell r="B409" t="str">
            <v>1 FONAM</v>
          </cell>
          <cell r="C409" t="str">
            <v>NC-CIA-396-2024</v>
          </cell>
          <cell r="D409" t="str">
            <v>INSTITUTO GEOGRAFICO AGUSTIN CODAZZI</v>
          </cell>
          <cell r="E409">
            <v>45602</v>
          </cell>
          <cell r="F409" t="str">
            <v>Realizar los avalúos comerciales que se requieran por PARQUES NACIONALES NATURALES DE COLOMBIA sobre bienes inmuebles necesarios para la conservación y manejo de las áreas protegidas a su cargo, según la priorización que se establezca para su adquisición</v>
          </cell>
          <cell r="G409" t="str">
            <v>N-A</v>
          </cell>
          <cell r="H409" t="str">
            <v>2 CONTRATACIÓN DIRECTA</v>
          </cell>
          <cell r="I409" t="str">
            <v>20 OTROS</v>
          </cell>
          <cell r="J409" t="str">
            <v>INTERADMINISTRATIVO</v>
          </cell>
          <cell r="K409">
            <v>80131802</v>
          </cell>
          <cell r="L409">
            <v>2624</v>
          </cell>
          <cell r="N409">
            <v>2624</v>
          </cell>
          <cell r="O409">
            <v>45602</v>
          </cell>
          <cell r="Q409">
            <v>0</v>
          </cell>
          <cell r="R409">
            <v>224408822</v>
          </cell>
          <cell r="S409" t="str">
            <v>Doscientos veinticuatro millones cuatrocientos ocho mil ochocientos veintidós pesos</v>
          </cell>
          <cell r="T409" t="str">
            <v>2 PERSONA JURIDICA</v>
          </cell>
          <cell r="U409" t="str">
            <v>1 NIT</v>
          </cell>
          <cell r="V409" t="str">
            <v>N-A</v>
          </cell>
          <cell r="X409">
            <v>899999004</v>
          </cell>
          <cell r="Y409" t="str">
            <v>10 DV 9</v>
          </cell>
          <cell r="Z409" t="str">
            <v>N-A</v>
          </cell>
          <cell r="AA409" t="str">
            <v>N-A</v>
          </cell>
          <cell r="AB409" t="str">
            <v>N-A</v>
          </cell>
          <cell r="AC409" t="str">
            <v>N-A</v>
          </cell>
          <cell r="AD409" t="str">
            <v>N-A</v>
          </cell>
          <cell r="AE409" t="str">
            <v>N-A</v>
          </cell>
          <cell r="AF409" t="str">
            <v>N-A</v>
          </cell>
          <cell r="AG409" t="str">
            <v>NO</v>
          </cell>
          <cell r="AH409" t="str">
            <v>6 NO CONSTITUYÓ GARANTÍAS</v>
          </cell>
          <cell r="AI409" t="str">
            <v>N-A</v>
          </cell>
          <cell r="AJ409" t="str">
            <v>N-A</v>
          </cell>
          <cell r="AK409" t="str">
            <v>N-A</v>
          </cell>
          <cell r="AL409" t="str">
            <v>N-A</v>
          </cell>
          <cell r="AM409" t="str">
            <v>SAF-SUBDIRECCION ADMINISTRATIVA Y FINANCIERA</v>
          </cell>
          <cell r="AN409" t="str">
            <v>GRUPO DE CONTRATOS</v>
          </cell>
          <cell r="AO409" t="str">
            <v>OFICINA ASESORA JURIDICA</v>
          </cell>
          <cell r="AP409" t="str">
            <v>2 SUPERVISOR</v>
          </cell>
          <cell r="AQ409" t="str">
            <v>3 CÉDULA DE CIUDADANÍA</v>
          </cell>
          <cell r="AR409">
            <v>79058110</v>
          </cell>
          <cell r="AS409" t="str">
            <v>MANUEL AVILA OLARTE</v>
          </cell>
          <cell r="AT409">
            <v>56</v>
          </cell>
          <cell r="AU409" t="str">
            <v>3 NO PACTADOS</v>
          </cell>
          <cell r="AV409" t="str">
            <v>2 ADICIÓN EN TIEMPO (PRÓRROGAS)</v>
          </cell>
          <cell r="AW409">
            <v>1</v>
          </cell>
          <cell r="AX409">
            <v>0</v>
          </cell>
          <cell r="AZ409">
            <v>90</v>
          </cell>
          <cell r="BA409">
            <v>45656</v>
          </cell>
          <cell r="BB409" t="str">
            <v>N/A</v>
          </cell>
          <cell r="BC409" t="str">
            <v>N-A</v>
          </cell>
          <cell r="BD409">
            <v>45602</v>
          </cell>
          <cell r="BE409">
            <v>45746</v>
          </cell>
          <cell r="BG409" t="str">
            <v>2. NO</v>
          </cell>
          <cell r="BO409" t="str">
            <v>2024420502100001E</v>
          </cell>
          <cell r="BP409">
            <v>224408822</v>
          </cell>
          <cell r="BQ409" t="str">
            <v>EDNA ROCIO CASTRO</v>
          </cell>
          <cell r="BS409" t="str">
            <v>VIGENTE</v>
          </cell>
          <cell r="BU409" t="str">
            <v>https://community.secop.gov.co/Public/Tendering/OpportunityDetail/Index?noticeUID=CO1.NTC.7001773&amp;isFromPublicArea=True&amp;isModal=False</v>
          </cell>
        </row>
        <row r="410">
          <cell r="A410" t="str">
            <v>IPMC-NC-008-2024</v>
          </cell>
          <cell r="B410" t="str">
            <v>2 NACION</v>
          </cell>
          <cell r="C410" t="str">
            <v>NC-CCV-320-2024</v>
          </cell>
          <cell r="D410" t="str">
            <v>GLOBALSAT COLOMBIA TELECOMUNICACIONES SAS</v>
          </cell>
          <cell r="E410">
            <v>45454</v>
          </cell>
          <cell r="F410" t="str">
            <v>NC03-P3299065-004 Adquisición de plan de datos para equipos de localización y comunicación por satélite con la suscripción del servicio de monitoreo, seguimiento y rastreo satelital, con visualización cartográfica web para cada uno de los equipos, en cumplimiento del Proyecto de Administración de las áreas del sistema de Parques Nacionales Naturales y Coordinación del sistema Nacional de áreas protegidas.</v>
          </cell>
          <cell r="G410" t="str">
            <v>N-A</v>
          </cell>
          <cell r="H410" t="str">
            <v>5 MÍNIMA CUANTÍA</v>
          </cell>
          <cell r="I410" t="str">
            <v>3 COMPRAVENTA y/o SUMINISTRO</v>
          </cell>
          <cell r="J410" t="str">
            <v>COMPRAVENTA</v>
          </cell>
          <cell r="K410">
            <v>43191502</v>
          </cell>
          <cell r="L410">
            <v>41124</v>
          </cell>
          <cell r="N410">
            <v>104524</v>
          </cell>
          <cell r="O410">
            <v>45455</v>
          </cell>
          <cell r="Q410">
            <v>0</v>
          </cell>
          <cell r="R410">
            <v>12744900</v>
          </cell>
          <cell r="S410" t="str">
            <v>Doce millones setescientos cuarenta y cuatro mil novecientos pesos</v>
          </cell>
          <cell r="T410" t="str">
            <v>2 PERSONA JURIDICA</v>
          </cell>
          <cell r="U410" t="str">
            <v>1 NIT</v>
          </cell>
          <cell r="V410" t="str">
            <v>N-A</v>
          </cell>
          <cell r="X410">
            <v>900656852</v>
          </cell>
          <cell r="Y410" t="str">
            <v>10 DV 9</v>
          </cell>
          <cell r="Z410" t="str">
            <v>N-A</v>
          </cell>
          <cell r="AA410" t="str">
            <v>N-A</v>
          </cell>
          <cell r="AB410" t="str">
            <v>N-A</v>
          </cell>
          <cell r="AC410" t="str">
            <v>N-A</v>
          </cell>
          <cell r="AD410" t="str">
            <v>N-A</v>
          </cell>
          <cell r="AE410" t="str">
            <v>N-A</v>
          </cell>
          <cell r="AF410" t="str">
            <v>N-A</v>
          </cell>
          <cell r="AG410" t="str">
            <v>SI</v>
          </cell>
          <cell r="AH410" t="str">
            <v>1 PÓLIZA</v>
          </cell>
          <cell r="AI410" t="str">
            <v>12 SEGUROS DEL ESTADO</v>
          </cell>
          <cell r="AJ410" t="str">
            <v>46 CUMPLIM+ ESTABIL_CALIDAD D OBRA+ PAGO D SALARIOS_PRESTAC SOC LEGALES</v>
          </cell>
          <cell r="AK410">
            <v>45455</v>
          </cell>
          <cell r="AL410">
            <v>6344101015767</v>
          </cell>
          <cell r="AM410" t="str">
            <v>SAF-SUBDIRECCION ADMINISTRATIVA Y FINANCIERA</v>
          </cell>
          <cell r="AN410" t="str">
            <v>GRUPO DE CONTRATOS</v>
          </cell>
          <cell r="AO410" t="str">
            <v>GRUPO DE TECNOLOGÍAS DE LA INFORMACIÓN Y LAS COMUNICACIONES</v>
          </cell>
          <cell r="AP410" t="str">
            <v>2 SUPERVISOR</v>
          </cell>
          <cell r="AQ410" t="str">
            <v>3 CÉDULA DE CIUDADANÍA</v>
          </cell>
          <cell r="AR410">
            <v>79245176</v>
          </cell>
          <cell r="AS410" t="str">
            <v>CARLOS ARTURO SAENZ BARON</v>
          </cell>
          <cell r="AT410">
            <v>15</v>
          </cell>
          <cell r="AU410" t="str">
            <v>3 NO PACTADOS</v>
          </cell>
          <cell r="AV410" t="str">
            <v>4 NO SE HA ADICIONADO NI EN VALOR y EN TIEMPO</v>
          </cell>
          <cell r="BB410">
            <v>45455</v>
          </cell>
          <cell r="BC410" t="str">
            <v>N-A</v>
          </cell>
          <cell r="BD410">
            <v>45455</v>
          </cell>
          <cell r="BE410">
            <v>45469</v>
          </cell>
          <cell r="BG410" t="str">
            <v>2. NO</v>
          </cell>
          <cell r="BJ410" t="str">
            <v>2. NO</v>
          </cell>
          <cell r="BO410" t="str">
            <v xml:space="preserve">2024420500300001E </v>
          </cell>
          <cell r="BP410">
            <v>12744900</v>
          </cell>
          <cell r="BQ410" t="str">
            <v>HILDA MARCELA GARCIA NUÑEZ</v>
          </cell>
          <cell r="BR410" t="str">
            <v>https://www.secop.gov.co/CO1BusinessLine/Tendering/BuyerWorkArea/Index?docUniqueIdentifier=CO1.BDOS.6072258</v>
          </cell>
          <cell r="BS410" t="str">
            <v>TERMINADO NORMALMENTE</v>
          </cell>
          <cell r="BU410" t="str">
            <v>https://community.secop.gov.co/Public/Tendering/OpportunityDetail/Index?noticeUID=CO1.NTC.6153196&amp;isFromPublicArea=True&amp;isModal=False</v>
          </cell>
          <cell r="BZ410" t="str">
            <v>BANCOLOMBIA</v>
          </cell>
          <cell r="CA410" t="str">
            <v>AHORROS</v>
          </cell>
          <cell r="CB410" t="str">
            <v>12223619655</v>
          </cell>
          <cell r="CC410" t="str">
            <v>N-A</v>
          </cell>
          <cell r="CD410" t="str">
            <v>NO</v>
          </cell>
        </row>
        <row r="411">
          <cell r="A411" t="str">
            <v>IPMC-NC-010-2024</v>
          </cell>
          <cell r="B411" t="str">
            <v>2 NACION</v>
          </cell>
          <cell r="C411" t="str">
            <v>NC-CCV-326-2024</v>
          </cell>
          <cell r="D411" t="str">
            <v>FAUNIER ROLANDO LOPEZ AVILA</v>
          </cell>
          <cell r="E411">
            <v>45469</v>
          </cell>
          <cell r="F411" t="str">
            <v>NC07-P3202056-004 Compra de maquinaria y suministros para la atención de incendios forestales en el área protegidas VP Isla de Salamanca de Parques Nacionales Naturales de Colombia, en el marco de la conservación de la diversidad biológica de las áreas protegidas del SINAP nacional.</v>
          </cell>
          <cell r="G411" t="str">
            <v>N-A</v>
          </cell>
          <cell r="H411" t="str">
            <v>5 MÍNIMA CUANTÍA</v>
          </cell>
          <cell r="I411" t="str">
            <v>3 COMPRAVENTA y/o SUMINISTRO</v>
          </cell>
          <cell r="J411" t="str">
            <v>COMPRAVENTA</v>
          </cell>
          <cell r="K411">
            <v>43191502</v>
          </cell>
          <cell r="L411">
            <v>40324</v>
          </cell>
          <cell r="N411">
            <v>114824</v>
          </cell>
          <cell r="O411">
            <v>45469</v>
          </cell>
          <cell r="Q411">
            <v>0</v>
          </cell>
          <cell r="R411">
            <v>42800000</v>
          </cell>
          <cell r="S411" t="str">
            <v>Cuarenta y dos millones ochocientos mil pesos</v>
          </cell>
          <cell r="T411" t="str">
            <v>2 PERSONA JURIDICA</v>
          </cell>
          <cell r="U411" t="str">
            <v>3 CÉDULA DE CIUDADANÍA</v>
          </cell>
          <cell r="V411" t="str">
            <v>N-A</v>
          </cell>
          <cell r="Y411" t="str">
            <v>11 NO SE DILIGENCIA INFORMACIÓN PARA ESTE FORMULARIO EN ESTE PERÍODO DE REPORTE</v>
          </cell>
          <cell r="Z411" t="str">
            <v>N-A</v>
          </cell>
          <cell r="AA411" t="str">
            <v>N-A</v>
          </cell>
          <cell r="AB411" t="str">
            <v>N-A</v>
          </cell>
          <cell r="AC411" t="str">
            <v>N-A</v>
          </cell>
          <cell r="AD411" t="str">
            <v>N-A</v>
          </cell>
          <cell r="AE411" t="str">
            <v>N-A</v>
          </cell>
          <cell r="AF411" t="str">
            <v>N-A</v>
          </cell>
          <cell r="AG411" t="str">
            <v>SI</v>
          </cell>
          <cell r="AH411" t="str">
            <v>1 PÓLIZA</v>
          </cell>
          <cell r="AI411" t="str">
            <v>13 SURAMERICANA</v>
          </cell>
          <cell r="AJ411" t="str">
            <v>46 CUMPLIM+ ESTABIL_CALIDAD D OBRA+ PAGO D SALARIOS_PRESTAC SOC LEGALES</v>
          </cell>
          <cell r="AK411">
            <v>45469</v>
          </cell>
          <cell r="AL411" t="str">
            <v>3952814-4</v>
          </cell>
          <cell r="AM411" t="str">
            <v>SAF-SUBDIRECCION ADMINISTRATIVA Y FINANCIERA</v>
          </cell>
          <cell r="AN411" t="str">
            <v>GRUPO DE CONTRATOS</v>
          </cell>
          <cell r="AO411" t="str">
            <v>DIRECCION TERRITORIAL CARIBE</v>
          </cell>
          <cell r="AP411" t="str">
            <v>2 SUPERVISOR</v>
          </cell>
          <cell r="AQ411" t="str">
            <v>3 CÉDULA DE CIUDADANÍA</v>
          </cell>
          <cell r="AR411">
            <v>10231198</v>
          </cell>
          <cell r="AS411" t="str">
            <v>GUSTAVO SANCHEZ HERRERA</v>
          </cell>
          <cell r="AT411">
            <v>75</v>
          </cell>
          <cell r="AU411" t="str">
            <v>3 NO PACTADOS</v>
          </cell>
          <cell r="AV411" t="str">
            <v>2 ADICIÓN EN TIEMPO (PRÓRROGAS)</v>
          </cell>
          <cell r="AW411">
            <v>1</v>
          </cell>
          <cell r="AZ411">
            <v>45</v>
          </cell>
          <cell r="BA411">
            <v>45546</v>
          </cell>
          <cell r="BB411">
            <v>45471</v>
          </cell>
          <cell r="BC411" t="str">
            <v>N-A</v>
          </cell>
          <cell r="BD411">
            <v>45471</v>
          </cell>
          <cell r="BE411">
            <v>45591</v>
          </cell>
          <cell r="BG411" t="str">
            <v>2. NO</v>
          </cell>
          <cell r="BJ411" t="str">
            <v>2. NO</v>
          </cell>
          <cell r="BO411" t="str">
            <v>2024420500300002E</v>
          </cell>
          <cell r="BP411">
            <v>42800000</v>
          </cell>
          <cell r="BQ411" t="str">
            <v>HILDA MARCELA GARCIA NUÑEZ</v>
          </cell>
          <cell r="BR411" t="str">
            <v>https://www.secop.gov.co/CO1BusinessLine/Tendering/BuyerWorkArea/Index?docUniqueIdentifier=CO1.BDOS.6154256</v>
          </cell>
          <cell r="BS411" t="str">
            <v>TERMINADO NORMALMENTE</v>
          </cell>
          <cell r="BU411" t="str">
            <v>https://community.secop.gov.co/Public/Tendering/OpportunityDetail/Index?noticeUID=CO1.NTC.6229046&amp;isFromPublicArea=True&amp;isModal=False</v>
          </cell>
          <cell r="BZ411" t="str">
            <v>BANCOLOMBIA</v>
          </cell>
          <cell r="CA411" t="str">
            <v>CORRIENTE</v>
          </cell>
          <cell r="CB411" t="str">
            <v>42274134245</v>
          </cell>
          <cell r="CC411" t="str">
            <v>N-A</v>
          </cell>
          <cell r="CD411" t="str">
            <v>NO</v>
          </cell>
        </row>
        <row r="412">
          <cell r="A412" t="str">
            <v>IPMC-NC-019-2024</v>
          </cell>
          <cell r="B412" t="str">
            <v>1 FONAM</v>
          </cell>
          <cell r="C412" t="str">
            <v>NC-CCV-400-2024</v>
          </cell>
          <cell r="D412" t="str">
            <v>C&amp;BER PRO SAS FONAM</v>
          </cell>
          <cell r="E412">
            <v>45622</v>
          </cell>
          <cell r="F412" t="str">
            <v>NC03-P3202055-001 Compra de equipos tipo cámaras trampa para fortalecer las actividades propias de monitoreo e investigación, en el marco de Conservación de la diversidad biológica de las áreas protegidas del SINAP Nacional</v>
          </cell>
          <cell r="G412" t="str">
            <v>N-A</v>
          </cell>
          <cell r="H412" t="str">
            <v>5 MÍNIMA CUANTÍA</v>
          </cell>
          <cell r="I412" t="str">
            <v>3 COMPRAVENTA y/o SUMINISTRO</v>
          </cell>
          <cell r="J412" t="str">
            <v>COMPRAVENTA</v>
          </cell>
          <cell r="K412">
            <v>45121501</v>
          </cell>
          <cell r="L412">
            <v>1524</v>
          </cell>
          <cell r="N412">
            <v>3224</v>
          </cell>
          <cell r="O412">
            <v>45625</v>
          </cell>
          <cell r="Q412">
            <v>0</v>
          </cell>
          <cell r="R412">
            <v>35560000</v>
          </cell>
          <cell r="T412" t="str">
            <v>2 PERSONA JURIDICA</v>
          </cell>
          <cell r="U412" t="str">
            <v>1 NIT</v>
          </cell>
          <cell r="V412" t="str">
            <v>N-A</v>
          </cell>
          <cell r="X412">
            <v>901724098</v>
          </cell>
          <cell r="Y412" t="str">
            <v>8 DV 7</v>
          </cell>
          <cell r="Z412" t="str">
            <v>N-A</v>
          </cell>
          <cell r="AA412" t="str">
            <v>N-A</v>
          </cell>
          <cell r="AB412" t="str">
            <v>N-A</v>
          </cell>
          <cell r="AC412" t="str">
            <v>N-A</v>
          </cell>
          <cell r="AD412" t="str">
            <v>N-A</v>
          </cell>
          <cell r="AE412" t="str">
            <v>N-A</v>
          </cell>
          <cell r="AF412" t="str">
            <v>N-A</v>
          </cell>
          <cell r="AG412" t="str">
            <v>SI</v>
          </cell>
          <cell r="AH412" t="str">
            <v>1 PÓLIZA</v>
          </cell>
          <cell r="AI412" t="str">
            <v>12 SEGUROS DEL ESTADO</v>
          </cell>
          <cell r="AJ412" t="str">
            <v>44 CUMPLIM+ CALIDAD_CORRECTO FUNCIONAM D LOS BIENES SUMIN</v>
          </cell>
          <cell r="AK412">
            <v>45623</v>
          </cell>
          <cell r="AL412" t="str">
            <v>11-44-101241420</v>
          </cell>
          <cell r="AM412" t="str">
            <v>SAF-SUBDIRECCION ADMINISTRATIVA Y FINANCIERA</v>
          </cell>
          <cell r="AN412" t="str">
            <v>GRUPO DE CONTRATOS</v>
          </cell>
          <cell r="AO412" t="str">
            <v>GRUPO DE TECNOLOGÍAS DE LA INFORMACIÓN Y LAS COMUNICACIONES</v>
          </cell>
          <cell r="AP412" t="str">
            <v>2 SUPERVISOR</v>
          </cell>
          <cell r="AQ412" t="str">
            <v>3 CÉDULA DE CIUDADANÍA</v>
          </cell>
          <cell r="AR412">
            <v>1026272261</v>
          </cell>
          <cell r="AS412" t="str">
            <v>GIPSY VIVIAN ARENAS HERNANDEZ</v>
          </cell>
          <cell r="AT412">
            <v>19</v>
          </cell>
          <cell r="AU412" t="str">
            <v>3 NO PACTADOS</v>
          </cell>
          <cell r="AV412" t="str">
            <v>4 NO SE HA ADICIONADO NI EN VALOR y EN TIEMPO</v>
          </cell>
          <cell r="BB412">
            <v>44532</v>
          </cell>
          <cell r="BC412" t="str">
            <v>N-A</v>
          </cell>
          <cell r="BD412">
            <v>45628</v>
          </cell>
          <cell r="BE412">
            <v>45641</v>
          </cell>
          <cell r="BG412" t="str">
            <v>2. NO</v>
          </cell>
          <cell r="BJ412" t="str">
            <v>2. NO</v>
          </cell>
          <cell r="BO412" t="str">
            <v>2024420502200013E</v>
          </cell>
          <cell r="BP412">
            <v>35560000</v>
          </cell>
          <cell r="BQ412" t="str">
            <v>LEIDY SANCHEZ</v>
          </cell>
          <cell r="BR412" t="str">
            <v>https://www.secop.gov.co/CO1BusinessLine/Tendering/BuyerWorkArea/Index?DocUniqueIdentifier=CO1.BDOS.6989156</v>
          </cell>
          <cell r="BS412" t="str">
            <v>TERMINADO NORMALMENTE</v>
          </cell>
          <cell r="BU412" t="str">
            <v>https://community.secop.gov.co/Public/Tendering/OpportunityDetail/Index?noticeUID=CO1.NTC.7017060&amp;isFromPublicArea=True&amp;isModal=False</v>
          </cell>
          <cell r="CD412" t="str">
            <v>NO</v>
          </cell>
        </row>
        <row r="413">
          <cell r="A413" t="str">
            <v>IPMC-NC-020-2024</v>
          </cell>
          <cell r="B413" t="str">
            <v>2 NACION</v>
          </cell>
          <cell r="C413" t="str">
            <v>NC-CCV-403-2024</v>
          </cell>
          <cell r="D413" t="str">
            <v>MCAD TRAINING &amp; CONSULTING S.A.S</v>
          </cell>
          <cell r="E413">
            <v>45628</v>
          </cell>
          <cell r="F413" t="str">
            <v>NC03-P3299065-007 Adquisición de licencias Autocad para el grupo de Infraestructura de la entidad, en el marco de fortalecimiento de la capacidad institucional de Parques Nacionales Naturales de Colombia a nivel nacional.</v>
          </cell>
          <cell r="G413" t="str">
            <v>N-A</v>
          </cell>
          <cell r="H413" t="str">
            <v>5 MÍNIMA CUANTÍA</v>
          </cell>
          <cell r="I413" t="str">
            <v>3 COMPRAVENTA y/o SUMINISTRO</v>
          </cell>
          <cell r="J413" t="str">
            <v>COMPRAVENTA</v>
          </cell>
          <cell r="K413">
            <v>43231512</v>
          </cell>
          <cell r="L413">
            <v>50124</v>
          </cell>
          <cell r="N413">
            <v>244524</v>
          </cell>
          <cell r="O413">
            <v>45630</v>
          </cell>
          <cell r="Q413">
            <v>0</v>
          </cell>
          <cell r="R413">
            <v>27266000</v>
          </cell>
          <cell r="S413" t="str">
            <v>Veintisiete millones doscientos sesenta y seis mil pesos</v>
          </cell>
          <cell r="T413" t="str">
            <v>2 PERSONA JURIDICA</v>
          </cell>
          <cell r="U413" t="str">
            <v>1 NIT</v>
          </cell>
          <cell r="V413" t="str">
            <v>N/A</v>
          </cell>
          <cell r="X413">
            <v>901510263</v>
          </cell>
          <cell r="Y413" t="str">
            <v>8 DV 7</v>
          </cell>
          <cell r="Z413" t="str">
            <v>N-A</v>
          </cell>
          <cell r="AA413" t="str">
            <v>N-A</v>
          </cell>
          <cell r="AB413" t="str">
            <v>N-A</v>
          </cell>
          <cell r="AC413" t="str">
            <v>N-A</v>
          </cell>
          <cell r="AD413" t="str">
            <v>N-A</v>
          </cell>
          <cell r="AE413" t="str">
            <v>N-A</v>
          </cell>
          <cell r="AF413" t="str">
            <v>N-A</v>
          </cell>
          <cell r="AG413" t="str">
            <v>SI</v>
          </cell>
          <cell r="AH413" t="str">
            <v>1 PÓLIZA</v>
          </cell>
          <cell r="AI413" t="str">
            <v>13 SURAMERICANA</v>
          </cell>
          <cell r="AJ413" t="str">
            <v>44 CUMPLIM+ CALIDAD_CORRECTO FUNCIONAM D LOS BIENES SUMIN</v>
          </cell>
          <cell r="AK413">
            <v>45629</v>
          </cell>
          <cell r="AL413">
            <v>4168144</v>
          </cell>
          <cell r="AM413" t="str">
            <v>SAF-SUBDIRECCION ADMINISTRATIVA Y FINANCIERA</v>
          </cell>
          <cell r="AN413" t="str">
            <v>GRUPO DE CONTRATOS</v>
          </cell>
          <cell r="AO413" t="str">
            <v>GRUPO DE TECNOLOGÍAS DE LA INFORMACIÓN Y LAS COMUNICACIONES</v>
          </cell>
          <cell r="AP413" t="str">
            <v>2 SUPERVISOR</v>
          </cell>
          <cell r="AQ413" t="str">
            <v>3 CÉDULA DE CIUDADANÍA</v>
          </cell>
          <cell r="AR413">
            <v>1026272261</v>
          </cell>
          <cell r="AS413" t="str">
            <v>GIPSY VIVIAN ARENAS HERNANDEZ</v>
          </cell>
          <cell r="AT413">
            <v>15</v>
          </cell>
          <cell r="AU413" t="str">
            <v>3 NO PACTADOS</v>
          </cell>
          <cell r="AV413" t="str">
            <v>4 NO SE HA ADICIONADO NI EN VALOR y EN TIEMPO</v>
          </cell>
          <cell r="AW413">
            <v>0</v>
          </cell>
          <cell r="AX413">
            <v>0</v>
          </cell>
          <cell r="AY413">
            <v>0</v>
          </cell>
          <cell r="AZ413">
            <v>0</v>
          </cell>
          <cell r="BB413">
            <v>45629</v>
          </cell>
          <cell r="BC413" t="str">
            <v>N-A</v>
          </cell>
          <cell r="BD413">
            <v>45630</v>
          </cell>
          <cell r="BE413">
            <v>45641</v>
          </cell>
          <cell r="BG413" t="str">
            <v>2. NO</v>
          </cell>
          <cell r="BJ413" t="str">
            <v>2. NO</v>
          </cell>
          <cell r="BO413" t="str">
            <v>2024420502200013E</v>
          </cell>
          <cell r="BP413">
            <v>27266000</v>
          </cell>
          <cell r="BQ413" t="str">
            <v>LEIDY SANCHEZ</v>
          </cell>
          <cell r="BR413" t="str">
            <v>https://www.secop.gov.co/CO1BusinessLine/Tendering/BuyerWorkArea/Index?docUniqueIdentifier=CO1.BDOS.6958340</v>
          </cell>
          <cell r="BS413" t="str">
            <v>TERMINADO NORMALMENTE</v>
          </cell>
          <cell r="BU413" t="str">
            <v>https://community.secop.gov.co/Public/Tendering/OpportunityDetail/Index?noticeUID=CO1.NTC.7051368&amp;isFromPublicArea=True&amp;isModal=False</v>
          </cell>
          <cell r="CD413" t="str">
            <v>NO</v>
          </cell>
        </row>
        <row r="414">
          <cell r="A414" t="str">
            <v>SEL-ABREV-SI-003-2024</v>
          </cell>
          <cell r="B414" t="str">
            <v>2 NACION</v>
          </cell>
          <cell r="C414" t="str">
            <v>NC-CCV-406-2024</v>
          </cell>
          <cell r="D414" t="str">
            <v>ECOMIL SAS</v>
          </cell>
          <cell r="E414">
            <v>45636</v>
          </cell>
          <cell r="F414" t="str">
            <v>NC03-P3299065-006 - Adquisición de la renovación del software de antivirus para Parques Nacionales Naturales de Colombia, en el marco del fortalecimiento de la capacidad institucional</v>
          </cell>
          <cell r="G414" t="str">
            <v>N-A</v>
          </cell>
          <cell r="H414" t="str">
            <v>4 SELECCIÓN ABREVIADA</v>
          </cell>
          <cell r="I414" t="str">
            <v>3 COMPRAVENTA y/o SUMINISTRO</v>
          </cell>
          <cell r="J414" t="str">
            <v>COMPRAVENTA</v>
          </cell>
          <cell r="K414">
            <v>43233204</v>
          </cell>
          <cell r="L414">
            <v>43624</v>
          </cell>
          <cell r="N414">
            <v>248424</v>
          </cell>
          <cell r="O414">
            <v>45636</v>
          </cell>
          <cell r="Q414">
            <v>0</v>
          </cell>
          <cell r="R414">
            <v>380614001</v>
          </cell>
          <cell r="T414" t="str">
            <v>2 PERSONA JURIDICA</v>
          </cell>
          <cell r="U414" t="str">
            <v>1 NIT</v>
          </cell>
          <cell r="V414" t="str">
            <v>N/A</v>
          </cell>
          <cell r="X414">
            <v>830133271</v>
          </cell>
          <cell r="Y414" t="str">
            <v>2 DV 1</v>
          </cell>
          <cell r="Z414" t="str">
            <v>N-A</v>
          </cell>
          <cell r="AA414" t="str">
            <v>N-A</v>
          </cell>
          <cell r="AB414" t="str">
            <v>N-A</v>
          </cell>
          <cell r="AC414" t="str">
            <v>N-A</v>
          </cell>
          <cell r="AD414" t="str">
            <v>N-A</v>
          </cell>
          <cell r="AE414" t="str">
            <v>N-A</v>
          </cell>
          <cell r="AF414" t="str">
            <v>N-A</v>
          </cell>
          <cell r="AG414" t="str">
            <v>SI</v>
          </cell>
          <cell r="AH414" t="str">
            <v>1 PÓLIZA</v>
          </cell>
          <cell r="AI414" t="str">
            <v>12 SEGUROS DEL ESTADO</v>
          </cell>
          <cell r="AJ414" t="str">
            <v>46 CUMPLIM+ ESTABIL_CALIDAD D OBRA+ PAGO D SALARIOS_PRESTAC SOC LEGALES</v>
          </cell>
          <cell r="AK414">
            <v>45636</v>
          </cell>
          <cell r="AL414" t="str">
            <v>33-44-101257228-0</v>
          </cell>
          <cell r="AM414" t="str">
            <v>SAF-SUBDIRECCION ADMINISTRATIVA Y FINANCIERA</v>
          </cell>
          <cell r="AN414" t="str">
            <v>GRUPO DE CONTRATOS</v>
          </cell>
          <cell r="AO414" t="str">
            <v>GRUPO DE TECNOLOGÍAS DE LA INFORMACIÓN Y LAS COMUNICACIONES</v>
          </cell>
          <cell r="AP414" t="str">
            <v>2 SUPERVISOR</v>
          </cell>
          <cell r="AQ414" t="str">
            <v>3 CÉDULA DE CIUDADANÍA</v>
          </cell>
          <cell r="AR414">
            <v>1026272261</v>
          </cell>
          <cell r="AS414" t="str">
            <v>GIPSY VIVIAN ARENAS HERNANDEZ</v>
          </cell>
          <cell r="AT414">
            <v>6</v>
          </cell>
          <cell r="AU414" t="str">
            <v>3 NO PACTADOS</v>
          </cell>
          <cell r="AV414" t="str">
            <v>4 NO SE HA ADICIONADO NI EN VALOR y EN TIEMPO</v>
          </cell>
          <cell r="AW414">
            <v>0</v>
          </cell>
          <cell r="AX414">
            <v>0</v>
          </cell>
          <cell r="AY414">
            <v>0</v>
          </cell>
          <cell r="AZ414">
            <v>0</v>
          </cell>
          <cell r="BB414">
            <v>45636</v>
          </cell>
          <cell r="BC414" t="str">
            <v>N-A</v>
          </cell>
          <cell r="BD414">
            <v>45636</v>
          </cell>
          <cell r="BE414">
            <v>45643</v>
          </cell>
          <cell r="BG414" t="str">
            <v>2. NO</v>
          </cell>
          <cell r="BJ414" t="str">
            <v>2. NO</v>
          </cell>
          <cell r="BO414" t="str">
            <v>2024420500300004E</v>
          </cell>
          <cell r="BP414">
            <v>380614001</v>
          </cell>
          <cell r="BQ414" t="str">
            <v>MARIA PAULA PEÑA</v>
          </cell>
          <cell r="BR414" t="str">
            <v>https://www.secop.gov.co/CO1BusinessLine/Tendering/BuyerWorkArea/Index?docUniqueIdentifier=CO1.BDOS.6975245</v>
          </cell>
          <cell r="BS414" t="str">
            <v>TERMINADO NORMALMENTE</v>
          </cell>
          <cell r="BU414" t="str">
            <v>https://community.secop.gov.co/Public/Tendering/OpportunityDetail/Index?noticeUID=CO1.NTC.7051300&amp;isFromPublicArea=True&amp;isModal=False</v>
          </cell>
          <cell r="CD414" t="str">
            <v>NO</v>
          </cell>
        </row>
        <row r="415">
          <cell r="A415" t="str">
            <v>SEL-ABREV-SI-002-2024</v>
          </cell>
          <cell r="B415" t="str">
            <v>1 FONAM</v>
          </cell>
          <cell r="C415" t="str">
            <v>NC-CCV-407-2024</v>
          </cell>
          <cell r="D415" t="str">
            <v>GEOINSTRUMENTOS TOPOGRAFICOS SAS</v>
          </cell>
          <cell r="E415">
            <v>45637</v>
          </cell>
          <cell r="F415" t="str">
            <v>NC03-P3202032-005 Adquisición de sistemas de geoposicionamiento para fortalecer el ejercicio de la autoridad ambiental, contribuyendo al proyecto de conservación de la diversidad biológica de las áreas protegidas del SINAP Nacional.</v>
          </cell>
          <cell r="G415" t="str">
            <v>N-A</v>
          </cell>
          <cell r="H415" t="str">
            <v>4 SELECCIÓN ABREVIADA</v>
          </cell>
          <cell r="I415" t="str">
            <v>3 COMPRAVENTA y/o SUMINISTRO</v>
          </cell>
          <cell r="J415" t="str">
            <v>COMPRAVENTA</v>
          </cell>
          <cell r="K415">
            <v>32101600</v>
          </cell>
          <cell r="L415">
            <v>624</v>
          </cell>
          <cell r="N415">
            <v>3324</v>
          </cell>
          <cell r="O415">
            <v>45638</v>
          </cell>
          <cell r="Q415">
            <v>0</v>
          </cell>
          <cell r="R415">
            <v>117900000</v>
          </cell>
          <cell r="T415" t="str">
            <v>2 PERSONA JURIDICA</v>
          </cell>
          <cell r="U415" t="str">
            <v>1 NIT</v>
          </cell>
          <cell r="V415" t="str">
            <v>N/A</v>
          </cell>
          <cell r="X415">
            <v>900410611</v>
          </cell>
          <cell r="Y415" t="str">
            <v>5 DV 4</v>
          </cell>
          <cell r="Z415" t="str">
            <v>N-A</v>
          </cell>
          <cell r="AA415" t="str">
            <v>N-A</v>
          </cell>
          <cell r="AB415" t="str">
            <v>N-A</v>
          </cell>
          <cell r="AC415" t="str">
            <v>N-A</v>
          </cell>
          <cell r="AD415" t="str">
            <v>N-A</v>
          </cell>
          <cell r="AE415" t="str">
            <v>N-A</v>
          </cell>
          <cell r="AF415" t="str">
            <v>N-A</v>
          </cell>
          <cell r="AG415" t="str">
            <v>SI</v>
          </cell>
          <cell r="AH415" t="str">
            <v>1 PÓLIZA</v>
          </cell>
          <cell r="AI415" t="str">
            <v>12 SEGUROS DEL ESTADO</v>
          </cell>
          <cell r="AJ415" t="str">
            <v>44 CUMPLIM+ CALIDAD_CORRECTO FUNCIONAM D LOS BIENES SUMIN</v>
          </cell>
          <cell r="AK415">
            <v>45638</v>
          </cell>
          <cell r="AL415" t="str">
            <v>14-44-101226084</v>
          </cell>
          <cell r="AM415" t="str">
            <v>SAF-SUBDIRECCION ADMINISTRATIVA Y FINANCIERA</v>
          </cell>
          <cell r="AN415" t="str">
            <v>GRUPO DE CONTRATOS</v>
          </cell>
          <cell r="AO415" t="str">
            <v>GRUPO DE TECNOLOGÍAS DE LA INFORMACIÓN Y LAS COMUNICACIONES</v>
          </cell>
          <cell r="AP415" t="str">
            <v>2 SUPERVISOR</v>
          </cell>
          <cell r="AQ415" t="str">
            <v>3 CÉDULA DE CIUDADANÍA</v>
          </cell>
          <cell r="AR415">
            <v>1026272261</v>
          </cell>
          <cell r="AS415" t="str">
            <v>GIPSY VIVIAN ARENAS HERNANDEZ</v>
          </cell>
          <cell r="AT415">
            <v>65</v>
          </cell>
          <cell r="AU415" t="str">
            <v>3 NO PACTADOS</v>
          </cell>
          <cell r="AV415" t="str">
            <v>2 ADICIÓN EN TIEMPO (PRÓRROGAS)</v>
          </cell>
          <cell r="AW415">
            <v>1</v>
          </cell>
          <cell r="AX415">
            <v>0</v>
          </cell>
          <cell r="AY415">
            <v>0</v>
          </cell>
          <cell r="AZ415">
            <v>30</v>
          </cell>
          <cell r="BA415">
            <v>45639</v>
          </cell>
          <cell r="BB415">
            <v>45638</v>
          </cell>
          <cell r="BC415" t="str">
            <v>N-A</v>
          </cell>
          <cell r="BD415">
            <v>45638</v>
          </cell>
          <cell r="BE415">
            <v>45703</v>
          </cell>
          <cell r="BG415" t="str">
            <v>2. NO</v>
          </cell>
          <cell r="BJ415" t="str">
            <v>2. NO</v>
          </cell>
          <cell r="BO415" t="str">
            <v>2024420502200016E</v>
          </cell>
          <cell r="BP415">
            <v>117900000</v>
          </cell>
          <cell r="BQ415" t="str">
            <v>YURY CAMILA BARRANTES</v>
          </cell>
          <cell r="BR415" t="str">
            <v>https://www.secop.gov.co/CO1BusinessLine/Tendering/BuyerWorkArea/Index?docUniqueIdentifier=CO1.BDOS.6939623</v>
          </cell>
          <cell r="BS415" t="str">
            <v>VIGENTE</v>
          </cell>
          <cell r="BU415" t="str">
            <v>https://community.secop.gov.co/Public/Tendering/OpportunityDetail/Index?noticeUID=CO1.NTC.7025882&amp;isFromPublicArea=True&amp;isModal=False</v>
          </cell>
          <cell r="CD415" t="str">
            <v>NO</v>
          </cell>
        </row>
        <row r="416">
          <cell r="A416" t="str">
            <v>SEL-ABREV-SI-004-2024</v>
          </cell>
          <cell r="B416" t="str">
            <v>2 NACION</v>
          </cell>
          <cell r="C416" t="str">
            <v>NC-CCV-408-2024</v>
          </cell>
          <cell r="D416" t="str">
            <v>GEOINSTRUMENTOS TOPOGRAFICOS SAS</v>
          </cell>
          <cell r="E416">
            <v>45637</v>
          </cell>
          <cell r="F416" t="str">
            <v>NC03-P3202032-003. Adquisición de sistemas de geoposicionamiento móvil tipo RUGGED con tecnología GNSS incorporada para fortalecer el ejercicio de gestión del conocimiento, contribuyendo al proyecto de conservación de la diversidad biológica de las áreas protegidas del SINAP Nacional</v>
          </cell>
          <cell r="G416" t="str">
            <v>N-A</v>
          </cell>
          <cell r="H416" t="str">
            <v>4 SELECCIÓN ABREVIADA</v>
          </cell>
          <cell r="I416" t="str">
            <v>3 COMPRAVENTA y/o SUMINISTRO</v>
          </cell>
          <cell r="J416" t="str">
            <v>COMPRAVENTA</v>
          </cell>
          <cell r="K416">
            <v>32101600</v>
          </cell>
          <cell r="L416">
            <v>53024</v>
          </cell>
          <cell r="N416">
            <v>249724</v>
          </cell>
          <cell r="O416">
            <v>45638</v>
          </cell>
          <cell r="Q416">
            <v>0</v>
          </cell>
          <cell r="R416">
            <v>280000000</v>
          </cell>
          <cell r="T416" t="str">
            <v>2 PERSONA JURIDICA</v>
          </cell>
          <cell r="U416" t="str">
            <v>1 NIT</v>
          </cell>
          <cell r="V416" t="str">
            <v>N/A</v>
          </cell>
          <cell r="X416">
            <v>900410611</v>
          </cell>
          <cell r="Y416" t="str">
            <v>5 DV 4</v>
          </cell>
          <cell r="Z416" t="str">
            <v>N-A</v>
          </cell>
          <cell r="AA416" t="str">
            <v>N-A</v>
          </cell>
          <cell r="AB416" t="str">
            <v>N-A</v>
          </cell>
          <cell r="AC416" t="str">
            <v>N-A</v>
          </cell>
          <cell r="AD416" t="str">
            <v>N-A</v>
          </cell>
          <cell r="AE416" t="str">
            <v>N-A</v>
          </cell>
          <cell r="AF416" t="str">
            <v>N-A</v>
          </cell>
          <cell r="AG416" t="str">
            <v>SI</v>
          </cell>
          <cell r="AH416" t="str">
            <v>1 PÓLIZA</v>
          </cell>
          <cell r="AI416" t="str">
            <v>12 SEGUROS DEL ESTADO</v>
          </cell>
          <cell r="AJ416" t="str">
            <v>44 CUMPLIM+ CALIDAD_CORRECTO FUNCIONAM D LOS BIENES SUMIN</v>
          </cell>
          <cell r="AK416" t="str">
            <v>16/12/0204</v>
          </cell>
          <cell r="AL416" t="str">
            <v>14-44-101226083</v>
          </cell>
          <cell r="AM416" t="str">
            <v>SAF-SUBDIRECCION ADMINISTRATIVA Y FINANCIERA</v>
          </cell>
          <cell r="AN416" t="str">
            <v>GRUPO DE CONTRATOS</v>
          </cell>
          <cell r="AO416" t="str">
            <v>GRUPO DE TECNOLOGÍAS DE LA INFORMACIÓN Y LAS COMUNICACIONES</v>
          </cell>
          <cell r="AP416" t="str">
            <v>2 SUPERVISOR</v>
          </cell>
          <cell r="AQ416" t="str">
            <v>3 CÉDULA DE CIUDADANÍA</v>
          </cell>
          <cell r="AR416">
            <v>1026272261</v>
          </cell>
          <cell r="AS416" t="str">
            <v>GIPSY VIVIAN ARENAS HERNANDEZ</v>
          </cell>
          <cell r="AT416">
            <v>66</v>
          </cell>
          <cell r="AU416" t="str">
            <v>3 NO PACTADOS</v>
          </cell>
          <cell r="AV416" t="str">
            <v>2 ADICIÓN EN TIEMPO (PRÓRROGAS)</v>
          </cell>
          <cell r="AW416">
            <v>1</v>
          </cell>
          <cell r="AX416">
            <v>0</v>
          </cell>
          <cell r="AY416">
            <v>0</v>
          </cell>
          <cell r="AZ416">
            <v>30</v>
          </cell>
          <cell r="BA416">
            <v>45639</v>
          </cell>
          <cell r="BB416">
            <v>45638</v>
          </cell>
          <cell r="BC416" t="str">
            <v>N-A</v>
          </cell>
          <cell r="BD416">
            <v>45638</v>
          </cell>
          <cell r="BE416">
            <v>45703</v>
          </cell>
          <cell r="BG416" t="str">
            <v>2. NO</v>
          </cell>
          <cell r="BJ416" t="str">
            <v>2. NO</v>
          </cell>
          <cell r="BO416" t="str">
            <v>2024420502200017E</v>
          </cell>
          <cell r="BP416">
            <v>280000000</v>
          </cell>
          <cell r="BQ416" t="str">
            <v>YURY CAMILA BARRANTES</v>
          </cell>
          <cell r="BR416" t="str">
            <v>https://www.secop.gov.co/CO1BusinessLine/Tendering/BuyerWorkArea/Index?docUniqueIdentifier=CO1.BDOS.6987330</v>
          </cell>
          <cell r="BS416" t="str">
            <v>VIGENTE</v>
          </cell>
          <cell r="BU416" t="str">
            <v>https://community.secop.gov.co/Public/Tendering/OpportunityDetail/Index?noticeUID=CO1.NTC.7060037&amp;isFromPublicArea=True&amp;isModal=False</v>
          </cell>
          <cell r="CD416" t="str">
            <v>NO</v>
          </cell>
        </row>
        <row r="417">
          <cell r="A417" t="str">
            <v>SEL-ABREV-SI-005-2024</v>
          </cell>
          <cell r="B417" t="str">
            <v>2 NACION</v>
          </cell>
          <cell r="C417" t="str">
            <v xml:space="preserve"> NC-CCV-410-2024 </v>
          </cell>
          <cell r="D417" t="str">
            <v>UNION TEMPORAL KAIROS</v>
          </cell>
          <cell r="E417">
            <v>45644</v>
          </cell>
          <cell r="F417" t="str">
            <v>NC03-P3299063-008 - Adquisición de la renovación de solución de análisis de vulnerabilidades para PNNC, en el marco del fortalecimiento de la capacidad institucional</v>
          </cell>
          <cell r="G417" t="str">
            <v>N-A</v>
          </cell>
          <cell r="H417" t="str">
            <v>4 SELECCIÓN ABREVIADA</v>
          </cell>
          <cell r="I417" t="str">
            <v>3 COMPRAVENTA y/o SUMINISTRO</v>
          </cell>
          <cell r="J417" t="str">
            <v>COMPRAVENTA</v>
          </cell>
          <cell r="K417">
            <v>43233205</v>
          </cell>
          <cell r="L417">
            <v>43424</v>
          </cell>
          <cell r="N417">
            <v>255724</v>
          </cell>
          <cell r="O417">
            <v>45645</v>
          </cell>
          <cell r="Q417">
            <v>0</v>
          </cell>
          <cell r="R417">
            <v>190000000</v>
          </cell>
          <cell r="S417" t="str">
            <v>CIENTO NOVENTA MILLONES DE PESOS</v>
          </cell>
          <cell r="T417" t="str">
            <v>2 PERSONA JURIDICA</v>
          </cell>
          <cell r="U417" t="str">
            <v>1 NIT</v>
          </cell>
          <cell r="V417" t="str">
            <v>N/A</v>
          </cell>
          <cell r="X417">
            <v>901898235</v>
          </cell>
          <cell r="Y417" t="str">
            <v>7 DV 6</v>
          </cell>
          <cell r="Z417" t="str">
            <v>N-A</v>
          </cell>
          <cell r="AA417" t="str">
            <v>N-A</v>
          </cell>
          <cell r="AB417" t="str">
            <v>N-A</v>
          </cell>
          <cell r="AC417" t="str">
            <v>N-A</v>
          </cell>
          <cell r="AD417" t="str">
            <v>N-A</v>
          </cell>
          <cell r="AE417" t="str">
            <v>N-A</v>
          </cell>
          <cell r="AF417" t="str">
            <v>N-A</v>
          </cell>
          <cell r="AG417" t="str">
            <v>SI</v>
          </cell>
          <cell r="AH417" t="str">
            <v>1 PÓLIZA</v>
          </cell>
          <cell r="AI417" t="str">
            <v>8 MUNDIAL SEGUROS</v>
          </cell>
          <cell r="AJ417" t="str">
            <v>46 CUMPLIM+ ESTABIL_CALIDAD D OBRA+ PAGO D SALARIOS_PRESTAC SOC LEGALES</v>
          </cell>
          <cell r="AK417">
            <v>45646</v>
          </cell>
          <cell r="AL417" t="str">
            <v>21-44-101460232</v>
          </cell>
          <cell r="AM417" t="str">
            <v>SAF-SUBDIRECCION ADMINISTRATIVA Y FINANCIERA</v>
          </cell>
          <cell r="AN417" t="str">
            <v>GRUPO DE CONTRATOS</v>
          </cell>
          <cell r="AO417" t="str">
            <v>GRUPO DE TECNOLOGÍAS DE LA INFORMACIÓN Y LAS COMUNICACIONES</v>
          </cell>
          <cell r="AP417" t="str">
            <v>2 SUPERVISOR</v>
          </cell>
          <cell r="AQ417" t="str">
            <v>3 CÉDULA DE CIUDADANÍA</v>
          </cell>
          <cell r="AR417">
            <v>1026272261</v>
          </cell>
          <cell r="AS417" t="str">
            <v>GIPSY VIVIAN ARENAS HERNANDEZ</v>
          </cell>
          <cell r="AT417">
            <v>14</v>
          </cell>
          <cell r="AU417" t="str">
            <v>3 NO PACTADOS</v>
          </cell>
          <cell r="AV417" t="str">
            <v>4 NO SE HA ADICIONADO NI EN VALOR y EN TIEMPO</v>
          </cell>
          <cell r="BB417">
            <v>45649</v>
          </cell>
          <cell r="BC417" t="str">
            <v>N-A</v>
          </cell>
          <cell r="BD417">
            <v>45649</v>
          </cell>
          <cell r="BE417">
            <v>45657</v>
          </cell>
          <cell r="BG417" t="str">
            <v>2. NO</v>
          </cell>
          <cell r="BJ417" t="str">
            <v>2. NO</v>
          </cell>
          <cell r="BO417" t="str">
            <v>2025420502200004E</v>
          </cell>
          <cell r="BP417">
            <v>190000000</v>
          </cell>
          <cell r="BQ417" t="str">
            <v>LEIDY SANCHEZ</v>
          </cell>
          <cell r="BR417" t="str">
            <v>https://www.secop.gov.co/CO1BusinessLine/Tendering/BuyerWorkArea/Index?docUniqueIdentifier=CO1.BDOS.6976640</v>
          </cell>
          <cell r="BS417" t="str">
            <v>TERMINADO NORMALMENTE</v>
          </cell>
          <cell r="BU417" t="str">
            <v>https://community.secop.gov.co/Public/Tendering/OpportunityDetail/Index?noticeUID=CO1.NTC.7068669&amp;isFromPublicArea=True&amp;isModal=False</v>
          </cell>
          <cell r="CD417" t="str">
            <v>NO</v>
          </cell>
        </row>
        <row r="418">
          <cell r="A418" t="str">
            <v>IPMC-NC-024-2024</v>
          </cell>
          <cell r="B418" t="str">
            <v>1 FONAM</v>
          </cell>
          <cell r="C418" t="str">
            <v>NC-CCV-411-2024</v>
          </cell>
          <cell r="D418" t="str">
            <v>LITTLE MONKEY BTL SAS</v>
          </cell>
          <cell r="E418">
            <v>45644</v>
          </cell>
          <cell r="F418" t="str">
            <v>NC30-P3202010-023 Adquisición de camisetas con diseños personalizados relacionados con la conservación y promoción de la biodiversidad de los Parques Nacionales Naturales.</v>
          </cell>
          <cell r="G418" t="str">
            <v>N-A</v>
          </cell>
          <cell r="H418" t="str">
            <v>5 MÍNIMA CUANTÍA</v>
          </cell>
          <cell r="I418" t="str">
            <v>3 COMPRAVENTA y/o SUMINISTRO</v>
          </cell>
          <cell r="J418" t="str">
            <v>COMPRAVENTA</v>
          </cell>
          <cell r="K418">
            <v>53103000</v>
          </cell>
          <cell r="L418">
            <v>2424</v>
          </cell>
          <cell r="N418">
            <v>3424</v>
          </cell>
          <cell r="O418">
            <v>45645</v>
          </cell>
          <cell r="Q418">
            <v>0</v>
          </cell>
          <cell r="R418">
            <v>35700000</v>
          </cell>
          <cell r="T418" t="str">
            <v>2 PERSONA JURIDICA</v>
          </cell>
          <cell r="U418" t="str">
            <v>1 NIT</v>
          </cell>
          <cell r="V418" t="str">
            <v>N/A</v>
          </cell>
          <cell r="X418">
            <v>900984675</v>
          </cell>
          <cell r="Y418" t="str">
            <v>9 DV 8</v>
          </cell>
          <cell r="Z418" t="str">
            <v>N-A</v>
          </cell>
          <cell r="AA418" t="str">
            <v>N-A</v>
          </cell>
          <cell r="AB418" t="str">
            <v>N-A</v>
          </cell>
          <cell r="AC418" t="str">
            <v>N-A</v>
          </cell>
          <cell r="AD418" t="str">
            <v>N-A</v>
          </cell>
          <cell r="AE418" t="str">
            <v>N-A</v>
          </cell>
          <cell r="AF418" t="str">
            <v>N-A</v>
          </cell>
          <cell r="AG418" t="str">
            <v>SI</v>
          </cell>
          <cell r="AH418" t="str">
            <v>1 PÓLIZA</v>
          </cell>
          <cell r="AI418" t="str">
            <v>12 SEGUROS DEL ESTADO</v>
          </cell>
          <cell r="AJ418" t="str">
            <v>44 CUMPLIM+ CALIDAD_CORRECTO FUNCIONAM D LOS BIENES SUMIN</v>
          </cell>
          <cell r="AK418">
            <v>45645</v>
          </cell>
          <cell r="AL418" t="str">
            <v>21-44-101460090</v>
          </cell>
          <cell r="AM418" t="str">
            <v>SSNA-SUBDIRECCION DE SOSTENIBILIDAD Y NEGOCIO AMBIENTALES</v>
          </cell>
          <cell r="AN418" t="str">
            <v>GRUPO DE CONTRATOS</v>
          </cell>
          <cell r="AO418" t="str">
            <v>SUBDIRECCIÓN DE SOSTENIBILIDAD Y NEGOCIOS AMBIENTALES</v>
          </cell>
          <cell r="AP418" t="str">
            <v>2 SUPERVISOR</v>
          </cell>
          <cell r="AQ418" t="str">
            <v>3 CÉDULA DE CIUDADANÍA</v>
          </cell>
          <cell r="AR418">
            <v>71616905</v>
          </cell>
          <cell r="AS418" t="str">
            <v>JORGE ALONSO CANO RESTREPO</v>
          </cell>
          <cell r="AT418">
            <v>9</v>
          </cell>
          <cell r="AU418" t="str">
            <v>3 NO PACTADOS</v>
          </cell>
          <cell r="AV418" t="str">
            <v>4 NO SE HA ADICIONADO NI EN VALOR y EN TIEMPO</v>
          </cell>
          <cell r="AW418">
            <v>0</v>
          </cell>
          <cell r="AX418">
            <v>0</v>
          </cell>
          <cell r="AY418">
            <v>0</v>
          </cell>
          <cell r="AZ418">
            <v>0</v>
          </cell>
          <cell r="BB418">
            <v>45646</v>
          </cell>
          <cell r="BC418" t="str">
            <v>N-A</v>
          </cell>
          <cell r="BD418">
            <v>45646</v>
          </cell>
          <cell r="BE418">
            <v>45685</v>
          </cell>
          <cell r="BG418" t="str">
            <v>1. SI</v>
          </cell>
          <cell r="BH418" t="str">
            <v>26/12/2024 - 28/01/2025</v>
          </cell>
          <cell r="BI418">
            <v>62</v>
          </cell>
          <cell r="BJ418" t="str">
            <v>2. NO</v>
          </cell>
          <cell r="BL418" t="str">
            <v>ACTIVAR A PARTIR DEL 28 DE FEBRERO INCLUSIVE</v>
          </cell>
          <cell r="BO418" t="str">
            <v>2024420501400001E</v>
          </cell>
          <cell r="BP418">
            <v>35700000</v>
          </cell>
          <cell r="BQ418" t="str">
            <v>HECTOR ALFONSO CUESTA</v>
          </cell>
          <cell r="BR418" t="str">
            <v>https://www.secop.gov.co/CO1BusinessLine/Tendering/BuyerWorkArea/Index?docUniqueIdentifier=CO1.BDOS.7111607</v>
          </cell>
          <cell r="BS418" t="str">
            <v>MOD-SUSP</v>
          </cell>
          <cell r="BU418" t="str">
            <v>https://community.secop.gov.co/Public/Tendering/OpportunityDetail/Index?noticeUID=CO1.NTC.7167785&amp;isFromPublicArea=True&amp;isModal=False</v>
          </cell>
          <cell r="CD418" t="str">
            <v>NO</v>
          </cell>
        </row>
        <row r="419">
          <cell r="A419" t="str">
            <v xml:space="preserve">CD-NC-400-2024
</v>
          </cell>
          <cell r="B419" t="str">
            <v>2 NACION</v>
          </cell>
          <cell r="C419" t="str">
            <v>NC-CV-412-2024</v>
          </cell>
          <cell r="D419" t="str">
            <v>ESRI COLOMBIA SAS</v>
          </cell>
          <cell r="E419">
            <v>45650</v>
          </cell>
          <cell r="F419" t="str">
            <v>NC03-P3202032-004;NC03-P3299065-015; NC03-P3202032-006; NC03-P3299065-016; NC03-P3299063-010; NC03-P3299065-017; NC03-P3202011-016; NC03-P3202011-017;NC03-P3299063-003; NC03-P3299063-012; NC03-P3299065-018; contratar la renovación del volumen de usuarios y créditos para el uso de la plataforma ArcGIS online y sus herramientas web incluidas para dar continuidad a los procesos de publicación de servicios de mapa, tableros de control sobre información geográfica y herramientas de captura en campo.</v>
          </cell>
          <cell r="G419" t="str">
            <v>N-A</v>
          </cell>
          <cell r="H419" t="str">
            <v>2 CONTRATACIÓN DIRECTA</v>
          </cell>
          <cell r="I419" t="str">
            <v>3 COMPRAVENTA y/o SUMINISTRO</v>
          </cell>
          <cell r="J419" t="str">
            <v>COMPRAVENTA</v>
          </cell>
          <cell r="K419">
            <v>43233506</v>
          </cell>
          <cell r="L419">
            <v>52524</v>
          </cell>
          <cell r="N419">
            <v>257824</v>
          </cell>
          <cell r="O419">
            <v>45652</v>
          </cell>
          <cell r="Q419">
            <v>0</v>
          </cell>
          <cell r="R419">
            <v>700000000</v>
          </cell>
          <cell r="T419" t="str">
            <v>2 PERSONA JURIDICA</v>
          </cell>
          <cell r="U419" t="str">
            <v>1 NIT</v>
          </cell>
          <cell r="V419" t="str">
            <v>N/A</v>
          </cell>
          <cell r="X419">
            <v>830122983</v>
          </cell>
          <cell r="Y419" t="str">
            <v>2 DV 1</v>
          </cell>
          <cell r="Z419" t="str">
            <v>N-A</v>
          </cell>
          <cell r="AA419" t="str">
            <v>N-A</v>
          </cell>
          <cell r="AB419" t="str">
            <v>N-A</v>
          </cell>
          <cell r="AC419" t="str">
            <v>N-A</v>
          </cell>
          <cell r="AD419" t="str">
            <v>N-A</v>
          </cell>
          <cell r="AE419" t="str">
            <v>N-A</v>
          </cell>
          <cell r="AF419" t="str">
            <v>N-A</v>
          </cell>
          <cell r="AG419" t="str">
            <v>SI</v>
          </cell>
          <cell r="AH419" t="str">
            <v>1 PÓLIZA</v>
          </cell>
          <cell r="AI419" t="str">
            <v>17 CESCE SEGUREXPO DE COLOMBIA</v>
          </cell>
          <cell r="AJ419" t="str">
            <v>46 CUMPLIM+ ESTABIL_CALIDAD D OBRA+ PAGO D SALARIOS_PRESTAC SOC LEGALES</v>
          </cell>
          <cell r="AK419" t="str">
            <v>27/12/0204</v>
          </cell>
          <cell r="AL419">
            <v>167042</v>
          </cell>
          <cell r="AM419" t="str">
            <v>SAF-SUBDIRECCION ADMINISTRATIVA Y FINANCIERA</v>
          </cell>
          <cell r="AN419" t="str">
            <v>GRUPO DE CONTRATOS</v>
          </cell>
          <cell r="AO419" t="str">
            <v>GRUPO DE TECNOLOGÍAS DE LA INFORMACIÓN Y LAS COMUNICACIONES</v>
          </cell>
          <cell r="AP419" t="str">
            <v>2 SUPERVISOR</v>
          </cell>
          <cell r="AQ419" t="str">
            <v>3 CÉDULA DE CIUDADANÍA</v>
          </cell>
          <cell r="AR419">
            <v>1026272261</v>
          </cell>
          <cell r="AS419" t="str">
            <v>GIPSY VIVIAN ARENAS HERNANDEZ</v>
          </cell>
          <cell r="AT419">
            <v>7</v>
          </cell>
          <cell r="AU419" t="str">
            <v>3 NO PACTADOS</v>
          </cell>
          <cell r="AV419" t="str">
            <v>4 NO SE HA ADICIONADO NI EN VALOR y EN TIEMPO</v>
          </cell>
          <cell r="AW419">
            <v>0</v>
          </cell>
          <cell r="AX419">
            <v>0</v>
          </cell>
          <cell r="AY419">
            <v>0</v>
          </cell>
          <cell r="AZ419">
            <v>0</v>
          </cell>
          <cell r="BB419">
            <v>45653</v>
          </cell>
          <cell r="BC419" t="str">
            <v>N-A</v>
          </cell>
          <cell r="BD419" t="str">
            <v>0204/12/27</v>
          </cell>
          <cell r="BE419">
            <v>45656</v>
          </cell>
          <cell r="BG419" t="str">
            <v>2. NO</v>
          </cell>
          <cell r="BJ419" t="str">
            <v>2. NO</v>
          </cell>
          <cell r="BO419" t="str">
            <v>2025420500300001E</v>
          </cell>
          <cell r="BP419">
            <v>700000000</v>
          </cell>
          <cell r="BQ419" t="str">
            <v>LEIDY SANCHEZ</v>
          </cell>
          <cell r="BR419" t="str">
            <v>https://www.secop.gov.co/CO1BusinessLine/Tendering/BuyerWorkArea/Index?docUniqueIdentifier=CO1.BDOS.7168943</v>
          </cell>
          <cell r="BS419" t="str">
            <v>TERMINADO NORMALMENTE</v>
          </cell>
          <cell r="BU419" t="str">
            <v>https://community.secop.gov.co/Public/Tendering/OpportunityDetail/Index?noticeUID=CO1.NTC.7212531&amp;isFromPublicArea=True&amp;isModal=False</v>
          </cell>
          <cell r="CD419" t="str">
            <v>NO</v>
          </cell>
        </row>
        <row r="420">
          <cell r="A420" t="str">
            <v>OC 126530</v>
          </cell>
          <cell r="B420" t="str">
            <v>2 NACION</v>
          </cell>
          <cell r="C420" t="str">
            <v>OC 126530</v>
          </cell>
          <cell r="D420" t="str">
            <v>COLSOF SAS</v>
          </cell>
          <cell r="E420">
            <v>45377</v>
          </cell>
          <cell r="F420" t="str">
            <v>Adhesión al Instrumento de agregación por demanda CCE-139-IAD-2020 para contratar la adquisición de licencias Office LTSC Standard 2021 para Parques Nacionales Naturales de Colombia, en el marco de Conservación de la diversidad biológica de las áreas protegidas del SINAP Nacional.</v>
          </cell>
          <cell r="G420" t="str">
            <v>N-A</v>
          </cell>
          <cell r="H420" t="str">
            <v>6 ACUERDO MARCO DE PRECIO</v>
          </cell>
          <cell r="I420" t="str">
            <v>3 COMPRAVENTA y/o SUMINISTRO</v>
          </cell>
          <cell r="J420" t="str">
            <v>SUMINISTRO</v>
          </cell>
          <cell r="K420" t="str">
            <v>N/A</v>
          </cell>
          <cell r="L420">
            <v>37024</v>
          </cell>
          <cell r="N420">
            <v>52224</v>
          </cell>
          <cell r="O420">
            <v>45377</v>
          </cell>
          <cell r="Q420">
            <v>0</v>
          </cell>
          <cell r="R420">
            <v>567487818.14999998</v>
          </cell>
          <cell r="S420" t="str">
            <v>Quinientos sesenta y siete millones cuatroscientos ochenta y siete mil ochoscientos dieciocho</v>
          </cell>
          <cell r="T420" t="str">
            <v>2 PERSONA JURIDICA</v>
          </cell>
          <cell r="U420" t="str">
            <v>1 NIT</v>
          </cell>
          <cell r="V420" t="str">
            <v>N-A</v>
          </cell>
          <cell r="X420">
            <v>800015583</v>
          </cell>
          <cell r="Y420" t="str">
            <v>2 DV 1</v>
          </cell>
          <cell r="Z420" t="str">
            <v>N-A</v>
          </cell>
          <cell r="AA420" t="str">
            <v>N-A</v>
          </cell>
          <cell r="AB420" t="str">
            <v>N-A</v>
          </cell>
          <cell r="AC420" t="str">
            <v>N-A</v>
          </cell>
          <cell r="AD420" t="str">
            <v>N-A</v>
          </cell>
          <cell r="AE420" t="str">
            <v>N-A</v>
          </cell>
          <cell r="AF420" t="str">
            <v>N-A</v>
          </cell>
          <cell r="AG420" t="str">
            <v>SI</v>
          </cell>
          <cell r="AH420" t="str">
            <v>1 PÓLIZA</v>
          </cell>
          <cell r="AI420" t="str">
            <v>17 CESCE SEGUREXPO DE COLOMBIA</v>
          </cell>
          <cell r="AJ420" t="str">
            <v>46 CUMPLIM+ ESTABIL_CALIDAD D OBRA+ PAGO D SALARIOS_PRESTAC SOC LEGALES</v>
          </cell>
          <cell r="AK420">
            <v>45383</v>
          </cell>
          <cell r="AL420">
            <v>159763</v>
          </cell>
          <cell r="AM420" t="str">
            <v>SAF-SUBDIRECCION ADMINISTRATIVA Y FINANCIERA</v>
          </cell>
          <cell r="AN420" t="str">
            <v>GRUPO DE CONTRATOS</v>
          </cell>
          <cell r="AO420" t="str">
            <v>GRUPO DE TECNOLOGÍAS DE LA INFORMACIÓN Y LAS COMUNICACIONES</v>
          </cell>
          <cell r="AP420" t="str">
            <v>2 SUPERVISOR</v>
          </cell>
          <cell r="AQ420" t="str">
            <v>3 CÉDULA DE CIUDADANÍA</v>
          </cell>
          <cell r="AR420">
            <v>79245176</v>
          </cell>
          <cell r="AS420" t="str">
            <v>CARLOS ARTURO SAENZ BARON</v>
          </cell>
          <cell r="AT420">
            <v>15</v>
          </cell>
          <cell r="AU420" t="str">
            <v>3 NO PACTADOS</v>
          </cell>
          <cell r="AV420" t="str">
            <v>4 NO SE HA ADICIONADO NI EN VALOR y EN TIEMPO</v>
          </cell>
          <cell r="AW420">
            <v>0</v>
          </cell>
          <cell r="AX420">
            <v>0</v>
          </cell>
          <cell r="AZ420">
            <v>0</v>
          </cell>
          <cell r="BB420">
            <v>45383</v>
          </cell>
          <cell r="BC420" t="str">
            <v>N-A</v>
          </cell>
          <cell r="BD420">
            <v>45383</v>
          </cell>
          <cell r="BE420">
            <v>45397</v>
          </cell>
          <cell r="BG420" t="str">
            <v>2. NO</v>
          </cell>
          <cell r="BJ420" t="str">
            <v>2. NO</v>
          </cell>
          <cell r="BO420" t="str">
            <v xml:space="preserve">2024420502200001E </v>
          </cell>
          <cell r="BP420">
            <v>567487818.14999998</v>
          </cell>
          <cell r="BQ420" t="str">
            <v>HILDA MARCELA GARCIA NUÑEZ</v>
          </cell>
          <cell r="BR420" t="str">
            <v>N-A</v>
          </cell>
          <cell r="BS420" t="str">
            <v>VIGENTE</v>
          </cell>
          <cell r="BU420" t="str">
            <v>https://www.colombiacompra.gov.co/tienda-virtual-del-estado-colombiano/ordenes-compra/126530</v>
          </cell>
          <cell r="BZ420" t="str">
            <v>N-A</v>
          </cell>
          <cell r="CC420" t="str">
            <v>N-A</v>
          </cell>
          <cell r="CD420" t="str">
            <v>SI</v>
          </cell>
        </row>
        <row r="421">
          <cell r="A421">
            <v>128999</v>
          </cell>
          <cell r="B421" t="str">
            <v>2 NACION</v>
          </cell>
          <cell r="C421" t="str">
            <v>OC 128999</v>
          </cell>
          <cell r="D421" t="str">
            <v>CAJA COLOMBIANA DE SUBSIDIO FAMILIAR COLSUBSIDIO</v>
          </cell>
          <cell r="E421">
            <v>45433</v>
          </cell>
          <cell r="F421" t="str">
            <v>NC13-P3299060-005 Adquisición de puntos ecológicos para la sede central en el marco de la implementación del Plan de Manejo Integral de Residuos Sólidos y el Modelo Integrado de Planeación y Gestión para el fortalecimiento de la capacidad institucional de Parques Nacionales Naturales.</v>
          </cell>
          <cell r="G421" t="str">
            <v>N-A</v>
          </cell>
          <cell r="H421" t="str">
            <v>6 ACUERDO MARCO DE PRECIO</v>
          </cell>
          <cell r="I421" t="str">
            <v>3 COMPRAVENTA y/o SUMINISTRO</v>
          </cell>
          <cell r="J421" t="str">
            <v>SUMINISTRO</v>
          </cell>
          <cell r="K421" t="str">
            <v>N/A</v>
          </cell>
          <cell r="L421">
            <v>44024</v>
          </cell>
          <cell r="M421">
            <v>45416</v>
          </cell>
          <cell r="N421">
            <v>89024</v>
          </cell>
          <cell r="O421">
            <v>45434</v>
          </cell>
          <cell r="Q421">
            <v>0</v>
          </cell>
          <cell r="R421">
            <v>2008000</v>
          </cell>
          <cell r="S421" t="str">
            <v>Dos millones ocho mil pesos</v>
          </cell>
          <cell r="T421" t="str">
            <v>2 PERSONA JURIDICA</v>
          </cell>
          <cell r="U421" t="str">
            <v>1 NIT</v>
          </cell>
          <cell r="V421" t="str">
            <v>N-A</v>
          </cell>
          <cell r="X421">
            <v>860007336</v>
          </cell>
          <cell r="Y421" t="str">
            <v>2 DV 1</v>
          </cell>
          <cell r="Z421" t="str">
            <v>N-A</v>
          </cell>
          <cell r="AA421" t="str">
            <v>N-A</v>
          </cell>
          <cell r="AB421" t="str">
            <v>N-A</v>
          </cell>
          <cell r="AC421" t="str">
            <v>N-A</v>
          </cell>
          <cell r="AD421" t="str">
            <v>N-A</v>
          </cell>
          <cell r="AE421" t="str">
            <v>N-A</v>
          </cell>
          <cell r="AF421" t="str">
            <v>N-A</v>
          </cell>
          <cell r="AG421" t="str">
            <v>NO</v>
          </cell>
          <cell r="AH421" t="str">
            <v>6 NO CONSTITUYÓ GARANTÍAS</v>
          </cell>
          <cell r="AI421" t="str">
            <v>N-A</v>
          </cell>
          <cell r="AJ421" t="str">
            <v>N-A</v>
          </cell>
          <cell r="AK421" t="str">
            <v>N-A</v>
          </cell>
          <cell r="AL421" t="str">
            <v>N-A</v>
          </cell>
          <cell r="AM421" t="str">
            <v>SAF-SUBDIRECCION ADMINISTRATIVA Y FINANCIERA</v>
          </cell>
          <cell r="AN421" t="str">
            <v>GRUPO DE CONTRATOS</v>
          </cell>
          <cell r="AO421" t="str">
            <v>GRUPO DE PROCESOS CORPORATIVOS</v>
          </cell>
          <cell r="AP421" t="str">
            <v>2 SUPERVISOR</v>
          </cell>
          <cell r="AQ421" t="str">
            <v>3 CÉDULA DE CIUDADANÍA</v>
          </cell>
          <cell r="AR421">
            <v>3033010</v>
          </cell>
          <cell r="AS421" t="str">
            <v>ORLANDO LEON VERGARA</v>
          </cell>
          <cell r="AT421">
            <v>30</v>
          </cell>
          <cell r="AU421" t="str">
            <v>3 NO PACTADOS</v>
          </cell>
          <cell r="AV421" t="str">
            <v>4 NO SE HA ADICIONADO NI EN VALOR y EN TIEMPO</v>
          </cell>
          <cell r="AW421">
            <v>0</v>
          </cell>
          <cell r="AX421">
            <v>0</v>
          </cell>
          <cell r="AZ421">
            <v>0</v>
          </cell>
          <cell r="BB421" t="str">
            <v>N/A</v>
          </cell>
          <cell r="BC421" t="str">
            <v>N-A</v>
          </cell>
          <cell r="BD421">
            <v>45434</v>
          </cell>
          <cell r="BE421">
            <v>45464</v>
          </cell>
          <cell r="BG421" t="str">
            <v>2. NO</v>
          </cell>
          <cell r="BJ421" t="str">
            <v>2. NO</v>
          </cell>
          <cell r="BO421" t="str">
            <v>2024420502200002E</v>
          </cell>
          <cell r="BP421">
            <v>2008000</v>
          </cell>
          <cell r="BQ421" t="str">
            <v>EDNA ROCIO CASTRO</v>
          </cell>
          <cell r="BR421" t="str">
            <v>N-A</v>
          </cell>
          <cell r="BS421" t="str">
            <v>VIGENTE</v>
          </cell>
          <cell r="BU421" t="str">
            <v>https://www.colombiacompra.gov.co/tienda-virtual-del-estado-colombiano/ordenes-compra/128999</v>
          </cell>
          <cell r="BZ421" t="str">
            <v>N-A</v>
          </cell>
          <cell r="CC421" t="str">
            <v>N-A</v>
          </cell>
          <cell r="CD421" t="str">
            <v>SI</v>
          </cell>
        </row>
        <row r="422">
          <cell r="A422">
            <v>129105</v>
          </cell>
          <cell r="B422" t="str">
            <v>2 NACION</v>
          </cell>
          <cell r="C422" t="str">
            <v>OC 129105</v>
          </cell>
          <cell r="D422" t="str">
            <v>NEX COMPUTER SAS</v>
          </cell>
          <cell r="E422">
            <v>45435</v>
          </cell>
          <cell r="F422" t="str">
            <v>Adhesión al acuerdo marco CCE-280-AMP-2021, Adquisición de equipos portátiles para Parques Nacionales Naturales de Colombia, en el marco de Conservación de la diversidad biológica de las áreas protegidas del SINAP Nacional y en el marco de fortalecimiento de la capacidad institucional de Parques Nacionales Naturales de Colombia a Nivel Nacional.</v>
          </cell>
          <cell r="G422" t="str">
            <v>N-A</v>
          </cell>
          <cell r="H422" t="str">
            <v>6 ACUERDO MARCO DE PRECIO</v>
          </cell>
          <cell r="I422" t="str">
            <v>3 COMPRAVENTA y/o SUMINISTRO</v>
          </cell>
          <cell r="J422" t="str">
            <v>SUMINISTRO</v>
          </cell>
          <cell r="K422" t="str">
            <v>N/A</v>
          </cell>
          <cell r="L422">
            <v>39624</v>
          </cell>
          <cell r="M422">
            <v>45366</v>
          </cell>
          <cell r="N422">
            <v>91424</v>
          </cell>
          <cell r="O422">
            <v>45435</v>
          </cell>
          <cell r="Q422">
            <v>0</v>
          </cell>
          <cell r="R422">
            <v>312876613</v>
          </cell>
          <cell r="S422" t="str">
            <v>Trescientos doce millones ochoscientos setenta y seis mil seiscientos trece pesos</v>
          </cell>
          <cell r="T422" t="str">
            <v>2 PERSONA JURIDICA</v>
          </cell>
          <cell r="U422" t="str">
            <v>1 NIT</v>
          </cell>
          <cell r="V422" t="str">
            <v>N-A</v>
          </cell>
          <cell r="X422">
            <v>830110570</v>
          </cell>
          <cell r="Y422" t="str">
            <v>2 DV 1</v>
          </cell>
          <cell r="Z422" t="str">
            <v>N-A</v>
          </cell>
          <cell r="AA422" t="str">
            <v>N-A</v>
          </cell>
          <cell r="AB422" t="str">
            <v>N-A</v>
          </cell>
          <cell r="AC422" t="str">
            <v>N-A</v>
          </cell>
          <cell r="AD422" t="str">
            <v>N-A</v>
          </cell>
          <cell r="AE422" t="str">
            <v>N-A</v>
          </cell>
          <cell r="AF422" t="str">
            <v>N-A</v>
          </cell>
          <cell r="AG422" t="str">
            <v>SI</v>
          </cell>
          <cell r="AH422" t="str">
            <v>1 PÓLIZA</v>
          </cell>
          <cell r="AI422" t="str">
            <v>12 SEGUROS DEL ESTADO</v>
          </cell>
          <cell r="AJ422" t="str">
            <v>46 CUMPLIM+ ESTABIL_CALIDAD D OBRA+ PAGO D SALARIOS_PRESTAC SOC LEGALES</v>
          </cell>
          <cell r="AK422">
            <v>45447</v>
          </cell>
          <cell r="AL422" t="str">
            <v>14-44-101210639</v>
          </cell>
          <cell r="AM422" t="str">
            <v>SAF-SUBDIRECCION ADMINISTRATIVA Y FINANCIERA</v>
          </cell>
          <cell r="AN422" t="str">
            <v>GRUPO DE CONTRATOS</v>
          </cell>
          <cell r="AO422" t="str">
            <v>GRUPO DE TECNOLOGÍAS DE LA INFORMACIÓN Y LAS COMUNICACIONES</v>
          </cell>
          <cell r="AP422" t="str">
            <v>2 SUPERVISOR</v>
          </cell>
          <cell r="AQ422" t="str">
            <v>3 CÉDULA DE CIUDADANÍA</v>
          </cell>
          <cell r="AR422">
            <v>79245176</v>
          </cell>
          <cell r="AS422" t="str">
            <v>CARLOS ARTURO SAENZ BARON</v>
          </cell>
          <cell r="AT422">
            <v>60</v>
          </cell>
          <cell r="AU422" t="str">
            <v>3 NO PACTADOS</v>
          </cell>
          <cell r="AV422" t="str">
            <v>4 NO SE HA ADICIONADO NI EN VALOR y EN TIEMPO</v>
          </cell>
          <cell r="AW422">
            <v>0</v>
          </cell>
          <cell r="AX422">
            <v>0</v>
          </cell>
          <cell r="AZ422">
            <v>0</v>
          </cell>
          <cell r="BB422">
            <v>45447</v>
          </cell>
          <cell r="BC422" t="str">
            <v>N-A</v>
          </cell>
          <cell r="BD422">
            <v>45447</v>
          </cell>
          <cell r="BE422">
            <v>45488</v>
          </cell>
          <cell r="BG422" t="str">
            <v>2. NO</v>
          </cell>
          <cell r="BJ422" t="str">
            <v>1. SI</v>
          </cell>
          <cell r="BK422">
            <v>1</v>
          </cell>
          <cell r="BL422" t="str">
            <v>CESION DE DERECHOS ECONOMICOS A QUANTYC SAS</v>
          </cell>
          <cell r="BO422" t="str">
            <v>2024420502200003E</v>
          </cell>
          <cell r="BP422">
            <v>312876613</v>
          </cell>
          <cell r="BQ422" t="str">
            <v>HILDA MARCELA GARCIA NUÑEZ</v>
          </cell>
          <cell r="BR422" t="str">
            <v>N-A</v>
          </cell>
          <cell r="BS422" t="str">
            <v>VIGENTE</v>
          </cell>
          <cell r="BU422" t="str">
            <v>https://www.colombiacompra.gov.co/tienda-virtual-del-estado-colombiano/ordenes-compra/129105</v>
          </cell>
          <cell r="BZ422" t="str">
            <v>N-A</v>
          </cell>
          <cell r="CC422" t="str">
            <v>N-A</v>
          </cell>
          <cell r="CD422" t="str">
            <v>SI</v>
          </cell>
        </row>
        <row r="423">
          <cell r="A423" t="str">
            <v>OC 129816</v>
          </cell>
          <cell r="B423" t="str">
            <v>2 NACION</v>
          </cell>
          <cell r="C423" t="str">
            <v>OC 129816</v>
          </cell>
          <cell r="D423" t="str">
            <v>SUMIMAS SAS</v>
          </cell>
          <cell r="E423">
            <v>45454</v>
          </cell>
          <cell r="F423" t="str">
            <v>Adhesión al acuerdo marco CCE-280-AMP-2021, Adquisición de equipos Workstation, en el marco de fortalecimiento de la capacidad institucional de Parques Nacionales Naturales de Colombia a nivel nacional y de Conservación de la diversidad biológica de las áreas protegidas del SINAP Nacional.</v>
          </cell>
          <cell r="G423" t="str">
            <v>N-A</v>
          </cell>
          <cell r="H423" t="str">
            <v>6 ACUERDO MARCO DE PRECIO</v>
          </cell>
          <cell r="I423" t="str">
            <v>3 COMPRAVENTA y/o SUMINISTRO</v>
          </cell>
          <cell r="J423" t="str">
            <v>SUMINISTRO</v>
          </cell>
          <cell r="K423" t="str">
            <v>N/A</v>
          </cell>
          <cell r="L423">
            <v>40024</v>
          </cell>
          <cell r="M423">
            <v>45372</v>
          </cell>
          <cell r="N423">
            <v>104624</v>
          </cell>
          <cell r="O423">
            <v>45455</v>
          </cell>
          <cell r="Q423">
            <v>0</v>
          </cell>
          <cell r="R423">
            <v>75880459</v>
          </cell>
          <cell r="S423" t="str">
            <v>Setenta y cinco millones ochocientos ochenta mil cuatrocientos cincuenta y nueve pesos</v>
          </cell>
          <cell r="T423" t="str">
            <v>2 PERSONA JURIDICA</v>
          </cell>
          <cell r="U423" t="str">
            <v>1 NIT</v>
          </cell>
          <cell r="V423" t="str">
            <v>N-A</v>
          </cell>
          <cell r="X423">
            <v>830001338</v>
          </cell>
          <cell r="Y423" t="str">
            <v>2 DV 1</v>
          </cell>
          <cell r="Z423" t="str">
            <v>N-A</v>
          </cell>
          <cell r="AA423" t="str">
            <v>N-A</v>
          </cell>
          <cell r="AB423" t="str">
            <v>N-A</v>
          </cell>
          <cell r="AC423" t="str">
            <v>N-A</v>
          </cell>
          <cell r="AD423" t="str">
            <v>N-A</v>
          </cell>
          <cell r="AE423" t="str">
            <v>N-A</v>
          </cell>
          <cell r="AF423" t="str">
            <v>N-A</v>
          </cell>
          <cell r="AG423" t="str">
            <v>SI</v>
          </cell>
          <cell r="AH423" t="str">
            <v>1 PÓLIZA</v>
          </cell>
          <cell r="AI423" t="str">
            <v>8 MUNDIAL SEGUROS</v>
          </cell>
          <cell r="AJ423" t="str">
            <v>46 CUMPLIM+ ESTABIL_CALIDAD D OBRA+ PAGO D SALARIOS_PRESTAC SOC LEGALES</v>
          </cell>
          <cell r="AK423">
            <v>45455</v>
          </cell>
          <cell r="AL423" t="str">
            <v xml:space="preserve">I-100033935 </v>
          </cell>
          <cell r="AM423" t="str">
            <v>SAF-SUBDIRECCION ADMINISTRATIVA Y FINANCIERA</v>
          </cell>
          <cell r="AN423" t="str">
            <v>GRUPO DE CONTRATOS</v>
          </cell>
          <cell r="AO423" t="str">
            <v>GRUPO DE TECNOLOGÍAS DE LA INFORMACIÓN Y LAS COMUNICACIONES</v>
          </cell>
          <cell r="AP423" t="str">
            <v>2 SUPERVISOR</v>
          </cell>
          <cell r="AQ423" t="str">
            <v>3 CÉDULA DE CIUDADANÍA</v>
          </cell>
          <cell r="AR423">
            <v>79245176</v>
          </cell>
          <cell r="AS423" t="str">
            <v>CARLOS ARTURO SAENZ BARON</v>
          </cell>
          <cell r="AT423">
            <v>50</v>
          </cell>
          <cell r="AU423" t="str">
            <v>3 NO PACTADOS</v>
          </cell>
          <cell r="AV423" t="str">
            <v>4 NO SE HA ADICIONADO NI EN VALOR y EN TIEMPO</v>
          </cell>
          <cell r="AW423">
            <v>0</v>
          </cell>
          <cell r="AX423">
            <v>0</v>
          </cell>
          <cell r="AZ423">
            <v>0</v>
          </cell>
          <cell r="BB423">
            <v>45455</v>
          </cell>
          <cell r="BC423" t="str">
            <v>N-A</v>
          </cell>
          <cell r="BD423">
            <v>45455</v>
          </cell>
          <cell r="BE423">
            <v>45503</v>
          </cell>
          <cell r="BG423" t="str">
            <v>2. NO</v>
          </cell>
          <cell r="BO423" t="str">
            <v>2024420502200004E</v>
          </cell>
          <cell r="BP423">
            <v>75880459</v>
          </cell>
          <cell r="BQ423" t="str">
            <v>HILDA MARCELA GARCIA NUÑEZ</v>
          </cell>
          <cell r="BR423" t="str">
            <v>N-A</v>
          </cell>
          <cell r="BS423" t="str">
            <v>VIGENTE</v>
          </cell>
          <cell r="BU423" t="str">
            <v>https://www.colombiacompra.gov.co/tienda-virtual-del-estado-colombiano/ordenes-compra/129816</v>
          </cell>
          <cell r="BZ423" t="str">
            <v>N-A</v>
          </cell>
          <cell r="CC423" t="str">
            <v>N-A</v>
          </cell>
          <cell r="CD423" t="str">
            <v>SI</v>
          </cell>
        </row>
        <row r="424">
          <cell r="A424" t="str">
            <v>OC 129817</v>
          </cell>
          <cell r="B424" t="str">
            <v>2 NACION</v>
          </cell>
          <cell r="C424" t="str">
            <v>OC 129817</v>
          </cell>
          <cell r="D424" t="str">
            <v>COMPUTEL SYSTEM SAS</v>
          </cell>
          <cell r="E424">
            <v>45454</v>
          </cell>
          <cell r="F424" t="str">
            <v>Adhesión al acuerdo marco CCE-280-AMP-2021, Adquisición de computadores de escritorio para Parques Nacionales Naturales de Colombia, en el marco de Conservación de la diversidad biológica de las áreas protegidas del SINAP Nacional y en el marco de fortalecimiento de la capacidad institucional de Parques Nacionales Naturales de Colombia a Nivel Nacional</v>
          </cell>
          <cell r="G424" t="str">
            <v>N-A</v>
          </cell>
          <cell r="H424" t="str">
            <v>6 ACUERDO MARCO DE PRECIO</v>
          </cell>
          <cell r="I424" t="str">
            <v>3 COMPRAVENTA y/o SUMINISTRO</v>
          </cell>
          <cell r="J424" t="str">
            <v>SUMINISTRO</v>
          </cell>
          <cell r="K424" t="str">
            <v>N/A</v>
          </cell>
          <cell r="L424">
            <v>39524</v>
          </cell>
          <cell r="M424">
            <v>45366</v>
          </cell>
          <cell r="N424">
            <v>104724</v>
          </cell>
          <cell r="O424">
            <v>45455</v>
          </cell>
          <cell r="Q424">
            <v>0</v>
          </cell>
          <cell r="R424">
            <v>329929991</v>
          </cell>
          <cell r="S424" t="str">
            <v>Trescientos veintinueve millones novecientos veintinueve mil novecientos noventa y un pesos</v>
          </cell>
          <cell r="T424" t="str">
            <v>2 PERSONA JURIDICA</v>
          </cell>
          <cell r="U424" t="str">
            <v>1 NIT</v>
          </cell>
          <cell r="V424" t="str">
            <v>N-A</v>
          </cell>
          <cell r="X424">
            <v>830049916</v>
          </cell>
          <cell r="Y424" t="str">
            <v>5 DV 4</v>
          </cell>
          <cell r="Z424" t="str">
            <v>N-A</v>
          </cell>
          <cell r="AA424" t="str">
            <v>N-A</v>
          </cell>
          <cell r="AB424" t="str">
            <v>N-A</v>
          </cell>
          <cell r="AC424" t="str">
            <v>N-A</v>
          </cell>
          <cell r="AD424" t="str">
            <v>N-A</v>
          </cell>
          <cell r="AE424" t="str">
            <v>N-A</v>
          </cell>
          <cell r="AF424" t="str">
            <v>N-A</v>
          </cell>
          <cell r="AG424" t="str">
            <v>SI</v>
          </cell>
          <cell r="AH424" t="str">
            <v>1 PÓLIZA</v>
          </cell>
          <cell r="AI424" t="str">
            <v>12 SEGUROS DEL ESTADO</v>
          </cell>
          <cell r="AJ424" t="str">
            <v>46 CUMPLIM+ ESTABIL_CALIDAD D OBRA+ PAGO D SALARIOS_PRESTAC SOC LEGALES</v>
          </cell>
          <cell r="AK424">
            <v>45464</v>
          </cell>
          <cell r="AL424" t="str">
            <v>33-44-101250788</v>
          </cell>
          <cell r="AM424" t="str">
            <v>SAF-SUBDIRECCION ADMINISTRATIVA Y FINANCIERA</v>
          </cell>
          <cell r="AN424" t="str">
            <v>GRUPO DE CONTRATOS</v>
          </cell>
          <cell r="AO424" t="str">
            <v>GRUPO DE TECNOLOGÍAS DE LA INFORMACIÓN Y LAS COMUNICACIONES</v>
          </cell>
          <cell r="AP424" t="str">
            <v>2 SUPERVISOR</v>
          </cell>
          <cell r="AQ424" t="str">
            <v>3 CÉDULA DE CIUDADANÍA</v>
          </cell>
          <cell r="AR424">
            <v>79245176</v>
          </cell>
          <cell r="AS424" t="str">
            <v>CARLOS ARTURO SAENZ BARON</v>
          </cell>
          <cell r="AT424">
            <v>40</v>
          </cell>
          <cell r="AU424" t="str">
            <v>3 NO PACTADOS</v>
          </cell>
          <cell r="AV424" t="str">
            <v>4 NO SE HA ADICIONADO NI EN VALOR y EN TIEMPO</v>
          </cell>
          <cell r="AW424">
            <v>0</v>
          </cell>
          <cell r="AX424">
            <v>0</v>
          </cell>
          <cell r="AZ424">
            <v>0</v>
          </cell>
          <cell r="BB424">
            <v>45464</v>
          </cell>
          <cell r="BC424" t="str">
            <v>N-A</v>
          </cell>
          <cell r="BD424">
            <v>45464</v>
          </cell>
          <cell r="BE424">
            <v>45503</v>
          </cell>
          <cell r="BG424" t="str">
            <v>2. NO</v>
          </cell>
          <cell r="BO424" t="str">
            <v>2024420502200005E</v>
          </cell>
          <cell r="BP424">
            <v>329929991</v>
          </cell>
          <cell r="BQ424" t="str">
            <v>HILDA MARCELA GARCIA NUÑEZ</v>
          </cell>
          <cell r="BR424" t="str">
            <v>N-A</v>
          </cell>
          <cell r="BS424" t="str">
            <v>VIGENTE</v>
          </cell>
          <cell r="BU424" t="str">
            <v>https://www.colombiacompra.gov.co/tienda-virtual-del-estado-colombiano/ordenes-compra/129817</v>
          </cell>
          <cell r="BZ424" t="str">
            <v>N-A</v>
          </cell>
          <cell r="CC424" t="str">
            <v>N-A</v>
          </cell>
          <cell r="CD424" t="str">
            <v>SI</v>
          </cell>
        </row>
        <row r="425">
          <cell r="A425" t="str">
            <v>OC 131134</v>
          </cell>
          <cell r="B425" t="str">
            <v>2 NACION</v>
          </cell>
          <cell r="C425" t="str">
            <v>OC 131134</v>
          </cell>
          <cell r="D425" t="str">
            <v>TECNOPROCESOS SAS</v>
          </cell>
          <cell r="E425">
            <v>45454</v>
          </cell>
          <cell r="F425" t="str">
            <v>Adhesión al acuerdo marco CCE-280-AMP-2021, Adquisición de computadores de escritorio para Parques Nacionales Naturales de Colombia, en el marco de Conservación de la diversidad biológica de las áreas protegidas del SINAP Nacional y en el marco de fortalecimiento de la capacidad institucional de Parques Nacionales Naturales de Colombia a Nivel Nacional.</v>
          </cell>
          <cell r="G425" t="str">
            <v>N-A</v>
          </cell>
          <cell r="H425" t="str">
            <v>6 ACUERDO MARCO DE PRECIO</v>
          </cell>
          <cell r="I425" t="str">
            <v>3 COMPRAVENTA y/o SUMINISTRO</v>
          </cell>
          <cell r="J425" t="str">
            <v>SUMINISTRO</v>
          </cell>
          <cell r="K425" t="str">
            <v>N/A</v>
          </cell>
          <cell r="L425">
            <v>39524</v>
          </cell>
          <cell r="M425">
            <v>45367</v>
          </cell>
          <cell r="N425">
            <v>125124</v>
          </cell>
          <cell r="O425">
            <v>45496</v>
          </cell>
          <cell r="Q425">
            <v>0</v>
          </cell>
          <cell r="R425">
            <v>329929991</v>
          </cell>
          <cell r="S425" t="str">
            <v>Trescientos veintinueve millones novecientos veintinueve mil novecientos noventa y un pesos</v>
          </cell>
          <cell r="T425" t="str">
            <v>2 PERSONA JURIDICA</v>
          </cell>
          <cell r="U425" t="str">
            <v>1 NIT</v>
          </cell>
          <cell r="V425" t="str">
            <v>N-A</v>
          </cell>
          <cell r="X425">
            <v>830049916</v>
          </cell>
          <cell r="Y425" t="str">
            <v>5 DV 4</v>
          </cell>
          <cell r="Z425" t="str">
            <v>N-A</v>
          </cell>
          <cell r="AA425" t="str">
            <v>N-A</v>
          </cell>
          <cell r="AB425" t="str">
            <v>N-A</v>
          </cell>
          <cell r="AC425" t="str">
            <v>N-A</v>
          </cell>
          <cell r="AD425" t="str">
            <v>N-A</v>
          </cell>
          <cell r="AE425" t="str">
            <v>N-A</v>
          </cell>
          <cell r="AF425" t="str">
            <v>N-A</v>
          </cell>
          <cell r="AG425" t="str">
            <v>SI</v>
          </cell>
          <cell r="AH425" t="str">
            <v>1 PÓLIZA</v>
          </cell>
          <cell r="AI425" t="str">
            <v>12 SEGUROS DEL ESTADO</v>
          </cell>
          <cell r="AJ425" t="str">
            <v>46 CUMPLIM+ ESTABIL_CALIDAD D OBRA+ PAGO D SALARIOS_PRESTAC SOC LEGALES</v>
          </cell>
          <cell r="AK425">
            <v>45464</v>
          </cell>
          <cell r="AL425" t="str">
            <v>33-44-101250788</v>
          </cell>
          <cell r="AM425" t="str">
            <v>SAF-SUBDIRECCION ADMINISTRATIVA Y FINANCIERA</v>
          </cell>
          <cell r="AN425" t="str">
            <v>GRUPO DE CONTRATOS</v>
          </cell>
          <cell r="AO425" t="str">
            <v>GRUPO DE TECNOLOGÍAS DE LA INFORMACIÓN Y LAS COMUNICACIONES</v>
          </cell>
          <cell r="AP425" t="str">
            <v>2 SUPERVISOR</v>
          </cell>
          <cell r="AQ425" t="str">
            <v>3 CÉDULA DE CIUDADANÍA</v>
          </cell>
          <cell r="AR425">
            <v>79245176</v>
          </cell>
          <cell r="AS425" t="str">
            <v>CARLOS ARTURO SAENZ BARON</v>
          </cell>
          <cell r="AT425">
            <v>40</v>
          </cell>
          <cell r="AU425" t="str">
            <v>3 NO PACTADOS</v>
          </cell>
          <cell r="AV425" t="str">
            <v>4 NO SE HA ADICIONADO NI EN VALOR y EN TIEMPO</v>
          </cell>
          <cell r="AW425">
            <v>0</v>
          </cell>
          <cell r="AX425">
            <v>0</v>
          </cell>
          <cell r="AZ425">
            <v>0</v>
          </cell>
          <cell r="BB425">
            <v>45464</v>
          </cell>
          <cell r="BC425" t="str">
            <v>N-A</v>
          </cell>
          <cell r="BD425">
            <v>45464</v>
          </cell>
          <cell r="BE425">
            <v>45527</v>
          </cell>
          <cell r="BG425" t="str">
            <v>2. NO</v>
          </cell>
          <cell r="BO425" t="str">
            <v>2024420502200005E</v>
          </cell>
          <cell r="BP425">
            <v>329929991</v>
          </cell>
          <cell r="BQ425" t="str">
            <v>HILDA MARCELA GARCIA NUÑEZ</v>
          </cell>
          <cell r="BR425" t="str">
            <v>N-A</v>
          </cell>
          <cell r="BS425" t="str">
            <v>VIGENTE</v>
          </cell>
          <cell r="BU425" t="str">
            <v>https://www.colombiacompra.gov.co/tienda-virtual-del-estado-colombiano/ordenes-compra/131134</v>
          </cell>
          <cell r="BZ425" t="str">
            <v>N-A</v>
          </cell>
          <cell r="CC425" t="str">
            <v>N-A</v>
          </cell>
          <cell r="CD425" t="str">
            <v>SI</v>
          </cell>
        </row>
        <row r="426">
          <cell r="A426" t="str">
            <v>OC 131189</v>
          </cell>
          <cell r="B426" t="str">
            <v>2 NACION</v>
          </cell>
          <cell r="C426" t="str">
            <v>OC 131189</v>
          </cell>
          <cell r="D426" t="str">
            <v>PANAMERICANA LIBRERÍA Y PAPELERÍA S.A.</v>
          </cell>
          <cell r="E426">
            <v>45496</v>
          </cell>
          <cell r="F426" t="str">
            <v>Adquisición de impresoras de etiquetas para el control de correspondencia en el nivel central de la entidad para la implementación y desarrollo de las actividades del Plan Anticorrupción y de Atención al Ciudadano para el fortalecimiento de la capacidad institucional de Parques Nacionales Naturales.</v>
          </cell>
          <cell r="G426" t="str">
            <v>N-A</v>
          </cell>
          <cell r="H426" t="str">
            <v>6 ACUERDO MARCO DE PRECIO</v>
          </cell>
          <cell r="I426" t="str">
            <v>3 COMPRAVENTA y/o SUMINISTRO</v>
          </cell>
          <cell r="J426" t="str">
            <v>SUMINISTRO</v>
          </cell>
          <cell r="K426" t="str">
            <v>N/A</v>
          </cell>
          <cell r="L426">
            <v>46824</v>
          </cell>
          <cell r="N426">
            <v>128624</v>
          </cell>
          <cell r="O426">
            <v>45497</v>
          </cell>
          <cell r="Q426">
            <v>0</v>
          </cell>
          <cell r="R426">
            <v>4284000</v>
          </cell>
          <cell r="S426" t="str">
            <v>cuatro millones doscientos ochenta y cuatro mil pesos</v>
          </cell>
          <cell r="T426" t="str">
            <v>2 PERSONA JURIDICA</v>
          </cell>
          <cell r="U426" t="str">
            <v>1 NIT</v>
          </cell>
          <cell r="V426" t="str">
            <v>N-A</v>
          </cell>
          <cell r="X426">
            <v>830037946</v>
          </cell>
          <cell r="Y426" t="str">
            <v>4 DV 3</v>
          </cell>
          <cell r="Z426" t="str">
            <v>N-A</v>
          </cell>
          <cell r="AA426" t="str">
            <v>N-A</v>
          </cell>
          <cell r="AB426" t="str">
            <v>N-A</v>
          </cell>
          <cell r="AC426" t="str">
            <v>N-A</v>
          </cell>
          <cell r="AD426" t="str">
            <v>N-A</v>
          </cell>
          <cell r="AE426" t="str">
            <v>N-A</v>
          </cell>
          <cell r="AF426" t="str">
            <v>N-A</v>
          </cell>
          <cell r="AM426" t="str">
            <v>SAF-SUBDIRECCION ADMINISTRATIVA Y FINANCIERA</v>
          </cell>
          <cell r="AN426" t="str">
            <v>GRUPO DE CONTRATOS</v>
          </cell>
          <cell r="AO426" t="str">
            <v>GRUPO DE PROCESOS CORPORATIVOS</v>
          </cell>
          <cell r="AP426" t="str">
            <v>2 SUPERVISOR</v>
          </cell>
          <cell r="AQ426" t="str">
            <v>3 CÉDULA DE CIUDADANÍA</v>
          </cell>
          <cell r="AR426">
            <v>3033010</v>
          </cell>
          <cell r="AS426" t="str">
            <v>ORLANDO ELI LEON VERGARA</v>
          </cell>
          <cell r="AU426" t="str">
            <v>3 NO PACTADOS</v>
          </cell>
          <cell r="AV426" t="str">
            <v>4 NO SE HA ADICIONADO NI EN VALOR y EN TIEMPO</v>
          </cell>
          <cell r="AW426">
            <v>0</v>
          </cell>
          <cell r="AX426">
            <v>0</v>
          </cell>
          <cell r="AZ426">
            <v>0</v>
          </cell>
          <cell r="BC426" t="str">
            <v>N-A</v>
          </cell>
          <cell r="BD426">
            <v>45496</v>
          </cell>
          <cell r="BE426">
            <v>45528</v>
          </cell>
          <cell r="BG426" t="str">
            <v>2. NO</v>
          </cell>
          <cell r="BO426" t="str">
            <v>2024420502200006E</v>
          </cell>
          <cell r="BP426">
            <v>4284000</v>
          </cell>
          <cell r="BR426" t="str">
            <v>N-A</v>
          </cell>
          <cell r="BS426" t="str">
            <v>VIGENTE</v>
          </cell>
          <cell r="BU426" t="str">
            <v>https://www.colombiacompra.gov.co/tienda-virtual-del-estado-colombiano/ordenes-compra/131189</v>
          </cell>
          <cell r="BZ426" t="str">
            <v>N-A</v>
          </cell>
          <cell r="CD426" t="str">
            <v>SI</v>
          </cell>
        </row>
        <row r="427">
          <cell r="A427" t="str">
            <v>OC 135167</v>
          </cell>
          <cell r="B427" t="str">
            <v>2 NACION</v>
          </cell>
          <cell r="C427" t="str">
            <v>OC 135167</v>
          </cell>
          <cell r="D427" t="str">
            <v>UNION TEMPORAL MOTORYSA-CASATORO 2020</v>
          </cell>
          <cell r="E427">
            <v>45588</v>
          </cell>
          <cell r="F427" t="str">
            <v>Adhesión al acuerdo marco de precios CCE-163-III-AMP-2020, Vehículos III, para la adquisición de dos (2) vehículos para nivel central de Parques Nacionales Naturales de Colombia</v>
          </cell>
          <cell r="G427" t="str">
            <v>N-A</v>
          </cell>
          <cell r="H427" t="str">
            <v>6 ACUERDO MARCO DE PRECIO</v>
          </cell>
          <cell r="I427" t="str">
            <v>3 COMPRAVENTA y/o SUMINISTRO</v>
          </cell>
          <cell r="J427" t="str">
            <v>COMPRAVENTA</v>
          </cell>
          <cell r="K427" t="str">
            <v>N/A</v>
          </cell>
          <cell r="L427">
            <v>50524</v>
          </cell>
          <cell r="M427">
            <v>45552</v>
          </cell>
          <cell r="N427">
            <v>204624</v>
          </cell>
          <cell r="O427">
            <v>45588</v>
          </cell>
          <cell r="Q427">
            <v>0</v>
          </cell>
          <cell r="R427">
            <v>229428874</v>
          </cell>
          <cell r="S427" t="str">
            <v>Doscientos veintinueve millones cuatrocientos veintiocho mil ochocientos setenta y cuatro pesos</v>
          </cell>
          <cell r="T427" t="str">
            <v>2 PERSONA JURIDICA</v>
          </cell>
          <cell r="U427" t="str">
            <v>1 NIT</v>
          </cell>
          <cell r="V427" t="str">
            <v>N-A</v>
          </cell>
          <cell r="X427">
            <v>901391005</v>
          </cell>
          <cell r="Y427" t="str">
            <v>2 DV 1</v>
          </cell>
          <cell r="Z427" t="str">
            <v>N-A</v>
          </cell>
          <cell r="AA427" t="str">
            <v>N-A</v>
          </cell>
          <cell r="AB427" t="str">
            <v>N-A</v>
          </cell>
          <cell r="AC427" t="str">
            <v>N-A</v>
          </cell>
          <cell r="AD427" t="str">
            <v>N-A</v>
          </cell>
          <cell r="AE427" t="str">
            <v>N-A</v>
          </cell>
          <cell r="AF427" t="str">
            <v>N-A</v>
          </cell>
          <cell r="AM427" t="str">
            <v>SAF-SUBDIRECCION ADMINISTRATIVA Y FINANCIERA</v>
          </cell>
          <cell r="AN427" t="str">
            <v>GRUPO DE CONTRATOS</v>
          </cell>
          <cell r="AO427" t="str">
            <v>GRUPO DE PROCESOS CORPORATIVOS</v>
          </cell>
          <cell r="AP427" t="str">
            <v>2 SUPERVISOR</v>
          </cell>
          <cell r="AQ427" t="str">
            <v>3 CÉDULA DE CIUDADANÍA</v>
          </cell>
          <cell r="AR427">
            <v>3033010</v>
          </cell>
          <cell r="AS427" t="str">
            <v>ORLANDO ELI LEON VERGARA</v>
          </cell>
          <cell r="AT427">
            <v>46</v>
          </cell>
          <cell r="AU427" t="str">
            <v>3 NO PACTADOS</v>
          </cell>
          <cell r="AV427" t="str">
            <v>4 NO SE HA ADICIONADO NI EN VALOR y EN TIEMPO</v>
          </cell>
          <cell r="AW427">
            <v>0</v>
          </cell>
          <cell r="AX427">
            <v>0</v>
          </cell>
          <cell r="AZ427">
            <v>0</v>
          </cell>
          <cell r="BC427" t="str">
            <v>N-A</v>
          </cell>
          <cell r="BD427">
            <v>45588</v>
          </cell>
          <cell r="BE427">
            <v>45635</v>
          </cell>
          <cell r="BG427" t="str">
            <v>2. NO</v>
          </cell>
          <cell r="BO427" t="str">
            <v xml:space="preserve">2024420502200008E </v>
          </cell>
          <cell r="BP427">
            <v>229428874</v>
          </cell>
          <cell r="BQ427" t="str">
            <v>HILDA MARCELA GARCIA NUÑEZ</v>
          </cell>
          <cell r="BR427" t="str">
            <v>N-A</v>
          </cell>
          <cell r="BS427" t="str">
            <v>VIGENTE</v>
          </cell>
          <cell r="BU427" t="str">
            <v>https://www.colombiacompra.gov.co/tienda-virtual-del-estado-colombiano/ordenes-compra/135167</v>
          </cell>
          <cell r="BZ427" t="str">
            <v>N-A</v>
          </cell>
        </row>
        <row r="428">
          <cell r="A428" t="str">
            <v>OC-136568</v>
          </cell>
          <cell r="B428" t="str">
            <v>2 NACION</v>
          </cell>
          <cell r="C428" t="str">
            <v>OC-136568</v>
          </cell>
          <cell r="D428" t="str">
            <v>PANAMERICANA LIBRERÍA Y PAPELERÍA S.A.</v>
          </cell>
          <cell r="E428">
            <v>45611</v>
          </cell>
          <cell r="F428" t="str">
            <v>NC13-P3299060-007 Adquisición de botiquines que hacen parte de los Equipos de Prevención y Seguridad de obligatorio cumplimiento para los vehículos del nivel central fortaleciendo la capacidad institucional de Parques Nacionales Naturales.</v>
          </cell>
          <cell r="G428" t="str">
            <v>N-A</v>
          </cell>
          <cell r="H428" t="str">
            <v>6 ACUERDO MARCO DE PRECIO</v>
          </cell>
          <cell r="I428" t="str">
            <v>3 COMPRAVENTA y/o SUMINISTRO</v>
          </cell>
          <cell r="J428" t="str">
            <v>COMPRAVENTA</v>
          </cell>
          <cell r="K428" t="str">
            <v>N/A</v>
          </cell>
          <cell r="L428">
            <v>52924</v>
          </cell>
          <cell r="M428">
            <v>45596</v>
          </cell>
          <cell r="N428">
            <v>225424</v>
          </cell>
          <cell r="O428">
            <v>45614</v>
          </cell>
          <cell r="Q428">
            <v>0</v>
          </cell>
          <cell r="R428">
            <v>1430000</v>
          </cell>
          <cell r="S428" t="str">
            <v>Un millon cuatrocientos treinta mil pesos</v>
          </cell>
          <cell r="T428" t="str">
            <v>2 PERSONA JURIDICA</v>
          </cell>
          <cell r="U428" t="str">
            <v>1 NIT</v>
          </cell>
          <cell r="V428" t="str">
            <v>N-A</v>
          </cell>
          <cell r="X428">
            <v>830037946</v>
          </cell>
          <cell r="Y428" t="str">
            <v>4 DV 3</v>
          </cell>
          <cell r="Z428" t="str">
            <v>N-A</v>
          </cell>
          <cell r="AA428" t="str">
            <v>N-A</v>
          </cell>
          <cell r="AB428" t="str">
            <v>N-A</v>
          </cell>
          <cell r="AC428" t="str">
            <v>N-A</v>
          </cell>
          <cell r="AD428" t="str">
            <v>N-A</v>
          </cell>
          <cell r="AE428" t="str">
            <v>N-A</v>
          </cell>
          <cell r="AF428" t="str">
            <v>N-A</v>
          </cell>
          <cell r="AM428" t="str">
            <v>SAF-SUBDIRECCION ADMINISTRATIVA Y FINANCIERA</v>
          </cell>
          <cell r="AN428" t="str">
            <v>GRUPO DE CONTRATOS</v>
          </cell>
          <cell r="AO428" t="str">
            <v>GRUPO DE PROCESOS CORPORATIVOS</v>
          </cell>
          <cell r="AP428" t="str">
            <v>2 SUPERVISOR</v>
          </cell>
          <cell r="AQ428" t="str">
            <v>3 CÉDULA DE CIUDADANÍA</v>
          </cell>
          <cell r="AR428">
            <v>3033010</v>
          </cell>
          <cell r="AS428" t="str">
            <v>ORLANDO ELI LEON VERGARA</v>
          </cell>
          <cell r="AT428">
            <v>31</v>
          </cell>
          <cell r="AU428" t="str">
            <v>3 NO PACTADOS</v>
          </cell>
          <cell r="AV428" t="str">
            <v>4 NO SE HA ADICIONADO NI EN VALOR y EN TIEMPO</v>
          </cell>
          <cell r="AW428">
            <v>0</v>
          </cell>
          <cell r="AX428">
            <v>0</v>
          </cell>
          <cell r="AZ428">
            <v>0</v>
          </cell>
          <cell r="BC428" t="str">
            <v>N-A</v>
          </cell>
          <cell r="BD428">
            <v>45611</v>
          </cell>
          <cell r="BE428">
            <v>45641</v>
          </cell>
          <cell r="BG428" t="str">
            <v>2. NO</v>
          </cell>
          <cell r="BO428" t="str">
            <v xml:space="preserve">2024420502200009E </v>
          </cell>
          <cell r="BP428">
            <v>1430000</v>
          </cell>
          <cell r="BQ428" t="str">
            <v>YURY CAMILA BARRANTES</v>
          </cell>
          <cell r="BR428" t="str">
            <v>N-A</v>
          </cell>
          <cell r="BS428" t="str">
            <v>VIGENTE</v>
          </cell>
          <cell r="BU428" t="str">
            <v>https://www.colombiacompra.gov.co/tienda-virtual-del-estado-colombiano/ordenes-compra/136568</v>
          </cell>
          <cell r="BZ428" t="str">
            <v>N-A</v>
          </cell>
        </row>
        <row r="429">
          <cell r="A429" t="str">
            <v>OC-136705</v>
          </cell>
          <cell r="B429" t="str">
            <v>2 NACION</v>
          </cell>
          <cell r="C429" t="str">
            <v>OC-136705</v>
          </cell>
          <cell r="D429" t="str">
            <v>UNION TEMPORAL GESTION INTEGRAL NUBE 4</v>
          </cell>
          <cell r="E429">
            <v>45614</v>
          </cell>
          <cell r="F429" t="str">
            <v>Adhesión al acuerdo marco de nube pública IV para la renovación de nube sobre Google Cloud Plattform (GCP) para los servicios y aplicaciones Web de PNNC.</v>
          </cell>
          <cell r="G429" t="str">
            <v>N-A</v>
          </cell>
          <cell r="H429" t="str">
            <v>6 ACUERDO MARCO DE PRECIO</v>
          </cell>
          <cell r="I429" t="str">
            <v>3 COMPRAVENTA y/o SUMINISTRO</v>
          </cell>
          <cell r="J429" t="str">
            <v>SUMINISTRO</v>
          </cell>
          <cell r="K429" t="str">
            <v>N/A</v>
          </cell>
          <cell r="L429">
            <v>47624</v>
          </cell>
          <cell r="M429">
            <v>45504</v>
          </cell>
          <cell r="N429">
            <v>227824</v>
          </cell>
          <cell r="O429">
            <v>45615</v>
          </cell>
          <cell r="Q429">
            <v>0</v>
          </cell>
          <cell r="R429">
            <v>299282103</v>
          </cell>
          <cell r="S429" t="str">
            <v>Doscientos noventa y nueve millones doscientos ochenta y dos mil ciento tres pesos</v>
          </cell>
          <cell r="T429" t="str">
            <v>2 PERSONA JURIDICA</v>
          </cell>
          <cell r="U429" t="str">
            <v>1 NIT</v>
          </cell>
          <cell r="V429" t="str">
            <v>N-A</v>
          </cell>
          <cell r="X429">
            <v>901540312</v>
          </cell>
          <cell r="Y429" t="str">
            <v>9 DV 8</v>
          </cell>
          <cell r="Z429" t="str">
            <v>N-A</v>
          </cell>
          <cell r="AA429" t="str">
            <v>N-A</v>
          </cell>
          <cell r="AB429" t="str">
            <v>N-A</v>
          </cell>
          <cell r="AC429" t="str">
            <v>N-A</v>
          </cell>
          <cell r="AD429" t="str">
            <v>N-A</v>
          </cell>
          <cell r="AE429" t="str">
            <v>N-A</v>
          </cell>
          <cell r="AF429" t="str">
            <v>N-A</v>
          </cell>
          <cell r="AM429" t="str">
            <v>SAF-SUBDIRECCION ADMINISTRATIVA Y FINANCIERA</v>
          </cell>
          <cell r="AN429" t="str">
            <v>GRUPO DE CONTRATOS</v>
          </cell>
          <cell r="AO429" t="str">
            <v>GRUPO DE TECNOLOGÍAS DE LA INFORMACIÓN Y LAS COMUNICACIONES</v>
          </cell>
          <cell r="AP429" t="str">
            <v>2 SUPERVISOR</v>
          </cell>
          <cell r="AQ429" t="str">
            <v>3 CÉDULA DE CIUDADANÍA</v>
          </cell>
          <cell r="AR429">
            <v>1026272261</v>
          </cell>
          <cell r="AS429" t="str">
            <v>GIPSY VIVIAN ARENAS HERNANDEZ</v>
          </cell>
          <cell r="AT429">
            <v>352</v>
          </cell>
          <cell r="AU429" t="str">
            <v>3 NO PACTADOS</v>
          </cell>
          <cell r="AV429" t="str">
            <v>4 NO SE HA ADICIONADO NI EN VALOR y EN TIEMPO</v>
          </cell>
          <cell r="AW429">
            <v>0</v>
          </cell>
          <cell r="AX429">
            <v>0</v>
          </cell>
          <cell r="AZ429">
            <v>0</v>
          </cell>
          <cell r="BC429" t="str">
            <v>N-A</v>
          </cell>
          <cell r="BD429">
            <v>45614</v>
          </cell>
          <cell r="BE429">
            <v>45970</v>
          </cell>
          <cell r="BG429" t="str">
            <v>2. NO</v>
          </cell>
          <cell r="BO429" t="str">
            <v xml:space="preserve">2024420502200010E </v>
          </cell>
          <cell r="BP429">
            <v>299282103</v>
          </cell>
          <cell r="BQ429" t="str">
            <v>ALBERTO GAONA</v>
          </cell>
          <cell r="BR429" t="str">
            <v>N-A</v>
          </cell>
          <cell r="BS429" t="str">
            <v>VIGENTE</v>
          </cell>
          <cell r="BU429" t="str">
            <v>https://www.colombiacompra.gov.co/tienda-virtual-del-estado-colombiano/ordenes-compra/136705</v>
          </cell>
          <cell r="BZ429" t="str">
            <v>N-A</v>
          </cell>
        </row>
        <row r="430">
          <cell r="A430" t="str">
            <v>OC-137037</v>
          </cell>
          <cell r="B430" t="str">
            <v>2 NACION</v>
          </cell>
          <cell r="C430" t="str">
            <v>OC-137037</v>
          </cell>
          <cell r="D430" t="str">
            <v>HARDWARE ASESORIAS SOFTWARE LTDA.</v>
          </cell>
          <cell r="E430">
            <v>45617</v>
          </cell>
          <cell r="F430" t="str">
            <v xml:space="preserve">NC13-P3299060-009 Adquisición de impresora de etiquetas para el control de inventarios para la implementación y cumplimiento de los planes de trabajo de la entidad para el fortalecimiento de la capacidad institucional de Parques Nacionales Naturales. </v>
          </cell>
          <cell r="G430" t="str">
            <v>N-A</v>
          </cell>
          <cell r="H430" t="str">
            <v>6 ACUERDO MARCO DE PRECIO</v>
          </cell>
          <cell r="I430" t="str">
            <v>3 COMPRAVENTA y/o SUMINISTRO</v>
          </cell>
          <cell r="J430" t="str">
            <v>COMPRAVENTA</v>
          </cell>
          <cell r="K430" t="str">
            <v>N/A</v>
          </cell>
          <cell r="L430">
            <v>53624</v>
          </cell>
          <cell r="M430">
            <v>45603</v>
          </cell>
          <cell r="N430">
            <v>233824</v>
          </cell>
          <cell r="O430">
            <v>45618</v>
          </cell>
          <cell r="Q430">
            <v>0</v>
          </cell>
          <cell r="R430">
            <v>3300000</v>
          </cell>
          <cell r="S430" t="str">
            <v>Tres millones trescientos mil pesos</v>
          </cell>
          <cell r="T430" t="str">
            <v>2 PERSONA JURIDICA</v>
          </cell>
          <cell r="U430" t="str">
            <v>1 NIT</v>
          </cell>
          <cell r="V430" t="str">
            <v>N-A</v>
          </cell>
          <cell r="X430">
            <v>804000673</v>
          </cell>
          <cell r="Y430" t="str">
            <v>4 DV 3</v>
          </cell>
          <cell r="Z430" t="str">
            <v>N-A</v>
          </cell>
          <cell r="AA430" t="str">
            <v>N-A</v>
          </cell>
          <cell r="AB430" t="str">
            <v>N-A</v>
          </cell>
          <cell r="AC430" t="str">
            <v>N-A</v>
          </cell>
          <cell r="AD430" t="str">
            <v>N-A</v>
          </cell>
          <cell r="AE430" t="str">
            <v>N-A</v>
          </cell>
          <cell r="AF430" t="str">
            <v>N-A</v>
          </cell>
          <cell r="AM430" t="str">
            <v>SAF-SUBDIRECCION ADMINISTRATIVA Y FINANCIERA</v>
          </cell>
          <cell r="AN430" t="str">
            <v>GRUPO DE CONTRATOS</v>
          </cell>
          <cell r="AO430" t="str">
            <v>GRUPO DE PROCESOS CORPORATIVOS</v>
          </cell>
          <cell r="AP430" t="str">
            <v>2 SUPERVISOR</v>
          </cell>
          <cell r="AQ430" t="str">
            <v>3 CÉDULA DE CIUDADANÍA</v>
          </cell>
          <cell r="AR430">
            <v>3033010</v>
          </cell>
          <cell r="AS430" t="str">
            <v>ORLANDO ELI LEON VERGARA</v>
          </cell>
          <cell r="AT430">
            <v>31</v>
          </cell>
          <cell r="AU430" t="str">
            <v>3 NO PACTADOS</v>
          </cell>
          <cell r="AV430" t="str">
            <v>4 NO SE HA ADICIONADO NI EN VALOR y EN TIEMPO</v>
          </cell>
          <cell r="AW430">
            <v>0</v>
          </cell>
          <cell r="AX430">
            <v>0</v>
          </cell>
          <cell r="AZ430">
            <v>0</v>
          </cell>
          <cell r="BC430" t="str">
            <v>N-A</v>
          </cell>
          <cell r="BD430">
            <v>45617</v>
          </cell>
          <cell r="BE430">
            <v>45647</v>
          </cell>
          <cell r="BG430" t="str">
            <v>2. NO</v>
          </cell>
          <cell r="BO430" t="str">
            <v xml:space="preserve">2024420502200011E </v>
          </cell>
          <cell r="BP430">
            <v>3300000</v>
          </cell>
          <cell r="BR430" t="str">
            <v>N-A</v>
          </cell>
          <cell r="BS430" t="str">
            <v>VIGENTE</v>
          </cell>
          <cell r="BU430" t="str">
            <v>https://www.colombiacompra.gov.co/tienda-virtual-del-estado-colombiano/ordenes-compra/137037</v>
          </cell>
          <cell r="BZ430" t="str">
            <v>N-A</v>
          </cell>
        </row>
        <row r="431">
          <cell r="A431" t="str">
            <v>OC 137349</v>
          </cell>
          <cell r="B431" t="str">
            <v>2 NACION</v>
          </cell>
          <cell r="C431" t="str">
            <v>OC 137349</v>
          </cell>
          <cell r="D431" t="str">
            <v>CENCOSUD COLOMBIA S.A.</v>
          </cell>
          <cell r="E431">
            <v>45621</v>
          </cell>
          <cell r="F431" t="str">
            <v xml:space="preserve">NC13-P3299060-008 Adquisición de nevera para la sala amiga de la familia lactante en el nivel central en cumplimiento de los componentes del Plan de Bienestar e Incentivos para el fortalecimiento de la capacidad institucional de Parques Nacionales Naturales. </v>
          </cell>
          <cell r="G431" t="str">
            <v>N-A</v>
          </cell>
          <cell r="H431" t="str">
            <v>6 ACUERDO MARCO DE PRECIO</v>
          </cell>
          <cell r="I431" t="str">
            <v>3 COMPRAVENTA y/o SUMINISTRO</v>
          </cell>
          <cell r="J431" t="str">
            <v>COMPRAVENTA</v>
          </cell>
          <cell r="K431" t="str">
            <v>N/A</v>
          </cell>
          <cell r="L431">
            <v>52824</v>
          </cell>
          <cell r="N431">
            <v>237124</v>
          </cell>
          <cell r="O431">
            <v>45623</v>
          </cell>
          <cell r="Q431">
            <v>0</v>
          </cell>
          <cell r="R431">
            <v>2519526</v>
          </cell>
          <cell r="S431" t="str">
            <v>Dos millones quinientos disinueve mil quinientos ventiseis</v>
          </cell>
          <cell r="T431" t="str">
            <v>2 PERSONA JURIDICA</v>
          </cell>
          <cell r="U431" t="str">
            <v>1 NIT</v>
          </cell>
          <cell r="V431" t="str">
            <v>N-A</v>
          </cell>
          <cell r="X431">
            <v>900155107</v>
          </cell>
          <cell r="Y431" t="str">
            <v>2 DV 1</v>
          </cell>
          <cell r="Z431" t="str">
            <v>N-A</v>
          </cell>
          <cell r="AA431" t="str">
            <v>N-A</v>
          </cell>
          <cell r="AB431" t="str">
            <v>N-A</v>
          </cell>
          <cell r="AC431" t="str">
            <v>N-A</v>
          </cell>
          <cell r="AD431" t="str">
            <v>N-A</v>
          </cell>
          <cell r="AE431" t="str">
            <v>N-A</v>
          </cell>
          <cell r="AF431" t="str">
            <v>N-A</v>
          </cell>
          <cell r="AM431" t="str">
            <v>SAF-SUBDIRECCION ADMINISTRATIVA Y FINANCIERA</v>
          </cell>
          <cell r="AN431" t="str">
            <v>GRUPO DE CONTRATOS</v>
          </cell>
          <cell r="AO431" t="str">
            <v>GRUPO DE PROCESOS CORPORATIVOS</v>
          </cell>
          <cell r="AP431" t="str">
            <v>2 SUPERVISOR</v>
          </cell>
          <cell r="AQ431" t="str">
            <v>3 CÉDULA DE CIUDADANÍA</v>
          </cell>
          <cell r="AR431">
            <v>3033010</v>
          </cell>
          <cell r="AS431" t="str">
            <v>ORLANDO ELI LEON VERGARA</v>
          </cell>
          <cell r="AT431">
            <v>30</v>
          </cell>
          <cell r="AU431" t="str">
            <v>3 NO PACTADOS</v>
          </cell>
          <cell r="AV431" t="str">
            <v>4 NO SE HA ADICIONADO NI EN VALOR y EN TIEMPO</v>
          </cell>
          <cell r="AW431">
            <v>0</v>
          </cell>
          <cell r="AX431">
            <v>0</v>
          </cell>
          <cell r="AZ431">
            <v>0</v>
          </cell>
          <cell r="BC431" t="str">
            <v>N-A</v>
          </cell>
          <cell r="BD431">
            <v>45622</v>
          </cell>
          <cell r="BE431">
            <v>45652</v>
          </cell>
          <cell r="BG431" t="str">
            <v>2. NO</v>
          </cell>
          <cell r="BP431">
            <v>2519526</v>
          </cell>
          <cell r="BR431" t="str">
            <v>N-A</v>
          </cell>
          <cell r="BS431" t="str">
            <v>VIGENTE</v>
          </cell>
          <cell r="BU431" t="str">
            <v>https://www.colombiacompra.gov.co/tienda-virtual-del-estado-colombiano/ordenes-compra/137349</v>
          </cell>
          <cell r="BZ431" t="str">
            <v>N-A</v>
          </cell>
        </row>
        <row r="432">
          <cell r="A432" t="str">
            <v>OC 139685</v>
          </cell>
          <cell r="B432" t="str">
            <v>2 NACION</v>
          </cell>
          <cell r="C432" t="str">
            <v>OC 139685</v>
          </cell>
          <cell r="D432" t="str">
            <v>SKG TECNOLOGIA SAS</v>
          </cell>
          <cell r="E432">
            <v>45645</v>
          </cell>
          <cell r="F432" t="str">
            <v>Adhesión al acuerdo marco de nube pública IV para la renovación de nube sobre Google Cloud Plattform (GCP) para los servicios y aplicaciones Web de PNNC.</v>
          </cell>
          <cell r="G432" t="str">
            <v>N-A</v>
          </cell>
          <cell r="H432" t="str">
            <v>6 ACUERDO MARCO DE PRECIO</v>
          </cell>
          <cell r="I432" t="str">
            <v>3 COMPRAVENTA y/o SUMINISTRO</v>
          </cell>
          <cell r="J432" t="str">
            <v>SUMINISTRO</v>
          </cell>
          <cell r="K432" t="str">
            <v>N/A</v>
          </cell>
          <cell r="N432">
            <v>255824</v>
          </cell>
          <cell r="O432">
            <v>45645</v>
          </cell>
          <cell r="Q432">
            <v>0</v>
          </cell>
          <cell r="R432">
            <v>438728342.69999999</v>
          </cell>
          <cell r="T432" t="str">
            <v>2 PERSONA JURIDICA</v>
          </cell>
          <cell r="U432" t="str">
            <v>1 NIT</v>
          </cell>
          <cell r="V432" t="str">
            <v>N-A</v>
          </cell>
          <cell r="X432">
            <v>900711074</v>
          </cell>
          <cell r="Y432" t="str">
            <v>1 DV 0</v>
          </cell>
          <cell r="AM432" t="str">
            <v>SAF-SUBDIRECCION ADMINISTRATIVA Y FINANCIERA</v>
          </cell>
          <cell r="AN432" t="str">
            <v>GRUPO DE CONTRATOS</v>
          </cell>
          <cell r="AO432" t="str">
            <v>GRUPO DE PROCESOS CORPORATIVOS</v>
          </cell>
          <cell r="AP432" t="str">
            <v>2 SUPERVISOR</v>
          </cell>
          <cell r="AQ432" t="str">
            <v>3 CÉDULA DE CIUDADANÍA</v>
          </cell>
          <cell r="AT432">
            <v>13</v>
          </cell>
          <cell r="BD432">
            <v>45645</v>
          </cell>
          <cell r="BE432">
            <v>45657</v>
          </cell>
          <cell r="BG432" t="str">
            <v>2. NO</v>
          </cell>
          <cell r="BU432" t="str">
            <v>https://www.colombiacompra.gov.co/tienda-virtual-del-estado-colombiano/ordenes-compra/13985</v>
          </cell>
        </row>
        <row r="433">
          <cell r="A433" t="str">
            <v>OC 138273</v>
          </cell>
          <cell r="B433" t="str">
            <v>2 NACION</v>
          </cell>
          <cell r="C433" t="str">
            <v>OC 138273</v>
          </cell>
          <cell r="D433" t="str">
            <v>UNION TEMPORAL MOTORYSA-CASATORO 2020</v>
          </cell>
          <cell r="E433">
            <v>45630</v>
          </cell>
          <cell r="F433" t="str">
            <v>Adhesión al acuerdo marco de precios CCE-163-III-AMP-2020 Vehículos III para la adquisición de vehículo tipo camioneta 4x4 para la Subdirección Administrativa y Financiera del nivel central de Parques Nacionales Naturales de Colombia.</v>
          </cell>
          <cell r="N433">
            <v>255184</v>
          </cell>
          <cell r="R433">
            <v>115581063</v>
          </cell>
          <cell r="X433">
            <v>901391005</v>
          </cell>
          <cell r="Y433" t="str">
            <v>2 DV 1</v>
          </cell>
          <cell r="AM433" t="str">
            <v>SAF-SUBDIRECCION ADMINISTRATIVA Y FINANCIERA</v>
          </cell>
          <cell r="AN433" t="str">
            <v>GRUPO DE CONTRATOS</v>
          </cell>
          <cell r="AO433" t="str">
            <v>GRUPO DE PROCESOS CORPORATIVOS</v>
          </cell>
          <cell r="AP433" t="str">
            <v>2 SUPERVISOR</v>
          </cell>
          <cell r="AQ433" t="str">
            <v>3 CÉDULA DE CIUDADANÍA</v>
          </cell>
          <cell r="AT433">
            <v>27</v>
          </cell>
          <cell r="BD433">
            <v>45630</v>
          </cell>
          <cell r="BE433">
            <v>45656</v>
          </cell>
          <cell r="BU433" t="str">
            <v>https://www.colombiacompra.gov.co/tienda-virtual-del-estado-colombiano/ordenes-compra/138273</v>
          </cell>
        </row>
        <row r="434">
          <cell r="A434" t="str">
            <v>OC 138428</v>
          </cell>
          <cell r="B434" t="str">
            <v>2 NACION</v>
          </cell>
          <cell r="C434" t="str">
            <v>OC 138428</v>
          </cell>
          <cell r="D434" t="str">
            <v>PANAMERICANA LIBRERÍA Y PAPELERÍA S.A.</v>
          </cell>
          <cell r="E434">
            <v>45631</v>
          </cell>
          <cell r="F434" t="str">
            <v>NC07-P3202056-009 Adquisición de insumos para el manejo y atención de posibles emergencias derivadas del riesgo biológico con el propósito de fortalecer la capacidad operativa del PNN Gorgona, en el marco de la conservación de la diversidad biológica de las áreas protegidas del SINAP nacional.</v>
          </cell>
          <cell r="G434" t="str">
            <v>N-A</v>
          </cell>
          <cell r="H434" t="str">
            <v>6 ACUERDO MARCO DE PRECIO</v>
          </cell>
          <cell r="I434" t="str">
            <v>3 COMPRAVENTA y/o SUMINISTRO</v>
          </cell>
          <cell r="K434" t="str">
            <v>N/A</v>
          </cell>
          <cell r="N434">
            <v>246124</v>
          </cell>
          <cell r="O434">
            <v>45632</v>
          </cell>
          <cell r="Q434">
            <v>0</v>
          </cell>
          <cell r="R434">
            <v>3971786</v>
          </cell>
          <cell r="T434" t="str">
            <v>2 PERSONA JURIDICA</v>
          </cell>
          <cell r="U434" t="str">
            <v>1 NIT</v>
          </cell>
          <cell r="V434" t="str">
            <v>N-A</v>
          </cell>
          <cell r="X434">
            <v>830037946</v>
          </cell>
          <cell r="Y434" t="str">
            <v>4 DV 3</v>
          </cell>
          <cell r="AM434" t="str">
            <v>SAF-SUBDIRECCION ADMINISTRATIVA Y FINANCIERA</v>
          </cell>
          <cell r="AN434" t="str">
            <v>GRUPO DE CONTRATOS</v>
          </cell>
          <cell r="AO434" t="str">
            <v>GRUPO DE PROCESOS CORPORATIVOS</v>
          </cell>
          <cell r="AP434" t="str">
            <v>2 SUPERVISOR</v>
          </cell>
          <cell r="AQ434" t="str">
            <v>3 CÉDULA DE CIUDADANÍA</v>
          </cell>
          <cell r="AT434">
            <v>16</v>
          </cell>
          <cell r="BD434">
            <v>45631</v>
          </cell>
          <cell r="BE434">
            <v>45646</v>
          </cell>
          <cell r="BG434" t="str">
            <v>2. NO</v>
          </cell>
          <cell r="BU434" t="str">
            <v>https://www.colombiacompra.gov.co/tienda-virtual-del-estado-colombiano/ordenes-compra/138428</v>
          </cell>
        </row>
        <row r="435">
          <cell r="A435" t="str">
            <v>OC 138989</v>
          </cell>
          <cell r="B435" t="str">
            <v>2 NACION</v>
          </cell>
          <cell r="C435" t="str">
            <v>OC 138989</v>
          </cell>
          <cell r="D435" t="str">
            <v>TECNOPROCESOS S.A.S</v>
          </cell>
          <cell r="E435">
            <v>45638</v>
          </cell>
          <cell r="F435" t="str">
            <v>Adquisición de escáner para el procesamiento y gestión de la recepción de documentos por el Grupo de Atención al Ciudadano de la Subdirección Administrativa y Financiera.</v>
          </cell>
          <cell r="H435" t="str">
            <v>6 ACUERDO MARCO DE PRECIO</v>
          </cell>
          <cell r="N435">
            <v>250424</v>
          </cell>
          <cell r="O435">
            <v>45638</v>
          </cell>
          <cell r="R435">
            <v>5975160</v>
          </cell>
          <cell r="T435" t="str">
            <v>2 PERSONA JURIDICA</v>
          </cell>
          <cell r="U435" t="str">
            <v>1 NIT</v>
          </cell>
          <cell r="V435" t="str">
            <v>N-A</v>
          </cell>
          <cell r="X435">
            <v>900273006</v>
          </cell>
          <cell r="Y435" t="str">
            <v>1 DV 0</v>
          </cell>
          <cell r="AM435" t="str">
            <v>SAF-SUBDIRECCION ADMINISTRATIVA Y FINANCIERA</v>
          </cell>
          <cell r="AN435" t="str">
            <v>GRUPO DE CONTRATOS</v>
          </cell>
          <cell r="AO435" t="str">
            <v>GRUPO DE PROCESOS CORPORATIVOS</v>
          </cell>
          <cell r="AP435" t="str">
            <v>2 SUPERVISOR</v>
          </cell>
          <cell r="AQ435" t="str">
            <v>3 CÉDULA DE CIUDADANÍA</v>
          </cell>
          <cell r="AT435">
            <v>16</v>
          </cell>
          <cell r="BD435">
            <v>45638</v>
          </cell>
          <cell r="BE435">
            <v>45653</v>
          </cell>
          <cell r="BG435" t="str">
            <v>2. NO</v>
          </cell>
          <cell r="BU435" t="str">
            <v>https://www.colombiacompra.gov.co/tienda-virtual-del-estado-colombiano/ordenes-compra/138989</v>
          </cell>
        </row>
        <row r="436">
          <cell r="A436" t="str">
            <v xml:space="preserve">OC 139182
</v>
          </cell>
          <cell r="B436" t="str">
            <v>2 NACION</v>
          </cell>
          <cell r="C436" t="str">
            <v xml:space="preserve">OC 139182
</v>
          </cell>
          <cell r="D436" t="str">
            <v>PROCALCULO</v>
          </cell>
          <cell r="E436">
            <v>45639</v>
          </cell>
          <cell r="F436" t="str">
            <v>Adhesión al Instrumento CCE-SNG-IAD-002-2024 de Agregación de Demanda para la adquisición de Software por catálogo para adquirir la suscripción al servicio de consulta, programación y descarga de imágenes satelitales de alta resolución que sirvan como insumo para el monitoreo de áreas donde se establezcan acuerdos de restauración.</v>
          </cell>
          <cell r="H436" t="str">
            <v>6 ACUERDO MARCO DE PRECIO</v>
          </cell>
          <cell r="N436">
            <v>252324</v>
          </cell>
          <cell r="O436">
            <v>45639</v>
          </cell>
          <cell r="R436">
            <v>42481386</v>
          </cell>
          <cell r="T436" t="str">
            <v>2 PERSONA JURIDICA</v>
          </cell>
          <cell r="U436" t="str">
            <v>1 NIT</v>
          </cell>
          <cell r="V436" t="str">
            <v>N-A</v>
          </cell>
          <cell r="X436">
            <v>860034714</v>
          </cell>
          <cell r="Y436" t="str">
            <v>8 DV 7</v>
          </cell>
          <cell r="AM436" t="str">
            <v>SGMAP-SUBDIRECCION DE GESTION Y MANEJO DE AREAS PROTEGIDAS</v>
          </cell>
          <cell r="AN436" t="str">
            <v>GRUPO DE CONTRATOS</v>
          </cell>
          <cell r="AO436" t="str">
            <v>GRUPO DE GESTIÓN DEL CONOCIMIENTO E INNOVACIÓN</v>
          </cell>
          <cell r="AP436" t="str">
            <v>2 SUPERVISOR</v>
          </cell>
          <cell r="AQ436" t="str">
            <v>3 CÉDULA DE CIUDADANÍA</v>
          </cell>
          <cell r="AT436">
            <v>18</v>
          </cell>
          <cell r="BD436">
            <v>45639</v>
          </cell>
          <cell r="BE436">
            <v>45656</v>
          </cell>
          <cell r="BG436" t="str">
            <v>2. NO</v>
          </cell>
          <cell r="BU436" t="str">
            <v>https://www.colombiacompra.gov.co/tienda-virtual-del-estado-colombiano/ordenes-compra/139182</v>
          </cell>
        </row>
        <row r="437">
          <cell r="A437" t="str">
            <v>OC 139356</v>
          </cell>
          <cell r="B437" t="str">
            <v>2 NACION</v>
          </cell>
          <cell r="C437" t="str">
            <v>OC 139356</v>
          </cell>
          <cell r="D437" t="str">
            <v>INVERSION Y HOGAR SAS</v>
          </cell>
          <cell r="E437">
            <v>45642</v>
          </cell>
          <cell r="F437" t="str">
            <v>Adhesión al acuerdo marco de Precios CCE-197-AMP-2021 Elementos para la Atención, Prevención y Mitigación del Riesgo y de Emergencias Segmento 1 y Segmento 4 Grupo E, para la adquisición de elementos de protección personal para Parques Nacionales Naturales de Colombia</v>
          </cell>
          <cell r="H437" t="str">
            <v>6 ACUERDO MARCO DE PRECIO</v>
          </cell>
          <cell r="N437">
            <v>252524</v>
          </cell>
          <cell r="O437">
            <v>45642</v>
          </cell>
          <cell r="R437">
            <v>152343921</v>
          </cell>
          <cell r="T437" t="str">
            <v>2 PERSONA JURIDICA</v>
          </cell>
          <cell r="U437" t="str">
            <v>1 NIT</v>
          </cell>
          <cell r="V437" t="str">
            <v>N-A</v>
          </cell>
          <cell r="X437">
            <v>900349363</v>
          </cell>
          <cell r="Y437" t="str">
            <v>3 DV 2</v>
          </cell>
          <cell r="AM437" t="str">
            <v>SAF-SUBDIRECCION ADMINISTRATIVA Y FINANCIERA</v>
          </cell>
          <cell r="AN437" t="str">
            <v>GRUPO DE CONTRATOS</v>
          </cell>
          <cell r="AO437" t="str">
            <v>GRUPO DE PROCESOS CORPORATIVOS</v>
          </cell>
          <cell r="AP437" t="str">
            <v>2 SUPERVISOR</v>
          </cell>
          <cell r="AQ437" t="str">
            <v>3 CÉDULA DE CIUDADANÍA</v>
          </cell>
          <cell r="AT437">
            <v>15</v>
          </cell>
          <cell r="BD437">
            <v>45642</v>
          </cell>
          <cell r="BE437">
            <v>45657</v>
          </cell>
          <cell r="BG437" t="str">
            <v>2. NO</v>
          </cell>
          <cell r="BU437" t="str">
            <v>https://www.colombiacompra.gov.co/tienda-virtual-del-estado-colombiano/ordenes-compra/139356</v>
          </cell>
        </row>
        <row r="438">
          <cell r="A438" t="str">
            <v>OC 139366</v>
          </cell>
          <cell r="B438" t="str">
            <v>2 NACION</v>
          </cell>
          <cell r="C438" t="str">
            <v>OC 139366</v>
          </cell>
          <cell r="D438" t="str">
            <v>UNIÓN TEMPORAL AYGEMA</v>
          </cell>
          <cell r="E438">
            <v>45642</v>
          </cell>
          <cell r="F438" t="str">
            <v>NC11-P3299060-003/NC10-008 Adhesión al acuerdo marco de Precios CCE-197-AMP-2021 Elementos para la Atención, Prevención y Mitigación del Riesgo y de Emergencias Segmento 1 y Segmento 4 Grupo E, para la adquisición de elementos de protección personal para Parques Nacionales Naturales de Colombia</v>
          </cell>
          <cell r="H438" t="str">
            <v>6 ACUERDO MARCO DE PRECIO</v>
          </cell>
          <cell r="N438">
            <v>252624</v>
          </cell>
          <cell r="O438">
            <v>45642</v>
          </cell>
          <cell r="R438">
            <v>98387473</v>
          </cell>
          <cell r="T438" t="str">
            <v>2 PERSONA JURIDICA</v>
          </cell>
          <cell r="U438" t="str">
            <v>1 NIT</v>
          </cell>
          <cell r="V438" t="str">
            <v>N-A</v>
          </cell>
          <cell r="X438">
            <v>901518346</v>
          </cell>
          <cell r="Y438" t="str">
            <v>7 DV 6</v>
          </cell>
          <cell r="AM438" t="str">
            <v>SAF-SUBDIRECCION ADMINISTRATIVA Y FINANCIERA</v>
          </cell>
          <cell r="AN438" t="str">
            <v>GRUPO DE CONTRATOS</v>
          </cell>
          <cell r="AO438" t="str">
            <v>GRUPO DE PROCESOS CORPORATIVOS</v>
          </cell>
          <cell r="AP438" t="str">
            <v>2 SUPERVISOR</v>
          </cell>
          <cell r="AQ438" t="str">
            <v>3 CÉDULA DE CIUDADANÍA</v>
          </cell>
          <cell r="AT438">
            <v>15</v>
          </cell>
          <cell r="BD438">
            <v>45642</v>
          </cell>
          <cell r="BE438">
            <v>45657</v>
          </cell>
          <cell r="BG438" t="str">
            <v>2. NO</v>
          </cell>
          <cell r="BU438" t="str">
            <v>https://www.colombiacompra.gov.co/tienda-virtual-del-estado-colombiano/ordenes-compra/139366</v>
          </cell>
        </row>
        <row r="439">
          <cell r="A439" t="str">
            <v>OC 139537</v>
          </cell>
          <cell r="B439" t="str">
            <v>2 NACION</v>
          </cell>
          <cell r="C439" t="str">
            <v>OC 139537</v>
          </cell>
          <cell r="D439" t="str">
            <v>PANAMERICANA LIBRERÍA Y PAPELERÍA S.A.</v>
          </cell>
          <cell r="E439">
            <v>45644</v>
          </cell>
          <cell r="F439" t="str">
            <v>Adquisición de escáner para el procesamiento y gestión de la recepción de documentos por el Grupo de Atención al Ciudadano de la Subdirección Administrativa y Financiera.</v>
          </cell>
          <cell r="H439" t="str">
            <v>6 ACUERDO MARCO DE PRECIO</v>
          </cell>
          <cell r="N439">
            <v>255424</v>
          </cell>
          <cell r="O439">
            <v>45644</v>
          </cell>
          <cell r="R439">
            <v>7902909</v>
          </cell>
          <cell r="T439" t="str">
            <v>2 PERSONA JURIDICA</v>
          </cell>
          <cell r="U439" t="str">
            <v>1 NIT</v>
          </cell>
          <cell r="V439" t="str">
            <v>N-A</v>
          </cell>
          <cell r="X439">
            <v>830037946</v>
          </cell>
          <cell r="Y439" t="str">
            <v>4 DV 3</v>
          </cell>
          <cell r="AM439" t="str">
            <v>SAF-SUBDIRECCION ADMINISTRATIVA Y FINANCIERA</v>
          </cell>
          <cell r="AN439" t="str">
            <v>GRUPO DE CONTRATOS</v>
          </cell>
          <cell r="AO439" t="str">
            <v>GRUPO DE PROCESOS CORPORATIVOS</v>
          </cell>
          <cell r="AP439" t="str">
            <v>2 SUPERVISOR</v>
          </cell>
          <cell r="AQ439" t="str">
            <v>3 CÉDULA DE CIUDADANÍA</v>
          </cell>
          <cell r="AT439">
            <v>10</v>
          </cell>
          <cell r="BD439">
            <v>45644</v>
          </cell>
          <cell r="BE439">
            <v>45653</v>
          </cell>
          <cell r="BG439" t="str">
            <v>2. NO</v>
          </cell>
          <cell r="BU439" t="str">
            <v>https://www.colombiacompra.gov.co/tienda-virtual-del-estado-colombiano/ordenes-compra/139537</v>
          </cell>
        </row>
        <row r="440">
          <cell r="A440" t="str">
            <v>OC 139889</v>
          </cell>
          <cell r="B440" t="str">
            <v>2 NACION</v>
          </cell>
          <cell r="C440" t="str">
            <v>OC 139889</v>
          </cell>
          <cell r="D440" t="str">
            <v>FERRICENTROS</v>
          </cell>
          <cell r="E440">
            <v>45646</v>
          </cell>
          <cell r="F440" t="str">
            <v>NC03-P3299065-014. Adquisición de elementos tecnológicos como apoyo a la operación en la sede Nivel Central, contribuyendo al proyecto de Fortalecimiento de la capacidad institucional de PNNC.</v>
          </cell>
          <cell r="H440" t="str">
            <v>6 ACUERDO MARCO DE PRECIO</v>
          </cell>
          <cell r="N440">
            <v>257024</v>
          </cell>
          <cell r="O440">
            <v>45649</v>
          </cell>
          <cell r="R440">
            <v>11674575</v>
          </cell>
          <cell r="T440" t="str">
            <v>2 PERSONA JURIDICA</v>
          </cell>
          <cell r="U440" t="str">
            <v>1 NIT</v>
          </cell>
          <cell r="V440" t="str">
            <v>N-A</v>
          </cell>
          <cell r="X440">
            <v>800237412</v>
          </cell>
          <cell r="Y440" t="str">
            <v>2 DV 1</v>
          </cell>
          <cell r="AM440" t="str">
            <v>SAF-SUBDIRECCION ADMINISTRATIVA Y FINANCIERA</v>
          </cell>
          <cell r="AN440" t="str">
            <v>GRUPO DE CONTRATOS</v>
          </cell>
          <cell r="AO440" t="str">
            <v>GRUPO DE PROCESOS CORPORATIVOS</v>
          </cell>
          <cell r="AP440" t="str">
            <v>2 SUPERVISOR</v>
          </cell>
          <cell r="AQ440" t="str">
            <v>3 CÉDULA DE CIUDADANÍA</v>
          </cell>
          <cell r="AT440">
            <v>10</v>
          </cell>
          <cell r="BD440">
            <v>45646</v>
          </cell>
          <cell r="BE440">
            <v>45656</v>
          </cell>
          <cell r="BG440" t="str">
            <v>2. NO</v>
          </cell>
          <cell r="BU440" t="str">
            <v>https://www.colombiacompra.gov.co/tienda-virtual-del-estado-colombiano/ordenes-compra/139889</v>
          </cell>
        </row>
        <row r="441">
          <cell r="A441" t="str">
            <v>OC 139888</v>
          </cell>
          <cell r="B441" t="str">
            <v>2 NACION</v>
          </cell>
          <cell r="C441" t="str">
            <v>OC 139888</v>
          </cell>
          <cell r="D441" t="str">
            <v>PROVEER INSTITUCIONAL SAS</v>
          </cell>
          <cell r="E441">
            <v>45646</v>
          </cell>
          <cell r="F441" t="str">
            <v>NC03-P3299065-014. Adquisición de elementos tecnológicos como apoyo a la operación en la sede Nivel Central, contribuyendo al proyecto de Fortalecimiento de la capacidad institucional de PNNC</v>
          </cell>
          <cell r="H441" t="str">
            <v>6 ACUERDO MARCO DE PRECIO</v>
          </cell>
          <cell r="N441">
            <v>257124</v>
          </cell>
          <cell r="O441">
            <v>45649</v>
          </cell>
          <cell r="R441">
            <v>4243784</v>
          </cell>
          <cell r="T441" t="str">
            <v>2 PERSONA JURIDICA</v>
          </cell>
          <cell r="U441" t="str">
            <v>1 NIT</v>
          </cell>
          <cell r="V441" t="str">
            <v>N-A</v>
          </cell>
          <cell r="X441">
            <v>900365660</v>
          </cell>
          <cell r="Y441" t="str">
            <v>3 DV 2</v>
          </cell>
          <cell r="AM441" t="str">
            <v>SAF-SUBDIRECCION ADMINISTRATIVA Y FINANCIERA</v>
          </cell>
          <cell r="AN441" t="str">
            <v>GRUPO DE CONTRATOS</v>
          </cell>
          <cell r="AO441" t="str">
            <v>GRUPO DE PROCESOS CORPORATIVOS</v>
          </cell>
          <cell r="AP441" t="str">
            <v>2 SUPERVISOR</v>
          </cell>
          <cell r="AQ441" t="str">
            <v>3 CÉDULA DE CIUDADANÍA</v>
          </cell>
          <cell r="AT441">
            <v>10</v>
          </cell>
          <cell r="BD441">
            <v>45646</v>
          </cell>
          <cell r="BE441">
            <v>45656</v>
          </cell>
          <cell r="BG441" t="str">
            <v>2. NO</v>
          </cell>
          <cell r="BU441" t="str">
            <v>https://www.colombiacompra.gov.co/tienda-virtual-del-estado-colombiano/ordenes-compra/139888</v>
          </cell>
        </row>
        <row r="442">
          <cell r="A442" t="str">
            <v>OC 139887</v>
          </cell>
          <cell r="B442" t="str">
            <v>2 NACION</v>
          </cell>
          <cell r="C442" t="str">
            <v>OC 139887</v>
          </cell>
          <cell r="D442" t="str">
            <v>PANAMERICANA LIBRERÍA Y PAPELERÍA S.A.</v>
          </cell>
          <cell r="E442">
            <v>45646</v>
          </cell>
          <cell r="F442" t="str">
            <v>NC03-P3299065-014. Adquisición de elementos tecnológicos como apoyo a la operación en la sede Nivel Central, contribuyendo al proyecto de Fortalecimiento de la capacidad institucional de PNNC.</v>
          </cell>
          <cell r="H442" t="str">
            <v>6 ACUERDO MARCO DE PRECIO</v>
          </cell>
          <cell r="N442">
            <v>257324</v>
          </cell>
          <cell r="O442">
            <v>45649</v>
          </cell>
          <cell r="R442">
            <v>5419855</v>
          </cell>
          <cell r="T442" t="str">
            <v>2 PERSONA JURIDICA</v>
          </cell>
          <cell r="U442" t="str">
            <v>1 NIT</v>
          </cell>
          <cell r="V442" t="str">
            <v>N-A</v>
          </cell>
          <cell r="X442">
            <v>830037946</v>
          </cell>
          <cell r="Y442" t="str">
            <v>4 DV 3</v>
          </cell>
          <cell r="AT442">
            <v>2</v>
          </cell>
          <cell r="BD442">
            <v>45646</v>
          </cell>
          <cell r="BE442">
            <v>45678</v>
          </cell>
          <cell r="BG442" t="str">
            <v>2. NO</v>
          </cell>
          <cell r="BU442" t="str">
            <v>https://www.colombiacompra.gov.co/tienda-virtual-del-estado-colombiano/ordenes-compra/139887</v>
          </cell>
        </row>
        <row r="443">
          <cell r="A443" t="str">
            <v>OC 139903</v>
          </cell>
          <cell r="B443" t="str">
            <v>2 NACION</v>
          </cell>
          <cell r="C443" t="str">
            <v>OC 139903</v>
          </cell>
          <cell r="D443" t="str">
            <v>PANAMERICANA LIBRERÍA Y PAPELERÍA S.A.</v>
          </cell>
          <cell r="E443">
            <v>45646</v>
          </cell>
          <cell r="F443" t="str">
            <v>NC10-010 Adquisición de elementos de protección personal para las sedes de Parques Nacionales Naturales de Colombia</v>
          </cell>
          <cell r="H443" t="str">
            <v>6 ACUERDO MARCO DE PRECIO</v>
          </cell>
          <cell r="N443">
            <v>256924</v>
          </cell>
          <cell r="O443">
            <v>45649</v>
          </cell>
          <cell r="R443">
            <v>53981622</v>
          </cell>
          <cell r="T443" t="str">
            <v>2 PERSONA JURIDICA</v>
          </cell>
          <cell r="U443" t="str">
            <v>1 NIT</v>
          </cell>
          <cell r="V443" t="str">
            <v>N-A</v>
          </cell>
          <cell r="X443">
            <v>830037946</v>
          </cell>
          <cell r="Y443" t="str">
            <v>4 DV 3</v>
          </cell>
          <cell r="AM443" t="str">
            <v>SAF-SUBDIRECCION ADMINISTRATIVA Y FINANCIERA</v>
          </cell>
          <cell r="AN443" t="str">
            <v>GRUPO DE CONTRATOS</v>
          </cell>
          <cell r="AO443" t="str">
            <v>GRUPO DE PROCESOS CORPORATIVOS</v>
          </cell>
          <cell r="AP443" t="str">
            <v>2 SUPERVISOR</v>
          </cell>
          <cell r="AQ443" t="str">
            <v>3 CÉDULA DE CIUDADANÍA</v>
          </cell>
          <cell r="AT443">
            <v>8</v>
          </cell>
          <cell r="BD443">
            <v>45646</v>
          </cell>
          <cell r="BE443">
            <v>45653</v>
          </cell>
          <cell r="BG443" t="str">
            <v>2. NO</v>
          </cell>
          <cell r="BU443" t="str">
            <v>https://www.colombiacompra.gov.co/tienda-virtual-del-estado-colombiano/ordenes-compra/139903</v>
          </cell>
        </row>
        <row r="444">
          <cell r="A444" t="str">
            <v>OC 140229</v>
          </cell>
          <cell r="B444" t="str">
            <v>2 NACION</v>
          </cell>
          <cell r="C444" t="str">
            <v>OC 140229</v>
          </cell>
          <cell r="D444" t="str">
            <v>SERVIASEO</v>
          </cell>
          <cell r="E444">
            <v>45652</v>
          </cell>
          <cell r="F444" t="str">
            <v>Adhesión al Acuerdo Marco de Precios CCE-126-2023 Servicio Integral de Aseo y Cafetería IV, para la Prestación del servicio integral de aseo y cafetería en las Instalaciones del Nivel Central de para PNNC.</v>
          </cell>
          <cell r="H444" t="str">
            <v>6 ACUERDO MARCO DE PRECIO</v>
          </cell>
          <cell r="N444">
            <v>258824</v>
          </cell>
          <cell r="O444">
            <v>45653</v>
          </cell>
          <cell r="R444">
            <v>172505164</v>
          </cell>
          <cell r="T444" t="str">
            <v>2 PERSONA JURIDICA</v>
          </cell>
          <cell r="U444" t="str">
            <v>1 NIT</v>
          </cell>
          <cell r="V444" t="str">
            <v>N-A</v>
          </cell>
          <cell r="X444">
            <v>860067479</v>
          </cell>
          <cell r="Y444" t="str">
            <v>3 DV 2</v>
          </cell>
          <cell r="AT444">
            <v>240</v>
          </cell>
          <cell r="BD444">
            <v>45652</v>
          </cell>
          <cell r="BE444">
            <v>45895</v>
          </cell>
          <cell r="BG444" t="str">
            <v>2. NO</v>
          </cell>
          <cell r="BU444" t="str">
            <v>https://www.colombiacompra.gov.co/tienda-virtual-del-estado-colombiano/ordenes-compra/140229</v>
          </cell>
        </row>
        <row r="445">
          <cell r="A445" t="str">
            <v>OC 140300</v>
          </cell>
          <cell r="B445" t="str">
            <v>2 NACION</v>
          </cell>
          <cell r="C445" t="str">
            <v>OC 140300</v>
          </cell>
          <cell r="D445" t="str">
            <v>SOLUCIONES ORIÓN SUCURSAL COLOMBIA</v>
          </cell>
          <cell r="E445">
            <v>45653</v>
          </cell>
          <cell r="F445" t="str">
            <v>NC03-P3299065-005. Adhesión al Instrumento CCE-SNG-IAD-002-2024 de agregación por demanda para la adquisición de software por catálogo para contratar la renovación de los servicios de correo electrónico y herramientas colaborativas de la plataforma</v>
          </cell>
          <cell r="H445" t="str">
            <v>6 ACUERDO MARCO DE PRECIO</v>
          </cell>
          <cell r="N445">
            <v>258924</v>
          </cell>
          <cell r="O445">
            <v>45653</v>
          </cell>
          <cell r="R445">
            <v>589029609</v>
          </cell>
          <cell r="T445" t="str">
            <v>2 PERSONA JURIDICA</v>
          </cell>
          <cell r="U445" t="str">
            <v>1 NIT</v>
          </cell>
          <cell r="V445" t="str">
            <v>N-A</v>
          </cell>
          <cell r="X445">
            <v>901010523</v>
          </cell>
          <cell r="Y445" t="str">
            <v>2 DV 1</v>
          </cell>
          <cell r="AM445" t="str">
            <v>SAF-SUBDIRECCION ADMINISTRATIVA Y FINANCIERA</v>
          </cell>
          <cell r="AN445" t="str">
            <v>GRUPO DE CONTRATOS</v>
          </cell>
          <cell r="AO445" t="str">
            <v>GRUPO DE PROCESOS CORPORATIVOS</v>
          </cell>
          <cell r="AP445" t="str">
            <v>2 SUPERVISOR</v>
          </cell>
          <cell r="AQ445" t="str">
            <v>3 CÉDULA DE CIUDADANÍA</v>
          </cell>
          <cell r="AT445">
            <v>4</v>
          </cell>
          <cell r="BD445">
            <v>45653</v>
          </cell>
          <cell r="BE445">
            <v>45656</v>
          </cell>
          <cell r="BG445" t="str">
            <v>2. NO</v>
          </cell>
          <cell r="BU445" t="str">
            <v>https://www.colombiacompra.gov.co/tienda-virtual-del-estado-colombiano/ordenes-compra/140300</v>
          </cell>
        </row>
        <row r="446">
          <cell r="A446" t="str">
            <v>CM-NC-001-2024</v>
          </cell>
          <cell r="B446" t="str">
            <v>1 FONAM</v>
          </cell>
          <cell r="C446" t="str">
            <v>NC-CINT-325-2024</v>
          </cell>
          <cell r="D446" t="str">
            <v>C&amp;E ENGINEERING S.A.S</v>
          </cell>
          <cell r="E446">
            <v>45469</v>
          </cell>
          <cell r="F446" t="str">
            <v>NC12-P3299011-019 NC12-P3299016-019 Contratar la interventoría integral técnica, administrativa, financiera, ambiental y jurídica para el contrato que tiene por objeto: "Realizar las obras de mantenimiento y adecuación en infraestructura en el sector poblado del Parque Nacional Natural Gorgona."</v>
          </cell>
          <cell r="G446" t="str">
            <v>N-A</v>
          </cell>
          <cell r="H446" t="str">
            <v>1 CONCURSO DE MÉRITOS ABIERTO</v>
          </cell>
          <cell r="I446" t="str">
            <v>10 INTERVENTORÍA</v>
          </cell>
          <cell r="J446" t="str">
            <v>N/A</v>
          </cell>
          <cell r="K446">
            <v>81101500</v>
          </cell>
          <cell r="L446" t="str">
            <v>424/225</v>
          </cell>
          <cell r="M446">
            <v>45393</v>
          </cell>
          <cell r="N446">
            <v>724</v>
          </cell>
          <cell r="O446">
            <v>45470</v>
          </cell>
          <cell r="Q446">
            <v>0</v>
          </cell>
          <cell r="R446">
            <v>199761139</v>
          </cell>
          <cell r="S446" t="str">
            <v>Ciento noventa y nueve millones setecientos sesenta y un mil ciento treinta y nueve pesos</v>
          </cell>
          <cell r="T446" t="str">
            <v>2 PERSONA JURIDICA</v>
          </cell>
          <cell r="U446" t="str">
            <v>1 NIT</v>
          </cell>
          <cell r="V446" t="str">
            <v>N-A</v>
          </cell>
          <cell r="X446">
            <v>901260795</v>
          </cell>
          <cell r="Y446" t="str">
            <v>2 DV 1</v>
          </cell>
          <cell r="Z446" t="str">
            <v>N-A</v>
          </cell>
          <cell r="AA446" t="str">
            <v>N-A</v>
          </cell>
          <cell r="AB446" t="str">
            <v>N-A</v>
          </cell>
          <cell r="AC446" t="str">
            <v>N-A</v>
          </cell>
          <cell r="AD446" t="str">
            <v>N-A</v>
          </cell>
          <cell r="AE446" t="str">
            <v>N-A</v>
          </cell>
          <cell r="AF446" t="str">
            <v>N-A</v>
          </cell>
          <cell r="AG446" t="str">
            <v>SI</v>
          </cell>
          <cell r="AH446" t="str">
            <v>1 PÓLIZA</v>
          </cell>
          <cell r="AI446" t="str">
            <v>12 SEGUROS DEL ESTADO</v>
          </cell>
          <cell r="AJ446" t="str">
            <v>42 CUMPLIM+ RESPONSAB EXTRACONTRACTUAL</v>
          </cell>
          <cell r="AK446">
            <v>45387</v>
          </cell>
          <cell r="AL446" t="str">
            <v>21-44-101440720-21-40-101234929</v>
          </cell>
          <cell r="AM446" t="str">
            <v>SAF-SUBDIRECCION ADMINISTRATIVA Y FINANCIERA</v>
          </cell>
          <cell r="AN446" t="str">
            <v>GRUPO DE CONTRATOS</v>
          </cell>
          <cell r="AO446" t="str">
            <v>GRUPO DE INFRAESTRUCTURA</v>
          </cell>
          <cell r="AP446" t="str">
            <v>2 SUPERVISOR</v>
          </cell>
          <cell r="AQ446" t="str">
            <v>3 CÉDULA DE CIUDADANÍA</v>
          </cell>
          <cell r="AR446">
            <v>79787250</v>
          </cell>
          <cell r="AS446" t="str">
            <v>JUAN MANUEL HOYOS MORA</v>
          </cell>
          <cell r="AT446">
            <v>165</v>
          </cell>
          <cell r="AU446" t="str">
            <v>3 NO PACTADOS</v>
          </cell>
          <cell r="AV446" t="str">
            <v>3 ADICIÓN EN VALOR y EN TIEMPO</v>
          </cell>
          <cell r="AW446">
            <v>1</v>
          </cell>
          <cell r="AX446">
            <v>79645783</v>
          </cell>
          <cell r="AY446">
            <v>45674</v>
          </cell>
          <cell r="AZ446">
            <v>60</v>
          </cell>
          <cell r="BA446">
            <v>45674</v>
          </cell>
          <cell r="BC446" t="str">
            <v>N-A</v>
          </cell>
          <cell r="BD446">
            <v>45489</v>
          </cell>
          <cell r="BE446">
            <v>45749</v>
          </cell>
          <cell r="BG446" t="str">
            <v>1. SI</v>
          </cell>
          <cell r="BH446">
            <v>45639</v>
          </cell>
          <cell r="BI446">
            <v>33</v>
          </cell>
          <cell r="BL446" t="str">
            <v>ACTIVAR A PARTIR DEL 16 DE ENERO INCLUSIVE</v>
          </cell>
          <cell r="BO446" t="str">
            <v>2024420520100001E</v>
          </cell>
          <cell r="BP446">
            <v>279406922</v>
          </cell>
          <cell r="BQ446" t="str">
            <v>YURY CAMILA BARRANTES</v>
          </cell>
          <cell r="BR446" t="str">
            <v>https://www.secop.gov.co/CO1BusinessLine/Tendering/BuyerWorkArea/Index?DocUniqueIdentifier=CO1.BDOS.5951794</v>
          </cell>
          <cell r="BS446" t="str">
            <v>VIGENTE</v>
          </cell>
          <cell r="BU446" t="str">
            <v>https://community.secop.gov.co/Public/Tendering/OpportunityDetail/Index?noticeUID=CO1.NTC.6050743&amp;isFromPublicArea=True&amp;isModal=False</v>
          </cell>
          <cell r="BZ446" t="str">
            <v>N-A</v>
          </cell>
          <cell r="CC446" t="str">
            <v>N-A</v>
          </cell>
          <cell r="CD446" t="str">
            <v>SI</v>
          </cell>
        </row>
        <row r="447">
          <cell r="A447" t="str">
            <v>CM-NC-002-2024</v>
          </cell>
          <cell r="B447" t="str">
            <v>2 NACION</v>
          </cell>
          <cell r="C447" t="str">
            <v>NC-CINT-334-2024</v>
          </cell>
          <cell r="D447" t="str">
            <v>INTREDI SAS</v>
          </cell>
          <cell r="E447">
            <v>45496</v>
          </cell>
          <cell r="F447" t="str">
            <v>NC12-P3299011-022 NC12-P3299016-023 Interventoría integral para el contrato que tiene por objeto "Realizar las obras de mantenimiento y adecuación de infraestructura perteneciente al Parque Nacional Natural Los Katíos</v>
          </cell>
          <cell r="G447" t="str">
            <v>N-A</v>
          </cell>
          <cell r="H447" t="str">
            <v>1 CONCURSO DE MÉRITOS ABIERTO</v>
          </cell>
          <cell r="I447" t="str">
            <v>10 INTERVENTORÍA</v>
          </cell>
          <cell r="J447" t="str">
            <v>N/A</v>
          </cell>
          <cell r="K447">
            <v>81101500</v>
          </cell>
          <cell r="L447">
            <v>40524</v>
          </cell>
          <cell r="N447">
            <v>125424</v>
          </cell>
          <cell r="O447">
            <v>45496</v>
          </cell>
          <cell r="Q447">
            <v>0</v>
          </cell>
          <cell r="R447">
            <v>93582384</v>
          </cell>
          <cell r="S447" t="str">
            <v>Noventa y tres millones quinientos ochenta y dos mil trescientos ochenta y cuatro pesos</v>
          </cell>
          <cell r="T447" t="str">
            <v>2 PERSONA JURIDICA</v>
          </cell>
          <cell r="U447" t="str">
            <v>1 NIT</v>
          </cell>
          <cell r="V447" t="str">
            <v>N-A</v>
          </cell>
          <cell r="X447">
            <v>900016713</v>
          </cell>
          <cell r="Y447" t="str">
            <v>9 DV 8</v>
          </cell>
          <cell r="Z447" t="str">
            <v>N-A</v>
          </cell>
          <cell r="AA447" t="str">
            <v>N-A</v>
          </cell>
          <cell r="AB447" t="str">
            <v>N-A</v>
          </cell>
          <cell r="AC447" t="str">
            <v>N-A</v>
          </cell>
          <cell r="AD447" t="str">
            <v>N-A</v>
          </cell>
          <cell r="AE447" t="str">
            <v>N-A</v>
          </cell>
          <cell r="AF447" t="str">
            <v>N-A</v>
          </cell>
          <cell r="AG447" t="str">
            <v>SI</v>
          </cell>
          <cell r="AH447" t="str">
            <v>1 PÓLIZA</v>
          </cell>
          <cell r="AI447" t="str">
            <v>8 MUNDIAL SEGUROS</v>
          </cell>
          <cell r="AJ447" t="str">
            <v>42 CUMPLIM+ RESPONSAB EXTRACONTRACTUAL</v>
          </cell>
          <cell r="AK447">
            <v>45496</v>
          </cell>
          <cell r="AL447" t="str">
            <v>CCS-100031981 - CCS-100006605</v>
          </cell>
          <cell r="AM447" t="str">
            <v>SAF-SUBDIRECCION ADMINISTRATIVA Y FINANCIERA</v>
          </cell>
          <cell r="AN447" t="str">
            <v>GRUPO DE CONTRATOS</v>
          </cell>
          <cell r="AO447" t="str">
            <v>GRUPO DE INFRAESTRUCTURA</v>
          </cell>
          <cell r="AP447" t="str">
            <v>2 SUPERVISOR</v>
          </cell>
          <cell r="AQ447" t="str">
            <v>3 CÉDULA DE CIUDADANÍA</v>
          </cell>
          <cell r="AR447">
            <v>79787250</v>
          </cell>
          <cell r="AS447" t="str">
            <v>JUAN MANUEL HOYOS MORA</v>
          </cell>
          <cell r="AT447">
            <v>120</v>
          </cell>
          <cell r="AU447" t="str">
            <v>3 NO PACTADOS</v>
          </cell>
          <cell r="AV447" t="str">
            <v>4 NO SE HA ADICIONADO NI EN VALOR y EN TIEMPO</v>
          </cell>
          <cell r="AZ447">
            <v>17</v>
          </cell>
          <cell r="BA447">
            <v>46018</v>
          </cell>
          <cell r="BC447" t="str">
            <v>N-A</v>
          </cell>
          <cell r="BD447">
            <v>45512</v>
          </cell>
          <cell r="BE447">
            <v>45670</v>
          </cell>
          <cell r="BG447" t="str">
            <v>2. NO</v>
          </cell>
          <cell r="BO447" t="str">
            <v xml:space="preserve">2024420520100002E </v>
          </cell>
          <cell r="BP447">
            <v>93582384</v>
          </cell>
          <cell r="BQ447" t="str">
            <v>YULY ANDREA LEON BUSTOS</v>
          </cell>
          <cell r="BR447" t="str">
            <v>https://www.secop.gov.co/CO1BusinessLine/Tendering/BuyerWorkArea/Index?docUniqueIdentifier=CO1.BDOS.6143659&amp;prevCtxUrl=https%3a%2f%2fwww.secop.gov.co%2fCO1BusinessLine%2fTendering%2fBuyerDossierWorkspace%2fIndex%3fallWords2Search%3dCM-NC-002-2024%26createDateFrom%3d05%2f02%2f2024+15%3a46%3a02%26createDateTo%3d05%2f08%2f2024+15%3a46%3a02%26filteringState%3d2%26sortingState%3dLastModifiedDESC%26showAdvancedSearch%3dFalse%26showAdvancedSearchFields%3dFalse%26folderCode%3dALL%26selectedDossier%3dCO1.BDOS.6143659%26selectedRequest%3dCO1.REQ.6328066%26&amp;prevCtxLbl=Procesos+de+la+Entidad+Estatal</v>
          </cell>
          <cell r="BS447" t="str">
            <v>VIGENTE</v>
          </cell>
          <cell r="BU447" t="str">
            <v>https://community.secop.gov.co/Public/Tendering/OpportunityDetail/Index?noticeUID=CO1.NTC.6213973&amp;isFromPublicArea=True&amp;isModal=False</v>
          </cell>
          <cell r="BZ447" t="str">
            <v>DAVIVIENDA</v>
          </cell>
          <cell r="CA447" t="str">
            <v>CORRIENTE</v>
          </cell>
          <cell r="CB447" t="str">
            <v>560458169993672</v>
          </cell>
          <cell r="CC447" t="str">
            <v>N-A</v>
          </cell>
          <cell r="CD447" t="str">
            <v>SI</v>
          </cell>
        </row>
        <row r="448">
          <cell r="A448" t="str">
            <v>SEL-ABREV-027-2024</v>
          </cell>
          <cell r="B448" t="str">
            <v>2 NACION</v>
          </cell>
          <cell r="C448" t="str">
            <v>NC-CSEG-409-2024</v>
          </cell>
          <cell r="D448" t="str">
            <v>ALLIANZ SEGUROS S.A.</v>
          </cell>
          <cell r="E448">
            <v>45637</v>
          </cell>
          <cell r="F448" t="str">
            <v>NC10-006 Contratar las pólizas de seguro que amparen los equipos aéreos no tripulados (drones) de propiedad de Parques Nacionales Naturales de Colombia y los intereses patrimoniales correlativos a estos que llegare a tener, y por los cuales sea o llegare a ser legalmente responsable dentro y fuera del territorio nacional, que estén bajo su responsabilidad y custodia y aquellos que sean adquiridos para desarrollar las funciones inherentes a su actividad</v>
          </cell>
          <cell r="G448" t="str">
            <v>N-A</v>
          </cell>
          <cell r="H448" t="str">
            <v>4 SELECCIÓN ABREVIADA</v>
          </cell>
          <cell r="I448" t="str">
            <v>18 SEGUROS</v>
          </cell>
          <cell r="J448" t="str">
            <v>N/A</v>
          </cell>
          <cell r="K448">
            <v>84131500</v>
          </cell>
          <cell r="L448">
            <v>52024</v>
          </cell>
          <cell r="N448">
            <v>249824</v>
          </cell>
          <cell r="O448">
            <v>45638</v>
          </cell>
          <cell r="Q448">
            <v>0</v>
          </cell>
          <cell r="R448">
            <v>518597094</v>
          </cell>
          <cell r="T448" t="str">
            <v>2 PERSONA JURIDICA</v>
          </cell>
          <cell r="U448" t="str">
            <v>1 NIT</v>
          </cell>
          <cell r="V448" t="str">
            <v>N-A</v>
          </cell>
          <cell r="X448">
            <v>860026182</v>
          </cell>
          <cell r="Y448" t="str">
            <v>6 DV 5</v>
          </cell>
          <cell r="Z448" t="str">
            <v>N-A</v>
          </cell>
          <cell r="AA448" t="str">
            <v>N-A</v>
          </cell>
          <cell r="AB448" t="str">
            <v>N-A</v>
          </cell>
          <cell r="AC448" t="str">
            <v>N-A</v>
          </cell>
          <cell r="AD448" t="str">
            <v>N-A</v>
          </cell>
          <cell r="AE448" t="str">
            <v>N-A</v>
          </cell>
          <cell r="AF448" t="str">
            <v>N-A</v>
          </cell>
          <cell r="AG448" t="str">
            <v>SI</v>
          </cell>
          <cell r="AH448" t="str">
            <v>1 PÓLIZA</v>
          </cell>
          <cell r="AI448" t="str">
            <v>8 MUNDIAL SEGUROS</v>
          </cell>
          <cell r="AJ448" t="str">
            <v>1 SERIEDAD DE LA OFERTA</v>
          </cell>
          <cell r="AK448">
            <v>45622</v>
          </cell>
          <cell r="AL448" t="str">
            <v>NB-100357943</v>
          </cell>
          <cell r="AM448" t="str">
            <v>SAF-SUBDIRECCION ADMINISTRATIVA Y FINANCIERA</v>
          </cell>
          <cell r="AN448" t="str">
            <v>GRUPO DE CONTRATOS</v>
          </cell>
          <cell r="AO448" t="str">
            <v>GRUPO DE CONTRATOS</v>
          </cell>
          <cell r="AP448" t="str">
            <v>2 SUPERVISOR</v>
          </cell>
          <cell r="AQ448" t="str">
            <v>3 CÉDULA DE CIUDADANÍA</v>
          </cell>
          <cell r="AR448">
            <v>3033010</v>
          </cell>
          <cell r="AS448" t="str">
            <v>ORLANDO ELI LEON VERGARA</v>
          </cell>
          <cell r="AT448">
            <v>486</v>
          </cell>
          <cell r="AU448" t="str">
            <v>3 NO PACTADOS</v>
          </cell>
          <cell r="AV448" t="str">
            <v>4 NO SE HA ADICIONADO NI EN VALOR y EN TIEMPO</v>
          </cell>
          <cell r="BB448">
            <v>45638</v>
          </cell>
          <cell r="BC448" t="str">
            <v>N-A</v>
          </cell>
          <cell r="BD448">
            <v>45638</v>
          </cell>
          <cell r="BE448">
            <v>46125</v>
          </cell>
          <cell r="BG448" t="str">
            <v>2. NO</v>
          </cell>
          <cell r="BO448" t="str">
            <v xml:space="preserve"> 2024420502900001E</v>
          </cell>
          <cell r="BP448">
            <v>93582384</v>
          </cell>
          <cell r="BQ448" t="str">
            <v>LEORNARDO ROZO</v>
          </cell>
          <cell r="BR448" t="str">
            <v>https://www.secop.gov.co/CO1BusinessLine/Tendering/BuyerWorkArea/Index?docUniqueIdentifier=CO1.BDOS.7001283</v>
          </cell>
          <cell r="BS448" t="str">
            <v>VIGENTE</v>
          </cell>
          <cell r="BU448" t="str">
            <v>https://community.secop.gov.co/Public/Tendering/OpportunityDetail/Index?noticeUID=CO1.NTC.7092383&amp;isFromPublicArea=True&amp;isModal=False</v>
          </cell>
          <cell r="CD448" t="str">
            <v>SI</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2A8E-5FB0-4DB6-BB0F-8F7470F14F2F}">
  <sheetPr>
    <outlinePr summaryBelow="0" summaryRight="0"/>
  </sheetPr>
  <dimension ref="A1:Q345"/>
  <sheetViews>
    <sheetView tabSelected="1" workbookViewId="0">
      <pane ySplit="1" topLeftCell="A2" activePane="bottomLeft" state="frozen"/>
      <selection pane="bottomLeft" activeCell="C25" sqref="C25"/>
    </sheetView>
  </sheetViews>
  <sheetFormatPr baseColWidth="10" defaultColWidth="15.140625" defaultRowHeight="15" customHeight="1"/>
  <cols>
    <col min="1" max="1" width="14" style="4" customWidth="1"/>
    <col min="2" max="2" width="16.140625" style="4" customWidth="1"/>
    <col min="3" max="3" width="44" style="4" customWidth="1"/>
    <col min="4" max="5" width="17.28515625" style="4" customWidth="1"/>
    <col min="6" max="6" width="18.42578125" style="4" customWidth="1"/>
    <col min="7" max="7" width="55.42578125" style="4" customWidth="1"/>
    <col min="8" max="8" width="17.28515625" style="4" customWidth="1"/>
    <col min="9" max="9" width="25.42578125" style="4" customWidth="1"/>
    <col min="10" max="17" width="17.28515625" style="4" customWidth="1"/>
    <col min="18" max="16384" width="15.140625" style="4"/>
  </cols>
  <sheetData>
    <row r="1" spans="1:17" ht="105">
      <c r="A1" s="1" t="s">
        <v>0</v>
      </c>
      <c r="B1" s="1" t="s">
        <v>1</v>
      </c>
      <c r="C1" s="2" t="s">
        <v>2</v>
      </c>
      <c r="D1" s="2" t="s">
        <v>3</v>
      </c>
      <c r="E1" s="2" t="s">
        <v>4</v>
      </c>
      <c r="F1" s="2" t="s">
        <v>5</v>
      </c>
      <c r="G1" s="2" t="s">
        <v>6</v>
      </c>
      <c r="H1" s="2" t="s">
        <v>7</v>
      </c>
      <c r="I1" s="2" t="s">
        <v>8</v>
      </c>
      <c r="J1" s="2" t="s">
        <v>9</v>
      </c>
      <c r="K1" s="3" t="s">
        <v>10</v>
      </c>
      <c r="L1" s="3" t="s">
        <v>11</v>
      </c>
      <c r="M1" s="2" t="s">
        <v>12</v>
      </c>
      <c r="N1" s="2" t="s">
        <v>13</v>
      </c>
      <c r="O1" s="2" t="s">
        <v>14</v>
      </c>
      <c r="P1" s="2" t="s">
        <v>15</v>
      </c>
      <c r="Q1" s="2" t="s">
        <v>16</v>
      </c>
    </row>
    <row r="2" spans="1:17" ht="16.5">
      <c r="A2" s="5" t="s">
        <v>17</v>
      </c>
      <c r="B2" s="4" t="str">
        <f>VLOOKUP(A2,[1]BDD!1:3,3,0)</f>
        <v>NC-CPS-001-2024</v>
      </c>
      <c r="C2" s="4" t="str">
        <f>VLOOKUP(A2,[1]BDD!1:3,4,0)</f>
        <v>EDNA ROCIO CASTRO BOTERO</v>
      </c>
      <c r="D2" s="6" t="s">
        <v>18</v>
      </c>
      <c r="E2" s="6" t="str">
        <f>VLOOKUP(A2,[1]BDD!1:448,27,0)</f>
        <v>TOLIMA</v>
      </c>
      <c r="F2" s="6" t="str">
        <f>VLOOKUP(A2,[1]BDD!1:448,28,0)</f>
        <v>VILLARRICA</v>
      </c>
      <c r="G2" s="6" t="str">
        <f>VLOOKUP(A2,[1]BDD!A1:CD72,77,0)</f>
        <v>ABOGADA</v>
      </c>
      <c r="H2" s="6" t="s">
        <v>19</v>
      </c>
      <c r="I2" s="4" t="str">
        <f>VLOOKUP(A2,[1]BDD!A1:CD72,7,0)</f>
        <v>PROFESIONAL</v>
      </c>
      <c r="J2" s="6" t="str">
        <f>VLOOKUP(A2,[1]BDD!1:448,41,0)</f>
        <v>GRUPO DE CONTRATOS</v>
      </c>
      <c r="K2" s="6" t="str">
        <f>VLOOKUP(A2,[1]BDD!1:448,76,0)</f>
        <v>edna.castro@parquesnacionales.gov.co</v>
      </c>
      <c r="L2" s="6">
        <v>3532400</v>
      </c>
      <c r="M2" s="6" t="s">
        <v>20</v>
      </c>
      <c r="N2" s="6" t="str">
        <f>VLOOKUP(A2,[1]BDD!1:3,6,0)</f>
        <v>NC10-P3299060-001 Prestación de servicios profesionales con plena autonomía técnica y administrativa al Grupo de Contratos de la Subdirección Administrativa y Financiera, brindando acompañamiento jurídico en la gestión precontractual, contractual y postcontractual en el marco del fortalecimiento de la capacidad institucional de Parques Nacionales Naturales.</v>
      </c>
      <c r="O2" s="7">
        <f>VLOOKUP(A2,[1]BDD!1:3,17,0)</f>
        <v>9564018</v>
      </c>
      <c r="P2" s="8">
        <f>VLOOKUP(A2,[1]BDD!1:448,56,0)</f>
        <v>45296</v>
      </c>
      <c r="Q2" s="8">
        <f>VLOOKUP(A2,[1]BDD!1:448,57,0)</f>
        <v>45656</v>
      </c>
    </row>
    <row r="3" spans="1:17" ht="16.5">
      <c r="A3" s="5" t="s">
        <v>21</v>
      </c>
      <c r="B3" s="4" t="str">
        <f>VLOOKUP(A3,[1]BDD!2:4,3,0)</f>
        <v>NC-CPS-002-2024</v>
      </c>
      <c r="C3" s="4" t="str">
        <f>VLOOKUP(A3,[1]BDD!2:4,4,0)</f>
        <v>HILDA MARCELA GARCIA NUÑEZ</v>
      </c>
      <c r="D3" s="6" t="s">
        <v>18</v>
      </c>
      <c r="E3" s="6" t="str">
        <f>VLOOKUP(A3,[1]BDD!2:449,27,0)</f>
        <v>TOLIMA</v>
      </c>
      <c r="F3" s="6" t="str">
        <f>VLOOKUP(A3,[1]BDD!2:449,28,0)</f>
        <v>ESPINAL</v>
      </c>
      <c r="G3" s="6" t="str">
        <f>VLOOKUP(A3,[1]BDD!A2:CD73,77,0)</f>
        <v>ABOGADA</v>
      </c>
      <c r="H3" s="6" t="s">
        <v>22</v>
      </c>
      <c r="I3" s="4" t="str">
        <f>VLOOKUP(A3,[1]BDD!A2:CD73,7,0)</f>
        <v>PROFESIONAL</v>
      </c>
      <c r="J3" s="6" t="str">
        <f>VLOOKUP(A3,[1]BDD!2:449,41,0)</f>
        <v>GRUPO DE CONTRATOS</v>
      </c>
      <c r="K3" s="6" t="str">
        <f>VLOOKUP(A3,[1]BDD!2:449,76,0)</f>
        <v>hilda.garcia@parquesnacionales.gov.co</v>
      </c>
      <c r="L3" s="6">
        <v>3532400</v>
      </c>
      <c r="M3" s="6" t="s">
        <v>20</v>
      </c>
      <c r="N3" s="6" t="str">
        <f>VLOOKUP(A3,[1]BDD!2:4,6,0)</f>
        <v>NC10-P3299060-003 Prestación de servicios profesionales con plena autonomía técnica y administrativa al Grupo de Contratos de la Subdirección Administrativa y Financiera, brindando acompañamiento jurídico en la gestión precontractual, contractual y postcontractual en el marco del fortalecimiento de la capacidad institucional de Parques Nacionales Naturales.</v>
      </c>
      <c r="O3" s="7">
        <f>VLOOKUP(A3,[1]BDD!2:4,17,0)</f>
        <v>9564018</v>
      </c>
      <c r="P3" s="8">
        <f>VLOOKUP(A3,[1]BDD!2:449,56,0)</f>
        <v>45300</v>
      </c>
      <c r="Q3" s="8">
        <f>VLOOKUP(A3,[1]BDD!2:449,57,0)</f>
        <v>45656</v>
      </c>
    </row>
    <row r="4" spans="1:17" ht="16.5">
      <c r="A4" s="5" t="s">
        <v>23</v>
      </c>
      <c r="B4" s="4" t="str">
        <f>VLOOKUP(A4,[1]BDD!3:5,3,0)</f>
        <v>NC-CPS-003-2024</v>
      </c>
      <c r="C4" s="4" t="str">
        <f>VLOOKUP(A4,[1]BDD!2:5,4,0)</f>
        <v>MERY ACEVEDO BARRERA</v>
      </c>
      <c r="D4" s="6" t="s">
        <v>18</v>
      </c>
      <c r="E4" s="6" t="str">
        <f>VLOOKUP(A4,[1]BDD!3:450,27,0)</f>
        <v>BOYACA</v>
      </c>
      <c r="F4" s="6" t="str">
        <f>VLOOKUP(A4,[1]BDD!3:450,28,0)</f>
        <v>EL COCUY</v>
      </c>
      <c r="G4" s="6" t="str">
        <f>VLOOKUP(A4,[1]BDD!A3:CD74,77,0)</f>
        <v>ARQUITECTA</v>
      </c>
      <c r="H4" s="6" t="s">
        <v>24</v>
      </c>
      <c r="I4" s="4" t="str">
        <f>VLOOKUP(A4,[1]BDD!A2:CD74,7,0)</f>
        <v>PROFESIONAL</v>
      </c>
      <c r="J4" s="6" t="str">
        <f>VLOOKUP(A4,[1]BDD!3:450,41,0)</f>
        <v>SUBDIRECCIÓN ADMINISTRATIVA Y FINANCIERA</v>
      </c>
      <c r="K4" s="6" t="str">
        <f>VLOOKUP(A4,[1]BDD!3:450,76,0)</f>
        <v>mery.acevedo@parquesnacionales.gov.co</v>
      </c>
      <c r="L4" s="6">
        <v>3532400</v>
      </c>
      <c r="M4" s="6" t="s">
        <v>20</v>
      </c>
      <c r="N4" s="6" t="str">
        <f>VLOOKUP(A4,[1]BDD!2:5,6,0)</f>
        <v>NC10-P3299060-010 Prestación de servicios profesionales con plena autonomía técnica y administrativa para apoyar técnicamente a la Subdirección Administrativa y Financiera en los asuntos precontractuales y administrativos y en el desarrollo de los planes y programas que requiera la dependencia en el marco del fortalecimiento de la capacidad institucional de Parques Nacionales Naturales.</v>
      </c>
      <c r="O4" s="7">
        <f>VLOOKUP(A4,[1]BDD!2:5,17,0)</f>
        <v>8354314</v>
      </c>
      <c r="P4" s="8">
        <f>VLOOKUP(A4,[1]BDD!3:450,56,0)</f>
        <v>45301</v>
      </c>
      <c r="Q4" s="8">
        <f>VLOOKUP(A4,[1]BDD!3:450,57,0)</f>
        <v>45656</v>
      </c>
    </row>
    <row r="5" spans="1:17" ht="16.5">
      <c r="A5" s="5" t="s">
        <v>25</v>
      </c>
      <c r="B5" s="4" t="str">
        <f>VLOOKUP(A5,[1]BDD!4:6,3,0)</f>
        <v>NC-CPS-004-2024</v>
      </c>
      <c r="C5" s="4" t="str">
        <f>VLOOKUP(A5,[1]BDD!3:6,4,0)</f>
        <v>YENNY MILENA AREVALO SILVA</v>
      </c>
      <c r="D5" s="6" t="s">
        <v>18</v>
      </c>
      <c r="E5" s="6" t="str">
        <f>VLOOKUP(A5,[1]BDD!4:451,27,0)</f>
        <v>CUNDINAMARCA</v>
      </c>
      <c r="F5" s="6" t="str">
        <f>VLOOKUP(A5,[1]BDD!4:451,28,0)</f>
        <v>BOGOTA</v>
      </c>
      <c r="G5" s="6" t="str">
        <f>VLOOKUP(A5,[1]BDD!A4:CD75,77,0)</f>
        <v>ADMINISTRADORA DE EMPRESAS</v>
      </c>
      <c r="H5" s="6" t="s">
        <v>26</v>
      </c>
      <c r="I5" s="4" t="str">
        <f>VLOOKUP(A5,[1]BDD!A3:CD75,7,0)</f>
        <v>PROFESIONAL</v>
      </c>
      <c r="J5" s="6" t="str">
        <f>VLOOKUP(A5,[1]BDD!4:451,41,0)</f>
        <v>GRUPO DE GESTIÓN FINANCIERA</v>
      </c>
      <c r="K5" s="6" t="str">
        <f>VLOOKUP(A5,[1]BDD!4:451,76,0)</f>
        <v>yenny.arevalo@parquesnacionales.gov.co</v>
      </c>
      <c r="L5" s="6">
        <v>3532400</v>
      </c>
      <c r="M5" s="6" t="s">
        <v>20</v>
      </c>
      <c r="N5" s="6" t="str">
        <f>VLOOKUP(A5,[1]BDD!3:6,6,0)</f>
        <v>NC10-P3299060-007 Prestación de servicios profesionales con plena autonomía técnica y administrativa para apoyar al Grupo de Gestión Financiera en las actividades de gestión de tesorería, pagos y Cuenta Única Nacional en el marco del fortalecimiento de la capacidad institucional de parques nacionales naturales.</v>
      </c>
      <c r="O5" s="7">
        <f>VLOOKUP(A5,[1]BDD!3:6,17,0)</f>
        <v>7014443</v>
      </c>
      <c r="P5" s="8">
        <f>VLOOKUP(A5,[1]BDD!4:451,56,0)</f>
        <v>45300</v>
      </c>
      <c r="Q5" s="8">
        <f>VLOOKUP(A5,[1]BDD!4:451,57,0)</f>
        <v>45656</v>
      </c>
    </row>
    <row r="6" spans="1:17" ht="16.5">
      <c r="A6" s="5" t="s">
        <v>27</v>
      </c>
      <c r="B6" s="4" t="str">
        <f>VLOOKUP(A6,[1]BDD!5:7,3,0)</f>
        <v>NC-CPS-005-2024</v>
      </c>
      <c r="C6" s="4" t="str">
        <f>VLOOKUP(A6,[1]BDD!4:7,4,0)</f>
        <v>CARLOS AUGUSTO LORA SILVA</v>
      </c>
      <c r="D6" s="6" t="s">
        <v>18</v>
      </c>
      <c r="E6" s="6" t="str">
        <f>VLOOKUP(A6,[1]BDD!5:452,27,0)</f>
        <v>CUNDINAMARCA</v>
      </c>
      <c r="F6" s="6" t="str">
        <f>VLOOKUP(A6,[1]BDD!5:452,28,0)</f>
        <v>BOGOTA</v>
      </c>
      <c r="G6" s="6" t="str">
        <f>VLOOKUP(A6,[1]BDD!A5:CD76,77,0)</f>
        <v>ADMINISTRADOR FINANCIERO</v>
      </c>
      <c r="H6" s="6"/>
      <c r="I6" s="4" t="str">
        <f>VLOOKUP(A6,[1]BDD!A4:CD76,7,0)</f>
        <v>PROFESIONAL</v>
      </c>
      <c r="J6" s="6" t="str">
        <f>VLOOKUP(A6,[1]BDD!5:452,41,0)</f>
        <v>GRUPO DE GESTIÓN FINANCIERA</v>
      </c>
      <c r="K6" s="6" t="str">
        <f>VLOOKUP(A6,[1]BDD!5:452,76,0)</f>
        <v>carlos.lora@parquesnacionales.gov.co</v>
      </c>
      <c r="L6" s="6">
        <v>3532400</v>
      </c>
      <c r="M6" s="6" t="s">
        <v>20</v>
      </c>
      <c r="N6" s="6" t="str">
        <f>VLOOKUP(A6,[1]BDD!4:7,6,0)</f>
        <v>NC10-P3299060-008 Prestación de servicios profesionales con plena autonomía técnica y administrativa para apoyar al Grupo de Gestión Financiera en el registro, control y seguimiento del recaudo de los ingresos y recaudo de la entidad en el marco del fortalecimiento de la capacidad institucional de Parques Nacionales Naturales.</v>
      </c>
      <c r="O6" s="7">
        <f>VLOOKUP(A6,[1]BDD!4:7,17,0)</f>
        <v>6347912</v>
      </c>
      <c r="P6" s="8">
        <f>VLOOKUP(A6,[1]BDD!5:452,56,0)</f>
        <v>45300</v>
      </c>
      <c r="Q6" s="8">
        <f>VLOOKUP(A6,[1]BDD!5:452,57,0)</f>
        <v>45656</v>
      </c>
    </row>
    <row r="7" spans="1:17" ht="16.5">
      <c r="A7" s="5" t="s">
        <v>28</v>
      </c>
      <c r="B7" s="4" t="str">
        <f>VLOOKUP(A7,[1]BDD!6:8,3,0)</f>
        <v>NC-CPS-006-2024</v>
      </c>
      <c r="C7" s="4" t="str">
        <f>VLOOKUP(A7,[1]BDD!5:8,4,0)</f>
        <v>IVONNE FORERO LOPEZ</v>
      </c>
      <c r="D7" s="6" t="s">
        <v>18</v>
      </c>
      <c r="E7" s="6" t="str">
        <f>VLOOKUP(A7,[1]BDD!6:453,27,0)</f>
        <v>CUNDINAMARCA</v>
      </c>
      <c r="F7" s="6" t="str">
        <f>VLOOKUP(A7,[1]BDD!6:453,28,0)</f>
        <v>BOGOTA</v>
      </c>
      <c r="G7" s="6" t="str">
        <f>VLOOKUP(A7,[1]BDD!A6:CD77,77,0)</f>
        <v>ADMINISTRACION Y DIRECCION DE EMPRESAS</v>
      </c>
      <c r="H7" s="6" t="s">
        <v>29</v>
      </c>
      <c r="I7" s="4" t="str">
        <f>VLOOKUP(A7,[1]BDD!A5:CD77,7,0)</f>
        <v>PROFESIONAL</v>
      </c>
      <c r="J7" s="6" t="str">
        <f>VLOOKUP(A7,[1]BDD!6:453,41,0)</f>
        <v>GRUPO DE GESTIÓN FINANCIERA</v>
      </c>
      <c r="K7" s="6" t="str">
        <f>VLOOKUP(A7,[1]BDD!6:453,76,0)</f>
        <v>ivonne.forero@parquesnacionales.gov.co</v>
      </c>
      <c r="L7" s="6">
        <v>3532400</v>
      </c>
      <c r="M7" s="6" t="s">
        <v>20</v>
      </c>
      <c r="N7" s="6" t="str">
        <f>VLOOKUP(A7,[1]BDD!5:8,6,0)</f>
        <v>NC10-P3299060-006 Prestación de servicios profesionales con plena autonomía técnica y administrativa para apoyar al Grupo de Gestión Financiera en la revisión, validación, registro y seguimiento de las obligaciones financieras de la entidad en el marco del fortalecimiento de la capacidad institucional de Parques Nacionales Naturales.</v>
      </c>
      <c r="O7" s="7">
        <f>VLOOKUP(A7,[1]BDD!5:8,17,0)</f>
        <v>7014443</v>
      </c>
      <c r="P7" s="8">
        <f>VLOOKUP(A7,[1]BDD!6:453,56,0)</f>
        <v>45300</v>
      </c>
      <c r="Q7" s="8">
        <f>VLOOKUP(A7,[1]BDD!6:453,57,0)</f>
        <v>45656</v>
      </c>
    </row>
    <row r="8" spans="1:17" ht="16.5">
      <c r="A8" s="5" t="s">
        <v>30</v>
      </c>
      <c r="B8" s="4" t="str">
        <f>VLOOKUP(A8,[1]BDD!7:9,3,0)</f>
        <v>NC-CPS-007-2024</v>
      </c>
      <c r="C8" s="4" t="str">
        <f>VLOOKUP(A8,[1]BDD!6:9,4,0)</f>
        <v>LUZ JANETH VILLALBA SUAREZ</v>
      </c>
      <c r="D8" s="6" t="s">
        <v>18</v>
      </c>
      <c r="E8" s="6" t="str">
        <f>VLOOKUP(A8,[1]BDD!7:454,27,0)</f>
        <v>CUNDINAMARCA</v>
      </c>
      <c r="F8" s="6" t="str">
        <f>VLOOKUP(A8,[1]BDD!7:454,28,0)</f>
        <v>BOGOTA</v>
      </c>
      <c r="G8" s="6" t="str">
        <f>VLOOKUP(A8,[1]BDD!A7:CD78,77,0)</f>
        <v>ABOGADA</v>
      </c>
      <c r="H8" s="6" t="s">
        <v>31</v>
      </c>
      <c r="I8" s="4" t="str">
        <f>VLOOKUP(A8,[1]BDD!A6:CD78,7,0)</f>
        <v>PROFESIONAL</v>
      </c>
      <c r="J8" s="6" t="str">
        <f>VLOOKUP(A8,[1]BDD!7:454,41,0)</f>
        <v>GRUPO DE CONTRATOS</v>
      </c>
      <c r="K8" s="6" t="str">
        <f>VLOOKUP(A8,[1]BDD!7:454,76,0)</f>
        <v>luz.villalba@parquesnacionales.gov.co</v>
      </c>
      <c r="L8" s="6">
        <v>3532400</v>
      </c>
      <c r="M8" s="6" t="s">
        <v>20</v>
      </c>
      <c r="N8" s="6" t="str">
        <f>VLOOKUP(A8,[1]BDD!6:9,6,0)</f>
        <v>NC10-P3299060-004 Prestación de servicios profesionales con plena autonomía técnica y administrativa para apoyar al Grupo de Contratos jurídicamente en el desarrollo de los trámites y procedimientos relacionados con la gestión contractual de la entidad en el marco del fortalecimiento de la capacidad institucional de parques nacionales naturales.</v>
      </c>
      <c r="O8" s="7">
        <f>VLOOKUP(A8,[1]BDD!6:9,17,0)</f>
        <v>8855572</v>
      </c>
      <c r="P8" s="8">
        <f>VLOOKUP(A8,[1]BDD!7:454,56,0)</f>
        <v>45300</v>
      </c>
      <c r="Q8" s="8">
        <f>VLOOKUP(A8,[1]BDD!7:454,57,0)</f>
        <v>45565</v>
      </c>
    </row>
    <row r="9" spans="1:17" ht="16.5">
      <c r="A9" s="5" t="s">
        <v>32</v>
      </c>
      <c r="B9" s="4" t="str">
        <f>VLOOKUP(A9,[1]BDD!8:10,3,0)</f>
        <v>NC-CPS-008-2024</v>
      </c>
      <c r="C9" s="4" t="str">
        <f>VLOOKUP(A9,[1]BDD!7:10,4,0)</f>
        <v>YURY CAMILA BARRANTES REYES</v>
      </c>
      <c r="D9" s="6" t="s">
        <v>18</v>
      </c>
      <c r="E9" s="6" t="str">
        <f>VLOOKUP(A9,[1]BDD!8:455,27,0)</f>
        <v>CUNDINAMARCA</v>
      </c>
      <c r="F9" s="6" t="str">
        <f>VLOOKUP(A9,[1]BDD!8:455,28,0)</f>
        <v>BOGOTA</v>
      </c>
      <c r="G9" s="6" t="str">
        <f>VLOOKUP(A9,[1]BDD!A8:CD79,77,0)</f>
        <v>ABOGADA</v>
      </c>
      <c r="H9" s="6" t="s">
        <v>33</v>
      </c>
      <c r="I9" s="4" t="str">
        <f>VLOOKUP(A9,[1]BDD!A7:CD79,7,0)</f>
        <v>PROFESIONAL</v>
      </c>
      <c r="J9" s="6" t="str">
        <f>VLOOKUP(A9,[1]BDD!8:455,41,0)</f>
        <v>GRUPO DE CONTRATOS</v>
      </c>
      <c r="K9" s="6" t="str">
        <f>VLOOKUP(A9,[1]BDD!8:455,76,0)</f>
        <v>yury.barrantes@parquesnacionales.gov.co</v>
      </c>
      <c r="L9" s="6">
        <v>3532400</v>
      </c>
      <c r="M9" s="6" t="s">
        <v>20</v>
      </c>
      <c r="N9" s="6" t="str">
        <f>VLOOKUP(A9,[1]BDD!7:10,6,0)</f>
        <v>NC10-P3299060-024 Prestar sus servicios profesionales con plena autonomía técnica y administrativa al Grupo de Contratos de la Subdirección Administrativa y Financiera de Parques Nacionales Naturales de Colombia, para apoyar las actividades inherentes a las diferentes etapas contractuales del proyecto de Fortalecimiento a la capacidad institucional de PNNC.</v>
      </c>
      <c r="O9" s="7">
        <f>VLOOKUP(A9,[1]BDD!7:10,17,0)</f>
        <v>7881428</v>
      </c>
      <c r="P9" s="8">
        <f>VLOOKUP(A9,[1]BDD!8:455,56,0)</f>
        <v>45301</v>
      </c>
      <c r="Q9" s="8">
        <f>VLOOKUP(A9,[1]BDD!8:455,57,0)</f>
        <v>45656</v>
      </c>
    </row>
    <row r="10" spans="1:17" ht="16.5">
      <c r="A10" s="5" t="s">
        <v>34</v>
      </c>
      <c r="B10" s="4" t="str">
        <f>VLOOKUP(A10,[1]BDD!9:11,3,0)</f>
        <v>NC-CPS-009-2024</v>
      </c>
      <c r="C10" s="4" t="str">
        <f>VLOOKUP(A10,[1]BDD!8:11,4,0)</f>
        <v>KATHERINNE RODRIGUEZ LOZANO</v>
      </c>
      <c r="D10" s="6" t="s">
        <v>18</v>
      </c>
      <c r="E10" s="6" t="str">
        <f>VLOOKUP(A10,[1]BDD!9:456,27,0)</f>
        <v>CUNDINAMARCA</v>
      </c>
      <c r="F10" s="6" t="str">
        <f>VLOOKUP(A10,[1]BDD!9:456,28,0)</f>
        <v>BOGOTA</v>
      </c>
      <c r="G10" s="6" t="str">
        <f>VLOOKUP(A10,[1]BDD!A9:CD80,77,0)</f>
        <v>ECONOMISTA</v>
      </c>
      <c r="H10" s="6" t="s">
        <v>35</v>
      </c>
      <c r="I10" s="4" t="str">
        <f>VLOOKUP(A10,[1]BDD!A8:CD80,7,0)</f>
        <v>PROFESIONAL</v>
      </c>
      <c r="J10" s="6" t="str">
        <f>VLOOKUP(A10,[1]BDD!9:456,41,0)</f>
        <v>SUBDIRECCIÓN ADMINISTRATIVA Y FINANCIERA</v>
      </c>
      <c r="K10" s="6" t="str">
        <f>VLOOKUP(A10,[1]BDD!9:456,76,0)</f>
        <v>katherinne.rodriguez@parquesnacionales.gov.co</v>
      </c>
      <c r="L10" s="6">
        <v>3532400</v>
      </c>
      <c r="M10" s="6" t="s">
        <v>20</v>
      </c>
      <c r="N10" s="6" t="str">
        <f>VLOOKUP(A10,[1]BDD!8:11,6,0)</f>
        <v>NC10-P3299060-012 Prestación de servicios profesionales con plena autonomía técnica y administrativa para apoyar a la Subdirección Administrativa y Financiera transversalmente en los temas de planeación, ejecución, análisis, seguimiento y cierre financiero en el marco del fortalecimiento de la capacidad institucional de Parques Nacionales Naturales</v>
      </c>
      <c r="O10" s="7">
        <f>VLOOKUP(A10,[1]BDD!8:11,17,0)</f>
        <v>7435309</v>
      </c>
      <c r="P10" s="8">
        <f>VLOOKUP(A10,[1]BDD!9:456,56,0)</f>
        <v>45301</v>
      </c>
      <c r="Q10" s="8">
        <f>VLOOKUP(A10,[1]BDD!9:456,57,0)</f>
        <v>45657</v>
      </c>
    </row>
    <row r="11" spans="1:17" ht="16.5">
      <c r="A11" s="5" t="s">
        <v>36</v>
      </c>
      <c r="B11" s="4" t="str">
        <f>VLOOKUP(A11,[1]BDD!10:12,3,0)</f>
        <v>NC-CPS-010-2024</v>
      </c>
      <c r="C11" s="4" t="str">
        <f>VLOOKUP(A11,[1]BDD!9:12,4,0)</f>
        <v>ERIKA PAOLA ROBAYO CASTILLO</v>
      </c>
      <c r="D11" s="6" t="s">
        <v>18</v>
      </c>
      <c r="E11" s="6" t="str">
        <f>VLOOKUP(A11,[1]BDD!10:457,27,0)</f>
        <v>CUNDINAMARCA</v>
      </c>
      <c r="F11" s="6" t="str">
        <f>VLOOKUP(A11,[1]BDD!10:457,28,0)</f>
        <v>BOGOTA</v>
      </c>
      <c r="G11" s="6" t="str">
        <f>VLOOKUP(A11,[1]BDD!A10:CD81,77,0)</f>
        <v>PROFESIONAL EN NEGOCIOS INTERNACIONALES</v>
      </c>
      <c r="H11" s="6" t="s">
        <v>37</v>
      </c>
      <c r="I11" s="4" t="str">
        <f>VLOOKUP(A11,[1]BDD!A9:CD81,7,0)</f>
        <v>PROFESIONAL</v>
      </c>
      <c r="J11" s="6" t="str">
        <f>VLOOKUP(A11,[1]BDD!10:457,41,0)</f>
        <v>SUBDIRECCIÓN ADMINISTRATIVA Y FINANCIERA</v>
      </c>
      <c r="K11" s="6" t="str">
        <f>VLOOKUP(A11,[1]BDD!10:457,76,0)</f>
        <v>erika.robayo@parquesnacionales.gov.co</v>
      </c>
      <c r="L11" s="6">
        <v>3532400</v>
      </c>
      <c r="M11" s="6" t="s">
        <v>20</v>
      </c>
      <c r="N11" s="6" t="str">
        <f>VLOOKUP(A11,[1]BDD!9:12,6,0)</f>
        <v>NC10-P3299060-011 Prestación de servicios profesionales con plena autonomía técnica y administrativa para apoyar a la Subdirección Administrativa y Financiera en la formulación, implementación, mejora, seguimiento y evaluación de los procesos de la dependencia que hacen parte del sistema integrado de gestión, de acuerdo con las directrices del MIPG establecido por la entidad en el marco del fortalecimiento de la capacidad institucional de Parques Nacionales Naturales.</v>
      </c>
      <c r="O11" s="7">
        <f>VLOOKUP(A11,[1]BDD!9:12,17,0)</f>
        <v>7014443</v>
      </c>
      <c r="P11" s="8">
        <f>VLOOKUP(A11,[1]BDD!10:457,56,0)</f>
        <v>45301</v>
      </c>
      <c r="Q11" s="8">
        <f>VLOOKUP(A11,[1]BDD!10:457,57,0)</f>
        <v>45429</v>
      </c>
    </row>
    <row r="12" spans="1:17" ht="16.5">
      <c r="A12" s="5" t="s">
        <v>38</v>
      </c>
      <c r="B12" s="4" t="str">
        <f>VLOOKUP(A12,[1]BDD!11:13,3,0)</f>
        <v>NC-CPS-011-2024</v>
      </c>
      <c r="C12" s="4" t="str">
        <f>VLOOKUP(A12,[1]BDD!10:13,4,0)</f>
        <v>JOSE DEL CARMEN HERRERA TOVAR</v>
      </c>
      <c r="D12" s="6" t="s">
        <v>18</v>
      </c>
      <c r="E12" s="6" t="str">
        <f>VLOOKUP(A12,[1]BDD!11:458,27,0)</f>
        <v>TOLIMA</v>
      </c>
      <c r="F12" s="6" t="str">
        <f>VLOOKUP(A12,[1]BDD!11:458,28,0)</f>
        <v>PIEDRAS</v>
      </c>
      <c r="G12" s="6" t="str">
        <f>VLOOKUP(A12,[1]BDD!A11:CD82,77,0)</f>
        <v>ECONOMISTA</v>
      </c>
      <c r="H12" s="6" t="s">
        <v>39</v>
      </c>
      <c r="I12" s="4" t="str">
        <f>VLOOKUP(A12,[1]BDD!A10:CD82,7,0)</f>
        <v>PROFESIONAL</v>
      </c>
      <c r="J12" s="6" t="str">
        <f>VLOOKUP(A12,[1]BDD!11:458,41,0)</f>
        <v>GRUPO DE GESTIÓN FINANCIERA</v>
      </c>
      <c r="K12" s="6" t="str">
        <f>VLOOKUP(A12,[1]BDD!11:458,76,0)</f>
        <v>jose.herrera@parquesnacionales.gov.co</v>
      </c>
      <c r="L12" s="6">
        <v>3532400</v>
      </c>
      <c r="M12" s="6" t="s">
        <v>20</v>
      </c>
      <c r="N12" s="6" t="str">
        <f>VLOOKUP(A12,[1]BDD!10:13,6,0)</f>
        <v>NC10-P3299060-014 Prestación de servicios profesionales con plena autonomía técnica y administrativa para apoyar al Grupo de Gestión Financiera en las operaciones financieras para la ejecución, gestión, seguimiento y control del presupuesto de la entidad en el marco del fortalecimiento de la capacidad institucional de Parques Nacionales Naturales</v>
      </c>
      <c r="O12" s="7">
        <f>VLOOKUP(A12,[1]BDD!10:13,17,0)</f>
        <v>7881428</v>
      </c>
      <c r="P12" s="8">
        <f>VLOOKUP(A12,[1]BDD!11:458,56,0)</f>
        <v>45302</v>
      </c>
      <c r="Q12" s="8">
        <f>VLOOKUP(A12,[1]BDD!11:458,57,0)</f>
        <v>45656</v>
      </c>
    </row>
    <row r="13" spans="1:17" ht="16.5">
      <c r="A13" s="5" t="s">
        <v>40</v>
      </c>
      <c r="B13" s="4" t="str">
        <f>VLOOKUP(A13,[1]BDD!12:14,3,0)</f>
        <v>NC-CPS-012-2024</v>
      </c>
      <c r="C13" s="4" t="str">
        <f>VLOOKUP(A13,[1]BDD!11:14,4,0)</f>
        <v>DANIEL FELIPE QUIÑONES MORENO</v>
      </c>
      <c r="D13" s="6" t="s">
        <v>18</v>
      </c>
      <c r="E13" s="6" t="str">
        <f>VLOOKUP(A13,[1]BDD!12:459,27,0)</f>
        <v>CUNDINAMARCA</v>
      </c>
      <c r="F13" s="6" t="str">
        <f>VLOOKUP(A13,[1]BDD!12:459,28,0)</f>
        <v>BOGOTA</v>
      </c>
      <c r="G13" s="6" t="str">
        <f>VLOOKUP(A13,[1]BDD!A12:CD83,77,0)</f>
        <v>CONTADOR PUBLICO</v>
      </c>
      <c r="H13" s="6" t="s">
        <v>41</v>
      </c>
      <c r="I13" s="4" t="str">
        <f>VLOOKUP(A13,[1]BDD!A11:CD83,7,0)</f>
        <v>PROFESIONAL</v>
      </c>
      <c r="J13" s="6" t="str">
        <f>VLOOKUP(A13,[1]BDD!12:459,41,0)</f>
        <v>GRUPO DE GESTIÓN FINANCIERA</v>
      </c>
      <c r="K13" s="6" t="str">
        <f>VLOOKUP(A13,[1]BDD!12:459,76,0)</f>
        <v>daniel.quinones@parquesnacionales.gov.co</v>
      </c>
      <c r="L13" s="6">
        <v>3532400</v>
      </c>
      <c r="M13" s="6" t="s">
        <v>20</v>
      </c>
      <c r="N13" s="6" t="str">
        <f>VLOOKUP(A13,[1]BDD!11:14,6,0)</f>
        <v>NC10-P3299060-014 Prestación de servicios profesionales con plena autonomía técnica y administrativa para apoyar al Grupo de Gestión Financiera en las operaciones financieras para la ejecución, gestión, seguimiento y control del presupuesto de la entidad en el marco del fortalecimiento de la capacidad institucional de Parques Nacionales Naturales</v>
      </c>
      <c r="O13" s="7">
        <f>VLOOKUP(A13,[1]BDD!11:14,17,0)</f>
        <v>5106004</v>
      </c>
      <c r="P13" s="8">
        <f>VLOOKUP(A13,[1]BDD!12:459,56,0)</f>
        <v>45302</v>
      </c>
      <c r="Q13" s="8">
        <f>VLOOKUP(A13,[1]BDD!12:459,57,0)</f>
        <v>45656</v>
      </c>
    </row>
    <row r="14" spans="1:17" ht="16.5">
      <c r="A14" s="5" t="s">
        <v>42</v>
      </c>
      <c r="B14" s="4" t="str">
        <f>VLOOKUP(A14,[1]BDD!13:15,3,0)</f>
        <v>NC-CPS-013-2024</v>
      </c>
      <c r="C14" s="4" t="str">
        <f>VLOOKUP(A14,[1]BDD!12:15,4,0)</f>
        <v>BIBIANA ROCIO MARIN TORRES</v>
      </c>
      <c r="D14" s="6" t="s">
        <v>18</v>
      </c>
      <c r="E14" s="6" t="str">
        <f>VLOOKUP(A14,[1]BDD!13:460,27,0)</f>
        <v>CUNDINAMARCA</v>
      </c>
      <c r="F14" s="6" t="str">
        <f>VLOOKUP(A14,[1]BDD!13:460,28,0)</f>
        <v>BOGOTA</v>
      </c>
      <c r="G14" s="6" t="str">
        <f>VLOOKUP(A14,[1]BDD!A13:CD84,77,0)</f>
        <v>ADMINISTRADORA PUBLICA</v>
      </c>
      <c r="H14" s="6" t="s">
        <v>43</v>
      </c>
      <c r="I14" s="4" t="str">
        <f>VLOOKUP(A14,[1]BDD!A12:CD84,7,0)</f>
        <v>PROFESIONAL</v>
      </c>
      <c r="J14" s="6" t="str">
        <f>VLOOKUP(A14,[1]BDD!13:460,41,0)</f>
        <v>GRUPO DE GESTIÓN FINANCIERA</v>
      </c>
      <c r="K14" s="6" t="str">
        <f>VLOOKUP(A14,[1]BDD!13:460,76,0)</f>
        <v>bibiana.marin@parquesnacionales.gov.co</v>
      </c>
      <c r="L14" s="6">
        <v>3532400</v>
      </c>
      <c r="M14" s="6" t="s">
        <v>20</v>
      </c>
      <c r="N14" s="6" t="str">
        <f>VLOOKUP(A14,[1]BDD!12:15,6,0)</f>
        <v>NC10-P3299060-020 Prestación de servicios profesionales con plena autonomía técnica y administrativa para apoyar al Grupo de Gestión Financiera en la verificación de los documentos requeridos, seguimiento y control de la gestión de pago de las cuentas de la entidad en el marco del fortalecimiento de la capacidad institucional de Parques Nacionales Naturales</v>
      </c>
      <c r="O14" s="7">
        <f>VLOOKUP(A14,[1]BDD!12:15,17,0)</f>
        <v>5693195</v>
      </c>
      <c r="P14" s="8">
        <f>VLOOKUP(A14,[1]BDD!13:460,56,0)</f>
        <v>45302</v>
      </c>
      <c r="Q14" s="8">
        <f>VLOOKUP(A14,[1]BDD!13:460,57,0)</f>
        <v>45483</v>
      </c>
    </row>
    <row r="15" spans="1:17" ht="16.5">
      <c r="A15" s="5" t="s">
        <v>44</v>
      </c>
      <c r="B15" s="4" t="str">
        <f>VLOOKUP(A15,[1]BDD!14:16,3,0)</f>
        <v>NC-CPS-014-2024</v>
      </c>
      <c r="C15" s="4" t="str">
        <f>VLOOKUP(A15,[1]BDD!13:16,4,0)</f>
        <v>LILIAN ALEXANDRA HURTADO BUITRAGO</v>
      </c>
      <c r="D15" s="6" t="s">
        <v>18</v>
      </c>
      <c r="E15" s="6" t="str">
        <f>VLOOKUP(A15,[1]BDD!14:461,27,0)</f>
        <v>CUNDINAMARCA</v>
      </c>
      <c r="F15" s="6" t="str">
        <f>VLOOKUP(A15,[1]BDD!14:461,28,0)</f>
        <v>BOGOTA</v>
      </c>
      <c r="G15" s="6" t="str">
        <f>VLOOKUP(A15,[1]BDD!A14:CD85,77,0)</f>
        <v>ABOGADA</v>
      </c>
      <c r="H15" s="6" t="s">
        <v>45</v>
      </c>
      <c r="I15" s="4" t="str">
        <f>VLOOKUP(A15,[1]BDD!A13:CD85,7,0)</f>
        <v>PROFESIONAL</v>
      </c>
      <c r="J15" s="6" t="str">
        <f>VLOOKUP(A15,[1]BDD!14:461,41,0)</f>
        <v>GRUPO DE GESTIÓN HUMANA</v>
      </c>
      <c r="K15" s="6" t="str">
        <f>VLOOKUP(A15,[1]BDD!14:461,76,0)</f>
        <v>lilian.hurtado@parquesnacionales.gov.co</v>
      </c>
      <c r="L15" s="6">
        <v>3532400</v>
      </c>
      <c r="M15" s="6" t="s">
        <v>20</v>
      </c>
      <c r="N15" s="6" t="str">
        <f>VLOOKUP(A15,[1]BDD!13:16,6,0)</f>
        <v>NC10-P3299060-009 Prestación de servicios profesionales con plena autonomía técnica y administrativa para apoyar al Grupo de Gestión Humana en la elaboración, implementación, desarrollo, seguimiento y evaluación del Plan Estratégico de Gestión Humana de la entidad en el marco del fortalecimiento de la capacidad institucional de Parques Nacionales Naturales</v>
      </c>
      <c r="O15" s="7">
        <f>VLOOKUP(A15,[1]BDD!13:16,17,0)</f>
        <v>9981565</v>
      </c>
      <c r="P15" s="8">
        <f>VLOOKUP(A15,[1]BDD!14:461,56,0)</f>
        <v>45301</v>
      </c>
      <c r="Q15" s="8">
        <f>VLOOKUP(A15,[1]BDD!14:461,57,0)</f>
        <v>45656</v>
      </c>
    </row>
    <row r="16" spans="1:17" ht="16.5">
      <c r="A16" s="5" t="s">
        <v>46</v>
      </c>
      <c r="B16" s="4" t="str">
        <f>VLOOKUP(A16,[1]BDD!15:17,3,0)</f>
        <v>NC-CPS-015-2024</v>
      </c>
      <c r="C16" s="4" t="str">
        <f>VLOOKUP(A16,[1]BDD!14:17,4,0)</f>
        <v>HERLY GARCIA DUARTE</v>
      </c>
      <c r="D16" s="6" t="s">
        <v>18</v>
      </c>
      <c r="E16" s="6" t="str">
        <f>VLOOKUP(A16,[1]BDD!15:462,27,0)</f>
        <v>CUNDINAMARCA</v>
      </c>
      <c r="F16" s="6" t="str">
        <f>VLOOKUP(A16,[1]BDD!15:462,28,0)</f>
        <v>BOGOTA</v>
      </c>
      <c r="G16" s="6" t="str">
        <f>VLOOKUP(A16,[1]BDD!A15:CD86,77,0)</f>
        <v>CONTADORA PUBLICO</v>
      </c>
      <c r="H16" s="6" t="s">
        <v>47</v>
      </c>
      <c r="I16" s="4" t="str">
        <f>VLOOKUP(A16,[1]BDD!A14:CD86,7,0)</f>
        <v>PROFESIONAL</v>
      </c>
      <c r="J16" s="6" t="str">
        <f>VLOOKUP(A16,[1]BDD!15:462,41,0)</f>
        <v>GRUPO DE GESTIÓN FINANCIERA</v>
      </c>
      <c r="K16" s="6" t="str">
        <f>VLOOKUP(A16,[1]BDD!15:462,76,0)</f>
        <v>herly.garcia@parquesnacionales.gov.co</v>
      </c>
      <c r="L16" s="6">
        <v>3532400</v>
      </c>
      <c r="M16" s="6" t="s">
        <v>20</v>
      </c>
      <c r="N16" s="6" t="str">
        <f>VLOOKUP(A16,[1]BDD!14:17,6,0)</f>
        <v>NC10-P3299060-015 Prestación de servicios profesionales con plena autonomía técnica y administrativa para apoyar al Grupo de Gestión Financiera en lo relacionado con el sistema contable en los aspectos tributarios y la gestión de recaudo de la entidad en el marco del fortalecimiento de la capacidad institucional de Parques Nacionales Naturales</v>
      </c>
      <c r="O16" s="7">
        <f>VLOOKUP(A16,[1]BDD!14:17,17,0)</f>
        <v>7014443</v>
      </c>
      <c r="P16" s="8">
        <f>VLOOKUP(A16,[1]BDD!15:462,56,0)</f>
        <v>45302</v>
      </c>
      <c r="Q16" s="8">
        <f>VLOOKUP(A16,[1]BDD!15:462,57,0)</f>
        <v>45656</v>
      </c>
    </row>
    <row r="17" spans="1:17" ht="16.5">
      <c r="A17" s="5" t="s">
        <v>48</v>
      </c>
      <c r="B17" s="4" t="str">
        <f>VLOOKUP(A17,[1]BDD!16:18,3,0)</f>
        <v>NC-CPS-016-2024</v>
      </c>
      <c r="C17" s="4" t="str">
        <f>VLOOKUP(A17,[1]BDD!15:18,4,0)</f>
        <v>MARCO TOVAR BARRAGAN</v>
      </c>
      <c r="D17" s="6" t="s">
        <v>18</v>
      </c>
      <c r="E17" s="6" t="str">
        <f>VLOOKUP(A17,[1]BDD!16:463,27,0)</f>
        <v>CUNDINAMARCA</v>
      </c>
      <c r="F17" s="6" t="str">
        <f>VLOOKUP(A17,[1]BDD!16:463,28,0)</f>
        <v>BOGOTA</v>
      </c>
      <c r="G17" s="6" t="str">
        <f>VLOOKUP(A17,[1]BDD!A16:CD87,77,0)</f>
        <v>ADMINITRADOR PUBLICO</v>
      </c>
      <c r="H17" s="6" t="s">
        <v>49</v>
      </c>
      <c r="I17" s="4" t="str">
        <f>VLOOKUP(A17,[1]BDD!A15:CD87,7,0)</f>
        <v>PROFESIONAL</v>
      </c>
      <c r="J17" s="6" t="str">
        <f>VLOOKUP(A17,[1]BDD!16:463,41,0)</f>
        <v>GRUPO DE CONTRATOS</v>
      </c>
      <c r="K17" s="6" t="str">
        <f>VLOOKUP(A17,[1]BDD!16:463,76,0)</f>
        <v>marco.tovar@parquesnacionales.gov.co</v>
      </c>
      <c r="L17" s="6">
        <v>3532400</v>
      </c>
      <c r="M17" s="6" t="s">
        <v>20</v>
      </c>
      <c r="N17" s="6" t="str">
        <f>VLOOKUP(A17,[1]BDD!15:18,6,0)</f>
        <v>NC10-P3299060-005 Prestación de servicios profesionales con plena autonomía técnica y administrativa para apoyar al Grupo de Contratos en la administración de las diferentes plataformas de contratación pública del Estado Colombiano, y en las actividades requeridas para la adecuada gestión de la información contractual de la entidad en el marco del fortalecimiento de la capacidad institucional de Parques Nacionales Naturales.</v>
      </c>
      <c r="O17" s="7">
        <f>VLOOKUP(A17,[1]BDD!15:18,17,0)</f>
        <v>7435309</v>
      </c>
      <c r="P17" s="8">
        <f>VLOOKUP(A17,[1]BDD!16:463,56,0)</f>
        <v>45301</v>
      </c>
      <c r="Q17" s="8">
        <f>VLOOKUP(A17,[1]BDD!16:463,57,0)</f>
        <v>45656</v>
      </c>
    </row>
    <row r="18" spans="1:17" ht="16.5">
      <c r="A18" s="5" t="s">
        <v>50</v>
      </c>
      <c r="B18" s="4" t="str">
        <f>VLOOKUP(A18,[1]BDD!17:20,3,0)</f>
        <v>NC-CPS-017C-2024</v>
      </c>
      <c r="C18" s="4" t="str">
        <f>VLOOKUP(A18,[1]BDD!16:20,4,0)</f>
        <v>PAOLA ANDREA ERAZO CAMARGO</v>
      </c>
      <c r="D18" s="6" t="s">
        <v>18</v>
      </c>
      <c r="E18" s="6" t="str">
        <f>VLOOKUP(A18,[1]BDD!17:464,27,0)</f>
        <v>ANTIOQUIA</v>
      </c>
      <c r="F18" s="6" t="str">
        <f>VLOOKUP(A18,[1]BDD!17:464,28,0)</f>
        <v>SAN PEDRO DE LOS MILAGROS</v>
      </c>
      <c r="G18" s="6" t="str">
        <f>VLOOKUP(A18,[1]BDD!A17:CD88,77,0)</f>
        <v>CONTADORA PUBLICA</v>
      </c>
      <c r="H18" s="6" t="s">
        <v>51</v>
      </c>
      <c r="I18" s="4" t="str">
        <f>VLOOKUP(A18,[1]BDD!A16:CD88,7,0)</f>
        <v>PROFESIONAL</v>
      </c>
      <c r="J18" s="6" t="str">
        <f>VLOOKUP(A18,[1]BDD!17:464,41,0)</f>
        <v>GRUPO DE GESTIÓN FINANCIERA</v>
      </c>
      <c r="K18" s="6" t="str">
        <f>VLOOKUP(A18,[1]BDD!17:464,76,0)</f>
        <v>paola.erazo@parquesnacionales.gov.co</v>
      </c>
      <c r="L18" s="6">
        <v>3532400</v>
      </c>
      <c r="M18" s="6" t="s">
        <v>20</v>
      </c>
      <c r="N18" s="6" t="str">
        <f>VLOOKUP(A18,[1]BDD!16:20,6,0)</f>
        <v>NC10-P3299060-021 Prestación de servicios profesionales con plena autonomía técnica y administrativa para apoyar al Grupo de Gestión Financiera en el registro y análisis de los ingresos y recaudo de la entidad en el marco del fortalecimiento de la capacidad institucional de Parques Nacionales Naturales</v>
      </c>
      <c r="O18" s="7">
        <f>VLOOKUP(A18,[1]BDD!16:20,17,0)</f>
        <v>5693195</v>
      </c>
      <c r="P18" s="8">
        <f>VLOOKUP(A18,[1]BDD!17:464,56,0)</f>
        <v>45302</v>
      </c>
      <c r="Q18" s="8">
        <f>VLOOKUP(A18,[1]BDD!17:464,57,0)</f>
        <v>45519</v>
      </c>
    </row>
    <row r="19" spans="1:17" ht="16.5">
      <c r="A19" s="5" t="s">
        <v>52</v>
      </c>
      <c r="B19" s="4" t="str">
        <f>VLOOKUP(A19,[1]BDD!18:21,3,0)</f>
        <v>NC-CPS-017-2024</v>
      </c>
      <c r="C19" s="4" t="str">
        <f>VLOOKUP(A19,[1]BDD!17:21,4,0)</f>
        <v>JUAN CAMILO CASALLAS ANDRADE</v>
      </c>
      <c r="D19" s="6" t="s">
        <v>18</v>
      </c>
      <c r="E19" s="6" t="str">
        <f>VLOOKUP(A19,[1]BDD!18:465,27,0)</f>
        <v>CUNDINAMARCA</v>
      </c>
      <c r="F19" s="6" t="str">
        <f>VLOOKUP(A19,[1]BDD!18:465,28,0)</f>
        <v>PACHO</v>
      </c>
      <c r="G19" s="6" t="str">
        <f>VLOOKUP(A19,[1]BDD!A18:CD89,77,0)</f>
        <v>CONTADOR PUBLICA</v>
      </c>
      <c r="H19" s="6" t="s">
        <v>53</v>
      </c>
      <c r="I19" s="4" t="str">
        <f>VLOOKUP(A19,[1]BDD!A17:CD89,7,0)</f>
        <v>PROFESIONAL</v>
      </c>
      <c r="J19" s="6" t="str">
        <f>VLOOKUP(A19,[1]BDD!18:465,41,0)</f>
        <v>GRUPO DE GESTIÓN FINANCIERA</v>
      </c>
      <c r="K19" s="6" t="str">
        <f>VLOOKUP(A19,[1]BDD!18:465,76,0)</f>
        <v>@parquesnacionales.gov.co</v>
      </c>
      <c r="L19" s="6">
        <v>3532400</v>
      </c>
      <c r="M19" s="6" t="s">
        <v>20</v>
      </c>
      <c r="N19" s="6" t="str">
        <f>VLOOKUP(A19,[1]BDD!17:21,6,0)</f>
        <v>NC10-P3299060-021 Prestación de servicios profesionales con plena autonomía técnica y administrativa para apoyar al Grupo de Gestión Financiera en el registro y análisis de los ingresos y recaudo de la entidad en el marco del fortalecimiento de la capacidad institucional de Parques Nacionales Naturales</v>
      </c>
      <c r="O19" s="7">
        <f>VLOOKUP(A19,[1]BDD!17:21,17,0)</f>
        <v>5693195</v>
      </c>
      <c r="P19" s="8">
        <f>VLOOKUP(A19,[1]BDD!18:465,56,0)</f>
        <v>45520</v>
      </c>
      <c r="Q19" s="8">
        <f>VLOOKUP(A19,[1]BDD!18:465,57,0)</f>
        <v>45656</v>
      </c>
    </row>
    <row r="20" spans="1:17" ht="16.5">
      <c r="A20" s="5" t="s">
        <v>54</v>
      </c>
      <c r="B20" s="4" t="str">
        <f>VLOOKUP(A20,[1]BDD!18:21,3,0)</f>
        <v>NC-CPS-018-2024</v>
      </c>
      <c r="C20" s="4" t="str">
        <f>VLOOKUP(A20,[1]BDD!17:21,4,0)</f>
        <v>JOHN EDWARD TORRES PINILLA</v>
      </c>
      <c r="D20" s="6" t="s">
        <v>18</v>
      </c>
      <c r="E20" s="6" t="str">
        <f>VLOOKUP(A20,[1]BDD!18:465,27,0)</f>
        <v>CUNDINAMARCA</v>
      </c>
      <c r="F20" s="6" t="str">
        <f>VLOOKUP(A20,[1]BDD!18:465,28,0)</f>
        <v>BOGOTA</v>
      </c>
      <c r="G20" s="6" t="str">
        <f>VLOOKUP(A20,[1]BDD!A18:CD89,77,0)</f>
        <v>CONTADOR PUBLICO</v>
      </c>
      <c r="H20" s="6" t="s">
        <v>55</v>
      </c>
      <c r="I20" s="4" t="str">
        <f>VLOOKUP(A20,[1]BDD!A17:CD89,7,0)</f>
        <v>PROFESIONAL</v>
      </c>
      <c r="J20" s="6" t="str">
        <f>VLOOKUP(A20,[1]BDD!18:465,41,0)</f>
        <v>GRUPO DE GESTIÓN FINANCIERA</v>
      </c>
      <c r="K20" s="6" t="str">
        <f>VLOOKUP(A20,[1]BDD!18:465,76,0)</f>
        <v>john.torres@parquesnacionales.gov.co</v>
      </c>
      <c r="L20" s="6">
        <v>3532400</v>
      </c>
      <c r="M20" s="6" t="s">
        <v>20</v>
      </c>
      <c r="N20" s="6" t="str">
        <f>VLOOKUP(A20,[1]BDD!17:21,6,0)</f>
        <v>NC10-P3299060-016 Prestación de servicios profesionales con plena autonomía técnica y administrativa para apoyar al Grupo de Gestión Financiera en la gestión y seguimiento contable, actualización de políticas contables y procedimientos financieros en el marco del fortalecimiento de la capacidad institucional de Parques Nacionales Naturales</v>
      </c>
      <c r="O20" s="7">
        <f>VLOOKUP(A20,[1]BDD!17:21,17,0)</f>
        <v>7435309</v>
      </c>
      <c r="P20" s="8">
        <f>VLOOKUP(A20,[1]BDD!18:465,56,0)</f>
        <v>45303</v>
      </c>
      <c r="Q20" s="8">
        <f>VLOOKUP(A20,[1]BDD!18:465,57,0)</f>
        <v>45656</v>
      </c>
    </row>
    <row r="21" spans="1:17" ht="16.5">
      <c r="A21" s="5" t="s">
        <v>56</v>
      </c>
      <c r="B21" s="4" t="str">
        <f>VLOOKUP(A21,[1]BDD!20:22,3,0)</f>
        <v>NC-CPS-019-2024</v>
      </c>
      <c r="C21" s="4" t="str">
        <f>VLOOKUP(A21,[1]BDD!18:22,4,0)</f>
        <v>LAURA MILENA CAMACHO JARAMILLO</v>
      </c>
      <c r="D21" s="6" t="s">
        <v>18</v>
      </c>
      <c r="E21" s="6" t="str">
        <f>VLOOKUP(A21,[1]BDD!20:466,27,0)</f>
        <v>CUNDINAMARCA</v>
      </c>
      <c r="F21" s="6" t="str">
        <f>VLOOKUP(A21,[1]BDD!20:466,28,0)</f>
        <v>BOGOTA</v>
      </c>
      <c r="G21" s="6" t="str">
        <f>VLOOKUP(A21,[1]BDD!A20:CD90,77,0)</f>
        <v>BIOLOGA MARINA</v>
      </c>
      <c r="H21" s="6" t="s">
        <v>57</v>
      </c>
      <c r="I21" s="4" t="str">
        <f>VLOOKUP(A21,[1]BDD!A18:CD90,7,0)</f>
        <v>PROFESIONAL</v>
      </c>
      <c r="J21" s="6" t="str">
        <f>VLOOKUP(A21,[1]BDD!20:466,41,0)</f>
        <v xml:space="preserve">OFICINA ASESORA DE PLANEACIÓN </v>
      </c>
      <c r="K21" s="6" t="str">
        <f>VLOOKUP(A21,[1]BDD!20:466,76,0)</f>
        <v>laura.camacho@parquesnacionales.gov.co</v>
      </c>
      <c r="L21" s="6">
        <v>3532400</v>
      </c>
      <c r="M21" s="6" t="s">
        <v>20</v>
      </c>
      <c r="N21" s="6" t="str">
        <f>VLOOKUP(A21,[1]BDD!18:22,6,0)</f>
        <v>NC04-P3299054-001 Prestación de servicios profesionales con plena autonomía técnica y administrativa para apoyar a la oficina asesora de planeación, en la formulación y seguimiento a planes, programas, proyectos, estrategias, acuerdos y alianzas en lo referente a los asuntos internacionales y la cooperación de la entidad con énfasis en asuntos marinos, en el marco del fortalecimiento de la capacidad institucional de parques nacionales naturales de Colombia.</v>
      </c>
      <c r="O21" s="7">
        <f>VLOOKUP(A21,[1]BDD!18:22,17,0)</f>
        <v>7881428</v>
      </c>
      <c r="P21" s="8">
        <f>VLOOKUP(A21,[1]BDD!20:466,56,0)</f>
        <v>45303</v>
      </c>
      <c r="Q21" s="8">
        <f>VLOOKUP(A21,[1]BDD!20:466,57,0)</f>
        <v>45351</v>
      </c>
    </row>
    <row r="22" spans="1:17" ht="16.5">
      <c r="A22" s="5" t="s">
        <v>58</v>
      </c>
      <c r="B22" s="4" t="str">
        <f>VLOOKUP(A22,[1]BDD!21:23,3,0)</f>
        <v>NC-CPS-020-2024</v>
      </c>
      <c r="C22" s="4" t="str">
        <f>VLOOKUP(A22,[1]BDD!20:23,4,0)</f>
        <v>JUAN CAMILO ALARCON JARAMILLO</v>
      </c>
      <c r="D22" s="6" t="s">
        <v>18</v>
      </c>
      <c r="E22" s="6" t="str">
        <f>VLOOKUP(A22,[1]BDD!21:467,27,0)</f>
        <v>VALLE DEL CAUCA</v>
      </c>
      <c r="F22" s="6" t="str">
        <f>VLOOKUP(A22,[1]BDD!21:467,28,0)</f>
        <v>CALI</v>
      </c>
      <c r="G22" s="6" t="str">
        <f>VLOOKUP(A22,[1]BDD!A21:CD91,77,0)</f>
        <v>PROFESIONAL EN INGENIERIA MECATRONICA</v>
      </c>
      <c r="H22" s="6" t="s">
        <v>59</v>
      </c>
      <c r="I22" s="4" t="str">
        <f>VLOOKUP(A22,[1]BDD!A20:CD91,7,0)</f>
        <v>PROFESIONAL</v>
      </c>
      <c r="J22" s="6" t="str">
        <f>VLOOKUP(A22,[1]BDD!21:467,41,0)</f>
        <v xml:space="preserve">OFICINA ASESORA DE PLANEACIÓN </v>
      </c>
      <c r="K22" s="6" t="str">
        <f>VLOOKUP(A22,[1]BDD!21:467,76,0)</f>
        <v>juan.alarcon@parquesnacionales.gov.co</v>
      </c>
      <c r="L22" s="6">
        <v>3532400</v>
      </c>
      <c r="M22" s="6" t="s">
        <v>20</v>
      </c>
      <c r="N22" s="6" t="str">
        <f>VLOOKUP(A22,[1]BDD!20:23,6,0)</f>
        <v>NC04-P3299054-001 Prestación de servicios profesionales con plena autonomía técnica y administrativa para apoyar a la Oficina Asesora de planeación en el desarrollo de estrategias de gestión de la información y del conocimiento, acorde con los lineamientos del modelo integrado de planeación y gestión y en el marco del fortalecimiento de la capacidad institucional de Parques Nacionales Naturales.</v>
      </c>
      <c r="O22" s="7">
        <f>VLOOKUP(A22,[1]BDD!20:23,17,0)</f>
        <v>4200744</v>
      </c>
      <c r="P22" s="8">
        <f>VLOOKUP(A22,[1]BDD!21:467,56,0)</f>
        <v>45303</v>
      </c>
      <c r="Q22" s="8">
        <f>VLOOKUP(A22,[1]BDD!21:467,57,0)</f>
        <v>45656</v>
      </c>
    </row>
    <row r="23" spans="1:17" ht="16.5">
      <c r="A23" s="5" t="s">
        <v>60</v>
      </c>
      <c r="B23" s="4" t="str">
        <f>VLOOKUP(A23,[1]BDD!22:24,3,0)</f>
        <v>NC-CPS-021-2024</v>
      </c>
      <c r="C23" s="4" t="str">
        <f>VLOOKUP(A23,[1]BDD!21:24,4,0)</f>
        <v>GLORIA ROCIO PEREIRA OVIEDO</v>
      </c>
      <c r="D23" s="6" t="s">
        <v>18</v>
      </c>
      <c r="E23" s="6" t="str">
        <f>VLOOKUP(A23,[1]BDD!22:468,27,0)</f>
        <v>SANTANDER</v>
      </c>
      <c r="F23" s="6" t="str">
        <f>VLOOKUP(A23,[1]BDD!22:468,28,0)</f>
        <v>BUCARAMANA</v>
      </c>
      <c r="G23" s="6" t="str">
        <f>VLOOKUP(A23,[1]BDD!A22:CD92,77,0)</f>
        <v>INGENIERA INDUSTRIAL</v>
      </c>
      <c r="H23" s="6" t="s">
        <v>61</v>
      </c>
      <c r="I23" s="4" t="str">
        <f>VLOOKUP(A23,[1]BDD!A21:CD92,7,0)</f>
        <v>PROFESIONAL</v>
      </c>
      <c r="J23" s="6" t="str">
        <f>VLOOKUP(A23,[1]BDD!22:468,41,0)</f>
        <v xml:space="preserve">OFICINA ASESORA DE PLANEACIÓN </v>
      </c>
      <c r="K23" s="6" t="str">
        <f>VLOOKUP(A23,[1]BDD!22:468,76,0)</f>
        <v>gloria.pereira@parquesnacionales.gov.co</v>
      </c>
      <c r="L23" s="6">
        <v>3532400</v>
      </c>
      <c r="M23" s="6" t="s">
        <v>20</v>
      </c>
      <c r="N23" s="6" t="str">
        <f>VLOOKUP(A23,[1]BDD!21:24,6,0)</f>
        <v>NC04-P3299060-001 Prestación de servicios profesionales con plena autonomía técnica y administrativa para apoyar a la Oficina Asesora de Planeación en el rediseño, implementación, seguimiento, mejora, orientación técnica y articulación del sistema integrado de gestión basado en el modelo integrado de planeación y gestión - MIPG, en la norma internacional ISO 9001:2015 y demás normas técnicas y legales aplicables a la naturaleza de la organización, en el marco del fortalecimiento de la capacidad</v>
      </c>
      <c r="O23" s="7">
        <f>VLOOKUP(A23,[1]BDD!21:24,17,0)</f>
        <v>11079537</v>
      </c>
      <c r="P23" s="8">
        <f>VLOOKUP(A23,[1]BDD!22:468,56,0)</f>
        <v>45306</v>
      </c>
      <c r="Q23" s="8">
        <f>VLOOKUP(A23,[1]BDD!22:468,57,0)</f>
        <v>45595</v>
      </c>
    </row>
    <row r="24" spans="1:17" ht="16.5">
      <c r="A24" s="5" t="s">
        <v>62</v>
      </c>
      <c r="B24" s="4" t="str">
        <f>VLOOKUP(A24,[1]BDD!23:25,3,0)</f>
        <v>NC-CPS-022-2024</v>
      </c>
      <c r="C24" s="4" t="str">
        <f>VLOOKUP(A24,[1]BDD!22:25,4,0)</f>
        <v>JULY ANDREA SAENZ RIVERA</v>
      </c>
      <c r="D24" s="6" t="s">
        <v>18</v>
      </c>
      <c r="E24" s="6" t="str">
        <f>VLOOKUP(A24,[1]BDD!23:469,27,0)</f>
        <v>CUNDINAMARCA</v>
      </c>
      <c r="F24" s="6" t="str">
        <f>VLOOKUP(A24,[1]BDD!23:469,28,0)</f>
        <v>BOGOTA</v>
      </c>
      <c r="G24" s="6" t="str">
        <f>VLOOKUP(A24,[1]BDD!A23:CD93,77,0)</f>
        <v>ABOGADA</v>
      </c>
      <c r="H24" s="6" t="s">
        <v>63</v>
      </c>
      <c r="I24" s="4" t="str">
        <f>VLOOKUP(A24,[1]BDD!A22:CD93,7,0)</f>
        <v>PROFESIONAL</v>
      </c>
      <c r="J24" s="6" t="str">
        <f>VLOOKUP(A24,[1]BDD!23:469,41,0)</f>
        <v>SUBDIRECCIÓN ADMINISTRATIVA Y FINANCIERA</v>
      </c>
      <c r="K24" s="6" t="str">
        <f>VLOOKUP(A24,[1]BDD!23:469,76,0)</f>
        <v>july.saenz@parquesnacionales.gov.co</v>
      </c>
      <c r="L24" s="6">
        <v>3532400</v>
      </c>
      <c r="M24" s="6" t="s">
        <v>20</v>
      </c>
      <c r="N24" s="6" t="str">
        <f>VLOOKUP(A24,[1]BDD!22:25,6,0)</f>
        <v>NC10-P3299060-013 Prestación de servicios profesionales con plena autonomía técnica y administrativa para apoyar a la Subdirección Administrativa y Financiera en el desarrollo de los procesos de la dependencia y los de sus grupos de trabajo, así como apoyar el fortalecimiento a las herramientas de planeación, seguimiento y gestión en el marco del fortalecimiento de la capacidad institucional de Parques Nacionales Naturales.</v>
      </c>
      <c r="O24" s="7">
        <f>VLOOKUP(A24,[1]BDD!22:25,17,0)</f>
        <v>9981565</v>
      </c>
      <c r="P24" s="8">
        <f>VLOOKUP(A24,[1]BDD!23:469,56,0)</f>
        <v>45303</v>
      </c>
      <c r="Q24" s="8">
        <f>VLOOKUP(A24,[1]BDD!23:469,57,0)</f>
        <v>45412</v>
      </c>
    </row>
    <row r="25" spans="1:17" ht="16.5">
      <c r="A25" s="5" t="s">
        <v>64</v>
      </c>
      <c r="B25" s="4" t="str">
        <f>VLOOKUP(A25,[1]BDD!24:26,3,0)</f>
        <v>NC-CPS-023-2024</v>
      </c>
      <c r="C25" s="4" t="str">
        <f>VLOOKUP(A25,[1]BDD!23:26,4,0)</f>
        <v>DIANA MARCELA CARVAJAL PARDO</v>
      </c>
      <c r="D25" s="6" t="s">
        <v>18</v>
      </c>
      <c r="E25" s="6" t="str">
        <f>VLOOKUP(A25,[1]BDD!24:470,27,0)</f>
        <v>CUNDINAMARCA</v>
      </c>
      <c r="F25" s="6" t="str">
        <f>VLOOKUP(A25,[1]BDD!24:470,28,0)</f>
        <v>BOGOTA</v>
      </c>
      <c r="G25" s="6" t="str">
        <f>VLOOKUP(A25,[1]BDD!A24:CD94,77,0)</f>
        <v>ABOGADA</v>
      </c>
      <c r="H25" s="6" t="s">
        <v>65</v>
      </c>
      <c r="I25" s="4" t="str">
        <f>VLOOKUP(A25,[1]BDD!A23:CD94,7,0)</f>
        <v>PROFESIONAL</v>
      </c>
      <c r="J25" s="6" t="str">
        <f>VLOOKUP(A25,[1]BDD!24:470,41,0)</f>
        <v xml:space="preserve">OFICINA ASESORA DE PLANEACIÓN </v>
      </c>
      <c r="K25" s="6" t="str">
        <f>VLOOKUP(A25,[1]BDD!24:470,76,0)</f>
        <v>abogadokfw@parquesnacionales.gov.co</v>
      </c>
      <c r="L25" s="6">
        <v>3532400</v>
      </c>
      <c r="M25" s="6" t="s">
        <v>20</v>
      </c>
      <c r="N25" s="6" t="str">
        <f>VLOOKUP(A25,[1]BDD!23:26,6,0)</f>
        <v>NC04-P3202008-001 Prestar servicios profesionales con plena autonomía técnica y administrativa para apoyar a la oficina asesora de planeación en materia jurídica en el desarrollo del programa de áreas protegidas y diversidad biologia - programa kfw, y demás procesos de análisis normativo que le sean asignados en el marco de la conservación de la diversidad biologia de las áreas protegidas del SINAP nacional</v>
      </c>
      <c r="O25" s="7">
        <f>VLOOKUP(A25,[1]BDD!23:26,17,0)</f>
        <v>7881428</v>
      </c>
      <c r="P25" s="8">
        <f>VLOOKUP(A25,[1]BDD!24:470,56,0)</f>
        <v>45303</v>
      </c>
      <c r="Q25" s="8">
        <f>VLOOKUP(A25,[1]BDD!24:470,57,0)</f>
        <v>45656</v>
      </c>
    </row>
    <row r="26" spans="1:17" ht="16.5">
      <c r="A26" s="5" t="s">
        <v>66</v>
      </c>
      <c r="B26" s="4" t="str">
        <f>VLOOKUP(A26,[1]BDD!25:27,3,0)</f>
        <v>NC-CPS-024-2024</v>
      </c>
      <c r="C26" s="4" t="str">
        <f>VLOOKUP(A26,[1]BDD!24:27,4,0)</f>
        <v>HIEFER URIEL FONSECA MORENO</v>
      </c>
      <c r="D26" s="6" t="s">
        <v>18</v>
      </c>
      <c r="E26" s="6" t="str">
        <f>VLOOKUP(A26,[1]BDD!25:471,27,0)</f>
        <v>CUNDINAMARCA</v>
      </c>
      <c r="F26" s="6" t="str">
        <f>VLOOKUP(A26,[1]BDD!25:471,28,0)</f>
        <v>BOGOTA</v>
      </c>
      <c r="G26" s="6" t="str">
        <f>VLOOKUP(A26,[1]BDD!A25:CD95,77,0)</f>
        <v>INGENIERO FINANCIERO</v>
      </c>
      <c r="H26" s="6" t="s">
        <v>67</v>
      </c>
      <c r="I26" s="4" t="str">
        <f>VLOOKUP(A26,[1]BDD!A24:CD95,7,0)</f>
        <v>PROFESIONAL</v>
      </c>
      <c r="J26" s="6" t="str">
        <f>VLOOKUP(A26,[1]BDD!25:471,41,0)</f>
        <v xml:space="preserve">OFICINA ASESORA DE PLANEACIÓN </v>
      </c>
      <c r="K26" s="6" t="str">
        <f>VLOOKUP(A26,[1]BDD!25:471,76,0)</f>
        <v>uriel.fonseca@parquesnacionales.gov.co</v>
      </c>
      <c r="L26" s="6">
        <v>3532400</v>
      </c>
      <c r="M26" s="6" t="s">
        <v>20</v>
      </c>
      <c r="N26" s="6" t="str">
        <f>VLOOKUP(A26,[1]BDD!24:27,6,0)</f>
        <v>NC04-P3299054-001 Prestación de Servicios Profesionales con plena autonomía técnica y administrativa para apoyar a la oficina asesora de planeación en gestión presupuestal y eficiencia del gasto público a nivel central y territorial, así como el seguimiento a la ejecución de los recursos de inversión por las diversas fuentes de financiación, acorde con los lineamientos del modelo integrado de planeación y gestión y en el marco del Fortalecimiento de la capacidad institucional de Parques Nacional</v>
      </c>
      <c r="O26" s="7">
        <f>VLOOKUP(A26,[1]BDD!24:27,17,0)</f>
        <v>9981566</v>
      </c>
      <c r="P26" s="8">
        <f>VLOOKUP(A26,[1]BDD!25:471,56,0)</f>
        <v>45303</v>
      </c>
      <c r="Q26" s="8">
        <f>VLOOKUP(A26,[1]BDD!25:471,57,0)</f>
        <v>45656</v>
      </c>
    </row>
    <row r="27" spans="1:17" ht="16.5">
      <c r="A27" s="5" t="s">
        <v>68</v>
      </c>
      <c r="B27" s="4" t="str">
        <f>VLOOKUP(A27,[1]BDD!26:28,3,0)</f>
        <v>NC-CPS-025-2024</v>
      </c>
      <c r="C27" s="4" t="str">
        <f>VLOOKUP(A27,[1]BDD!25:28,4,0)</f>
        <v>CLARA PAOLA CARDENAS SOLANO</v>
      </c>
      <c r="D27" s="6" t="s">
        <v>18</v>
      </c>
      <c r="E27" s="6" t="str">
        <f>VLOOKUP(A27,[1]BDD!26:472,27,0)</f>
        <v>CUNDINAMARCA</v>
      </c>
      <c r="F27" s="6" t="str">
        <f>VLOOKUP(A27,[1]BDD!26:472,28,0)</f>
        <v>BOGOTA</v>
      </c>
      <c r="G27" s="6" t="str">
        <f>VLOOKUP(A27,[1]BDD!A26:CD96,77,0)</f>
        <v>POLITOLOGA</v>
      </c>
      <c r="H27" s="6" t="s">
        <v>69</v>
      </c>
      <c r="I27" s="4" t="str">
        <f>VLOOKUP(A27,[1]BDD!A25:CD96,7,0)</f>
        <v>PROFESIONAL</v>
      </c>
      <c r="J27" s="6" t="str">
        <f>VLOOKUP(A27,[1]BDD!26:472,41,0)</f>
        <v xml:space="preserve">OFICINA ASESORA DE PLANEACIÓN </v>
      </c>
      <c r="K27" s="6" t="str">
        <f>VLOOKUP(A27,[1]BDD!26:472,76,0)</f>
        <v>clara.cardenas@parquesnacionales.gov.co</v>
      </c>
      <c r="L27" s="6">
        <v>3532400</v>
      </c>
      <c r="M27" s="6" t="s">
        <v>20</v>
      </c>
      <c r="N27" s="6" t="str">
        <f>VLOOKUP(A27,[1]BDD!25:28,6,0)</f>
        <v>NC04-P3299060-001 Prestación de servicios profesionales con plena autonomía técnica y administrativa para apoyar a la oficina asesora de planeación, en el desarrollo de los autodiagnósticos, identificación de brechas y el establecimiento de la estrategia para mejorar el nivel de cumplimiento de los lineamientos normativos de las políticas de gestión y desempeño del MIPG, en el marco del fortalecimiento de la capacidad institucional de parques nacionales naturales.</v>
      </c>
      <c r="O27" s="7">
        <f>VLOOKUP(A27,[1]BDD!25:28,17,0)</f>
        <v>7014443</v>
      </c>
      <c r="P27" s="8">
        <f>VLOOKUP(A27,[1]BDD!26:472,56,0)</f>
        <v>45306</v>
      </c>
      <c r="Q27" s="8">
        <f>VLOOKUP(A27,[1]BDD!26:472,57,0)</f>
        <v>45656</v>
      </c>
    </row>
    <row r="28" spans="1:17" ht="16.5">
      <c r="A28" s="5" t="s">
        <v>70</v>
      </c>
      <c r="B28" s="4" t="str">
        <f>VLOOKUP(A28,[1]BDD!27:29,3,0)</f>
        <v>NC-CPS-026-2024</v>
      </c>
      <c r="C28" s="4" t="str">
        <f>VLOOKUP(A28,[1]BDD!26:29,4,0)</f>
        <v>LAURA NATALIA PAVA ALFONSO</v>
      </c>
      <c r="D28" s="6" t="s">
        <v>18</v>
      </c>
      <c r="E28" s="6" t="str">
        <f>VLOOKUP(A28,[1]BDD!27:473,27,0)</f>
        <v>BOYACA</v>
      </c>
      <c r="F28" s="6" t="str">
        <f>VLOOKUP(A28,[1]BDD!27:473,28,0)</f>
        <v>SOGAMOSO</v>
      </c>
      <c r="G28" s="6" t="str">
        <f>VLOOKUP(A28,[1]BDD!A27:CD97,77,0)</f>
        <v>GEOLOGA</v>
      </c>
      <c r="H28" s="6" t="s">
        <v>71</v>
      </c>
      <c r="I28" s="4" t="str">
        <f>VLOOKUP(A28,[1]BDD!A26:CD97,7,0)</f>
        <v>PROFESIONAL</v>
      </c>
      <c r="J28" s="6" t="str">
        <f>VLOOKUP(A28,[1]BDD!27:473,41,0)</f>
        <v>OFICINA GESTION DEL RIESGO</v>
      </c>
      <c r="K28" s="6" t="str">
        <f>VLOOKUP(A28,[1]BDD!27:473,76,0)</f>
        <v>laura.pava@parquesnacionales.gov.co</v>
      </c>
      <c r="L28" s="6">
        <v>3532400</v>
      </c>
      <c r="M28" s="6" t="s">
        <v>20</v>
      </c>
      <c r="N28" s="6" t="str">
        <f>VLOOKUP(A28,[1]BDD!26:29,6,0)</f>
        <v>NC07-P3202052-001 Prestar los servicios profesionales con plena autonomía técnica y administrativa para la actualización de los instrumentos relacionados con los planes de gestión del riesgo de desastres de las áreas protegidas administradas por Parques Nacionales Naturales de Colombia a la Oficina Gestión del Riesgo, en el marco de la conservación de la diversidad biológica de las áreas protegidas del SINAP nacional.</v>
      </c>
      <c r="O28" s="7">
        <f>VLOOKUP(A28,[1]BDD!26:29,17,0)</f>
        <v>7014443</v>
      </c>
      <c r="P28" s="8">
        <f>VLOOKUP(A28,[1]BDD!27:473,56,0)</f>
        <v>45307</v>
      </c>
      <c r="Q28" s="8">
        <f>VLOOKUP(A28,[1]BDD!27:473,57,0)</f>
        <v>45655</v>
      </c>
    </row>
    <row r="29" spans="1:17" ht="16.5">
      <c r="A29" s="5" t="s">
        <v>72</v>
      </c>
      <c r="B29" s="4" t="str">
        <f>VLOOKUP(A29,[1]BDD!28:30,3,0)</f>
        <v>NC-CPS-027-2024</v>
      </c>
      <c r="C29" s="4" t="str">
        <f>VLOOKUP(A29,[1]BDD!27:30,4,0)</f>
        <v>MARLA VANESSA QUINTERO MORENO</v>
      </c>
      <c r="D29" s="6" t="s">
        <v>18</v>
      </c>
      <c r="E29" s="6" t="str">
        <f>VLOOKUP(A29,[1]BDD!28:474,27,0)</f>
        <v>CUNDINAMARCA</v>
      </c>
      <c r="F29" s="6" t="str">
        <f>VLOOKUP(A29,[1]BDD!28:474,28,0)</f>
        <v>BOGOTA</v>
      </c>
      <c r="G29" s="6" t="str">
        <f>VLOOKUP(A29,[1]BDD!A28:CD98,77,0)</f>
        <v>ABOGADA</v>
      </c>
      <c r="H29" s="6" t="s">
        <v>73</v>
      </c>
      <c r="I29" s="4" t="str">
        <f>VLOOKUP(A29,[1]BDD!A27:CD98,7,0)</f>
        <v>PROFESIONAL</v>
      </c>
      <c r="J29" s="6" t="str">
        <f>VLOOKUP(A29,[1]BDD!28:474,41,0)</f>
        <v>GRUPO DE GESTIÓN HUMANA</v>
      </c>
      <c r="K29" s="6" t="str">
        <f>VLOOKUP(A29,[1]BDD!28:474,76,0)</f>
        <v>marla.quintero@parquesnacionales.gov.co</v>
      </c>
      <c r="L29" s="6">
        <v>3532400</v>
      </c>
      <c r="M29" s="6" t="s">
        <v>20</v>
      </c>
      <c r="N29" s="6" t="str">
        <f>VLOOKUP(A29,[1]BDD!27:30,6,0)</f>
        <v>NC10-P3299060-028 Prestación de servicios profesionales con plena autonomía técnica y administrativa para apoyar al Grupo de Gestión Humana jurídicamente en las actividades requeridas para el desarrollo de los procesos y procedimientos de acuerdo con el Plan Estratégico de Gestión humana de la entidad en el marco del fortalecimiento de la capacidad institucional de Parques Nacionales Naturales.</v>
      </c>
      <c r="O29" s="7">
        <f>VLOOKUP(A29,[1]BDD!27:30,17,0)</f>
        <v>6347912</v>
      </c>
      <c r="P29" s="8">
        <f>VLOOKUP(A29,[1]BDD!28:474,56,0)</f>
        <v>45306</v>
      </c>
      <c r="Q29" s="8">
        <f>VLOOKUP(A29,[1]BDD!28:474,57,0)</f>
        <v>45656</v>
      </c>
    </row>
    <row r="30" spans="1:17" ht="16.5">
      <c r="A30" s="5" t="s">
        <v>74</v>
      </c>
      <c r="B30" s="4" t="str">
        <f>VLOOKUP(A30,[1]BDD!29:31,3,0)</f>
        <v>NC-CPS-028-2024</v>
      </c>
      <c r="C30" s="4" t="str">
        <f>VLOOKUP(A30,[1]BDD!28:31,4,0)</f>
        <v>MAYCOLT GUILLERMO BUSTOS MALDONADO</v>
      </c>
      <c r="D30" s="6" t="s">
        <v>18</v>
      </c>
      <c r="E30" s="6" t="str">
        <f>VLOOKUP(A30,[1]BDD!29:475,27,0)</f>
        <v>CUNDINAMARCA</v>
      </c>
      <c r="F30" s="6" t="str">
        <f>VLOOKUP(A30,[1]BDD!29:475,28,0)</f>
        <v>BOGOTA</v>
      </c>
      <c r="G30" s="6" t="str">
        <f>VLOOKUP(A30,[1]BDD!A29:CD99,77,0)</f>
        <v>CONTADOR PUBLICO</v>
      </c>
      <c r="H30" s="6" t="s">
        <v>75</v>
      </c>
      <c r="I30" s="4" t="str">
        <f>VLOOKUP(A30,[1]BDD!A28:CD99,7,0)</f>
        <v>APOYO A LA GESTIÓN</v>
      </c>
      <c r="J30" s="6" t="str">
        <f>VLOOKUP(A30,[1]BDD!29:475,41,0)</f>
        <v>GRUPO DE GESTIÓN FINANCIERA</v>
      </c>
      <c r="K30" s="6" t="str">
        <f>VLOOKUP(A30,[1]BDD!29:475,76,0)</f>
        <v>maycolt.bustos@parquesnacionales.gov.co</v>
      </c>
      <c r="L30" s="6">
        <v>3532400</v>
      </c>
      <c r="M30" s="6" t="s">
        <v>20</v>
      </c>
      <c r="N30" s="6" t="str">
        <f>VLOOKUP(A30,[1]BDD!28:31,6,0)</f>
        <v>NC10-P3299060-030 Prestación de servicios de apoyo a la gestión con plena autonomía técnica y administrativa para apoyar al Grupo de Gestión Financiera en las actividades relacionadas con la verificación de los documentos requeridos para la gestión de pagos, y en el seguimiento y control de la gestión de tesorería de la entidad en el marco del fortalecimiento de la capacidad institucional de Parques Nacionales Naturales.</v>
      </c>
      <c r="O30" s="7">
        <f>VLOOKUP(A30,[1]BDD!28:31,17,0)</f>
        <v>3670920</v>
      </c>
      <c r="P30" s="8">
        <f>VLOOKUP(A30,[1]BDD!29:475,56,0)</f>
        <v>45307</v>
      </c>
      <c r="Q30" s="8">
        <f>VLOOKUP(A30,[1]BDD!29:475,57,0)</f>
        <v>45329</v>
      </c>
    </row>
    <row r="31" spans="1:17" ht="16.5">
      <c r="A31" s="5" t="s">
        <v>76</v>
      </c>
      <c r="B31" s="4" t="str">
        <f>VLOOKUP(A31,[1]BDD!30:32,3,0)</f>
        <v>NC-CPS-029-2024</v>
      </c>
      <c r="C31" s="4" t="str">
        <f>VLOOKUP(A31,[1]BDD!29:32,4,0)</f>
        <v>MIGUEL ANGEL RICO RAMIREZ</v>
      </c>
      <c r="D31" s="6" t="s">
        <v>18</v>
      </c>
      <c r="E31" s="6" t="str">
        <f>VLOOKUP(A31,[1]BDD!30:476,27,0)</f>
        <v>CUNDINAMARCA</v>
      </c>
      <c r="F31" s="6" t="str">
        <f>VLOOKUP(A31,[1]BDD!30:476,28,0)</f>
        <v>BOGOTA</v>
      </c>
      <c r="G31" s="6" t="str">
        <f>VLOOKUP(A31,[1]BDD!A30:CD100,77,0)</f>
        <v>COMUNICADOR SOCIAL</v>
      </c>
      <c r="H31" s="6" t="s">
        <v>77</v>
      </c>
      <c r="I31" s="4" t="str">
        <f>VLOOKUP(A31,[1]BDD!A29:CD100,7,0)</f>
        <v>PROFESIONAL</v>
      </c>
      <c r="J31" s="6" t="str">
        <f>VLOOKUP(A31,[1]BDD!30:476,41,0)</f>
        <v>GRUPO DE ATENCIÓN AL CIUDADANO</v>
      </c>
      <c r="K31" s="6" t="str">
        <f>VLOOKUP(A31,[1]BDD!30:476,76,0)</f>
        <v>miguel.rico@parquesnacionales.gov.co</v>
      </c>
      <c r="L31" s="6">
        <v>3532400</v>
      </c>
      <c r="M31" s="6" t="s">
        <v>20</v>
      </c>
      <c r="N31" s="6" t="str">
        <f>VLOOKUP(A31,[1]BDD!29:32,6,0)</f>
        <v>NC10-P3299060-026 Prestación de servicios profesionales con plena autonomía técnica y administrativa para apoyar al Grupo de Atención al Ciudadano en el control, verificación, seguimiento y reporte de las PQRSD recibidas por la entidad, en el marco del fortalecimiento de la capacidad institucional de Parques Nacionales Naturales.</v>
      </c>
      <c r="O31" s="7">
        <f>VLOOKUP(A31,[1]BDD!29:32,17,0)</f>
        <v>5693195</v>
      </c>
      <c r="P31" s="8">
        <f>VLOOKUP(A31,[1]BDD!30:476,56,0)</f>
        <v>45306</v>
      </c>
      <c r="Q31" s="8">
        <f>VLOOKUP(A31,[1]BDD!30:476,57,0)</f>
        <v>45656</v>
      </c>
    </row>
    <row r="32" spans="1:17" ht="16.5">
      <c r="A32" s="5" t="s">
        <v>78</v>
      </c>
      <c r="B32" s="4" t="str">
        <f>VLOOKUP(A32,[1]BDD!31:33,3,0)</f>
        <v>NC-CPS-030-2024</v>
      </c>
      <c r="C32" s="4" t="str">
        <f>VLOOKUP(A32,[1]BDD!30:33,4,0)</f>
        <v>MARIO ALEJANDRO MORALES LOZADA</v>
      </c>
      <c r="D32" s="6" t="s">
        <v>18</v>
      </c>
      <c r="E32" s="6" t="str">
        <f>VLOOKUP(A32,[1]BDD!31:477,27,0)</f>
        <v>TOLIMA</v>
      </c>
      <c r="F32" s="6" t="str">
        <f>VLOOKUP(A32,[1]BDD!31:477,28,0)</f>
        <v>CHAPARRAL</v>
      </c>
      <c r="G32" s="6" t="str">
        <f>VLOOKUP(A32,[1]BDD!A31:CD101,77,0)</f>
        <v>TECNOLOGO EN GESTION ADMINISTRATIVA</v>
      </c>
      <c r="H32" s="6" t="s">
        <v>79</v>
      </c>
      <c r="I32" s="4" t="str">
        <f>VLOOKUP(A32,[1]BDD!A30:CD101,7,0)</f>
        <v>APOYO A LA GESTIÓN</v>
      </c>
      <c r="J32" s="6" t="str">
        <f>VLOOKUP(A32,[1]BDD!31:477,41,0)</f>
        <v>GRUPO DE GESTIÓN HUMANA</v>
      </c>
      <c r="K32" s="6" t="str">
        <f>VLOOKUP(A32,[1]BDD!31:477,76,0)</f>
        <v>mario.morales@parquesnacionales.gov.co</v>
      </c>
      <c r="L32" s="6">
        <v>3532400</v>
      </c>
      <c r="M32" s="6" t="s">
        <v>20</v>
      </c>
      <c r="N32" s="6" t="str">
        <f>VLOOKUP(A32,[1]BDD!30:33,6,0)</f>
        <v>NC10-P3299060-027 Prestación de servicios de apoyo a la gestión con plena autonomía técnica y administrativa para apoyar al Grupo de Gestión Humana en el desarrollo de las actividades administrativas en el marco del fortalecimiento de la capacidad institucional de Parques Nacionales Naturales.</v>
      </c>
      <c r="O32" s="7">
        <f>VLOOKUP(A32,[1]BDD!30:33,17,0)</f>
        <v>3557602</v>
      </c>
      <c r="P32" s="8">
        <f>VLOOKUP(A32,[1]BDD!31:477,56,0)</f>
        <v>45306</v>
      </c>
      <c r="Q32" s="8">
        <f>VLOOKUP(A32,[1]BDD!31:477,57,0)</f>
        <v>45336</v>
      </c>
    </row>
    <row r="33" spans="1:17" ht="16.5">
      <c r="A33" s="5" t="s">
        <v>80</v>
      </c>
      <c r="B33" s="4" t="str">
        <f>VLOOKUP(A33,[1]BDD!32:34,3,0)</f>
        <v>NC-CPS-031-2024</v>
      </c>
      <c r="C33" s="4" t="str">
        <f>VLOOKUP(A33,[1]BDD!31:34,4,0)</f>
        <v>ANGELICA MARIA PINTO DUARTE</v>
      </c>
      <c r="D33" s="6" t="s">
        <v>18</v>
      </c>
      <c r="E33" s="6" t="str">
        <f>VLOOKUP(A33,[1]BDD!32:478,27,0)</f>
        <v>TOLIMA</v>
      </c>
      <c r="F33" s="6" t="str">
        <f>VLOOKUP(A33,[1]BDD!32:478,28,0)</f>
        <v>IBAGUÉ</v>
      </c>
      <c r="G33" s="6" t="str">
        <f>VLOOKUP(A33,[1]BDD!A32:CD102,77,0)</f>
        <v>PSICOLOGA</v>
      </c>
      <c r="H33" s="6" t="s">
        <v>81</v>
      </c>
      <c r="I33" s="4" t="str">
        <f>VLOOKUP(A33,[1]BDD!A31:CD102,7,0)</f>
        <v>PROFESIONAL</v>
      </c>
      <c r="J33" s="6" t="str">
        <f>VLOOKUP(A33,[1]BDD!32:478,41,0)</f>
        <v>GRUPO DE ATENCIÓN AL CIUDADANO</v>
      </c>
      <c r="K33" s="6" t="str">
        <f>VLOOKUP(A33,[1]BDD!32:478,76,0)</f>
        <v>angelica.pinto@parquesnacionales.gov.co</v>
      </c>
      <c r="L33" s="6">
        <v>3532400</v>
      </c>
      <c r="M33" s="6" t="s">
        <v>20</v>
      </c>
      <c r="N33" s="6" t="str">
        <f>VLOOKUP(A33,[1]BDD!31:34,6,0)</f>
        <v>NC10-P3299060-025 Prestación de servicios profesionales con plena autonomía técnica y administrativa para apoyar al Grupo de Atención al Ciudadano en la implementación y seguimiento de las iniciativas en materia de servicio al ciudadano, de acuerdo al modelo de Relacionamiento Estado - Ciudadano y la política pública vigente en el marco del fortalecimiento de la capacidad institucional de Parques Nacionales Naturales.</v>
      </c>
      <c r="O33" s="7">
        <f>VLOOKUP(A33,[1]BDD!31:34,17,0)</f>
        <v>5106004</v>
      </c>
      <c r="P33" s="8">
        <f>VLOOKUP(A33,[1]BDD!32:478,56,0)</f>
        <v>45306</v>
      </c>
      <c r="Q33" s="8">
        <f>VLOOKUP(A33,[1]BDD!32:478,57,0)</f>
        <v>45551</v>
      </c>
    </row>
    <row r="34" spans="1:17" ht="16.5">
      <c r="A34" s="5" t="s">
        <v>82</v>
      </c>
      <c r="B34" s="4" t="str">
        <f>VLOOKUP(A34,[1]BDD!33:35,3,0)</f>
        <v>NC-CPS-032-2024</v>
      </c>
      <c r="C34" s="4" t="str">
        <f>VLOOKUP(A34,[1]BDD!32:35,4,0)</f>
        <v>MARIA ALEJANDRA LOZANO RODRIGUEZ</v>
      </c>
      <c r="D34" s="6" t="s">
        <v>18</v>
      </c>
      <c r="E34" s="6" t="str">
        <f>VLOOKUP(A34,[1]BDD!33:479,27,0)</f>
        <v>CALDAS</v>
      </c>
      <c r="F34" s="6" t="str">
        <f>VLOOKUP(A34,[1]BDD!33:479,28,0)</f>
        <v>MANIZALES</v>
      </c>
      <c r="G34" s="6" t="str">
        <f>VLOOKUP(A34,[1]BDD!A33:CD103,77,0)</f>
        <v>PROFESIONAL EN GOBIERNO Y RELACIONES INTERNACIONALES</v>
      </c>
      <c r="H34" s="6" t="s">
        <v>83</v>
      </c>
      <c r="I34" s="4" t="str">
        <f>VLOOKUP(A34,[1]BDD!A32:CD103,7,0)</f>
        <v>PROFESIONAL</v>
      </c>
      <c r="J34" s="6" t="str">
        <f>VLOOKUP(A34,[1]BDD!33:479,41,0)</f>
        <v xml:space="preserve">OFICINA ASESORA DE PLANEACIÓN </v>
      </c>
      <c r="K34" s="6" t="str">
        <f>VLOOKUP(A34,[1]BDD!33:479,76,0)</f>
        <v>maria.lozano@parquesnacionales.gov.co</v>
      </c>
      <c r="L34" s="6">
        <v>3532400</v>
      </c>
      <c r="M34" s="6" t="s">
        <v>20</v>
      </c>
      <c r="N34" s="6" t="str">
        <f>VLOOKUP(A34,[1]BDD!32:35,6,0)</f>
        <v>NC04-P3299054-003 Prestación de servicios profesionales con plena autonomía técnica y administrativa para apoyar a la Oficina Asesora de Planeación en la gestión y seguimiento a planes, programas, proyectos, estrategias, acuerdos y alianzas en lo referente a los asuntos internacionales y la cooperación de la entidad con énfasis en la Unión Europea, en el marco del fortalecimiento de la capacidad institucional de Parques Nacionales Naturales de Colombia.</v>
      </c>
      <c r="O34" s="7">
        <f>VLOOKUP(A34,[1]BDD!32:35,17,0)</f>
        <v>6347912</v>
      </c>
      <c r="P34" s="8">
        <f>VLOOKUP(A34,[1]BDD!33:479,56,0)</f>
        <v>45307</v>
      </c>
      <c r="Q34" s="8">
        <f>VLOOKUP(A34,[1]BDD!33:479,57,0)</f>
        <v>45656</v>
      </c>
    </row>
    <row r="35" spans="1:17" ht="16.5">
      <c r="A35" s="5" t="s">
        <v>84</v>
      </c>
      <c r="B35" s="4" t="str">
        <f>VLOOKUP(A35,[1]BDD!34:36,3,0)</f>
        <v>NC-CPS-033-2024</v>
      </c>
      <c r="C35" s="4" t="str">
        <f>VLOOKUP(A35,[1]BDD!33:36,4,0)</f>
        <v>CHRISTIAN CAMILO DE ZUBIRIA</v>
      </c>
      <c r="D35" s="6" t="s">
        <v>18</v>
      </c>
      <c r="E35" s="6" t="str">
        <f>VLOOKUP(A35,[1]BDD!34:480,27,0)</f>
        <v>CUNDINAMARCA</v>
      </c>
      <c r="F35" s="6" t="str">
        <f>VLOOKUP(A35,[1]BDD!34:480,28,0)</f>
        <v>BOGOTÁ</v>
      </c>
      <c r="G35" s="6" t="str">
        <f>VLOOKUP(A35,[1]BDD!A34:CD104,77,0)</f>
        <v>DISEÑADOR INDUSTRIAL</v>
      </c>
      <c r="H35" s="6" t="s">
        <v>85</v>
      </c>
      <c r="I35" s="4" t="str">
        <f>VLOOKUP(A35,[1]BDD!A33:CD104,7,0)</f>
        <v>PROFESIONAL</v>
      </c>
      <c r="J35" s="6" t="str">
        <f>VLOOKUP(A35,[1]BDD!34:480,41,0)</f>
        <v>GRUPO DE INFRAESTRUCTURA</v>
      </c>
      <c r="K35" s="6" t="str">
        <f>VLOOKUP(A35,[1]BDD!34:480,76,0)</f>
        <v>christian.dezubiria@parquesnacionales.gov.co</v>
      </c>
      <c r="L35" s="6">
        <v>3532400</v>
      </c>
      <c r="M35" s="6" t="s">
        <v>20</v>
      </c>
      <c r="N35" s="6" t="str">
        <f>VLOOKUP(A35,[1]BDD!33:36,6,0)</f>
        <v>NC12-P3299011-001 NC12-P3299016-001 Prestar los servicios profesionales con plena autonomía técnica y administrativa para apoyar al Grupo de Infraestructura de la Subdirección Administrativa y Financiera en la actualización y verificación de los datos técnicos relacionados con la arquitectura para el mejoramiento de la infraestructura física en los Parques Nacionales Naturales de Colombia y sus áreas protegidas</v>
      </c>
      <c r="O35" s="7">
        <f>VLOOKUP(A35,[1]BDD!33:36,17,0)</f>
        <v>5106004</v>
      </c>
      <c r="P35" s="8">
        <f>VLOOKUP(A35,[1]BDD!34:480,56,0)</f>
        <v>45307</v>
      </c>
      <c r="Q35" s="8">
        <f>VLOOKUP(A35,[1]BDD!34:480,57,0)</f>
        <v>45656</v>
      </c>
    </row>
    <row r="36" spans="1:17" ht="16.5">
      <c r="A36" s="5" t="s">
        <v>86</v>
      </c>
      <c r="B36" s="4" t="str">
        <f>VLOOKUP(A36,[1]BDD!35:37,3,0)</f>
        <v>NC-CPS-034-2024</v>
      </c>
      <c r="C36" s="4" t="str">
        <f>VLOOKUP(A36,[1]BDD!34:37,4,0)</f>
        <v>ROBIN DAVID ROZO AVENDAÑO</v>
      </c>
      <c r="D36" s="6" t="s">
        <v>18</v>
      </c>
      <c r="E36" s="6" t="str">
        <f>VLOOKUP(A36,[1]BDD!35:481,27,0)</f>
        <v>CUNDINAMARCA</v>
      </c>
      <c r="F36" s="6" t="str">
        <f>VLOOKUP(A36,[1]BDD!35:481,28,0)</f>
        <v>BOGOTÁ</v>
      </c>
      <c r="G36" s="6" t="str">
        <f>VLOOKUP(A36,[1]BDD!A35:CD105,77,0)</f>
        <v>INGENIERO INDUSTRIAL</v>
      </c>
      <c r="H36" s="6" t="s">
        <v>87</v>
      </c>
      <c r="I36" s="4" t="str">
        <f>VLOOKUP(A36,[1]BDD!A34:CD105,7,0)</f>
        <v>PROFESIONAL</v>
      </c>
      <c r="J36" s="6" t="str">
        <f>VLOOKUP(A36,[1]BDD!35:481,41,0)</f>
        <v>GRUPO DE GESTIÓN HUMANA</v>
      </c>
      <c r="K36" s="6" t="str">
        <f>VLOOKUP(A36,[1]BDD!35:481,76,0)</f>
        <v>robin.rozo@parquesnacionales.gov.co</v>
      </c>
      <c r="L36" s="6">
        <v>3532400</v>
      </c>
      <c r="M36" s="6" t="s">
        <v>20</v>
      </c>
      <c r="N36" s="6" t="str">
        <f>VLOOKUP(A36,[1]BDD!34:37,6,0)</f>
        <v>NC10-P3299060-030 Prestación de servicios profesionales con plena autonomía técnica y administrativa para apoyar al Grupo de Gestión Humana en la elaboración, implementación, desarrollo, seguimiento y evaluación de los procesos y procedimientos de acuerdo con el Plan Estratégico de Gestión humana de la entidad en el marco del fortalecimiento de la capacidad institucional de Parques Nacionales Naturales.</v>
      </c>
      <c r="O36" s="7">
        <f>VLOOKUP(A36,[1]BDD!34:37,17,0)</f>
        <v>7014443</v>
      </c>
      <c r="P36" s="8">
        <f>VLOOKUP(A36,[1]BDD!35:481,56,0)</f>
        <v>45307</v>
      </c>
      <c r="Q36" s="8">
        <f>VLOOKUP(A36,[1]BDD!35:481,57,0)</f>
        <v>45657</v>
      </c>
    </row>
    <row r="37" spans="1:17" ht="16.5">
      <c r="A37" s="5" t="s">
        <v>88</v>
      </c>
      <c r="B37" s="4" t="str">
        <f>VLOOKUP(A37,[1]BDD!36:38,3,0)</f>
        <v>NC-CPS-035-2024</v>
      </c>
      <c r="C37" s="4" t="str">
        <f>VLOOKUP(A37,[1]BDD!35:38,4,0)</f>
        <v>BEATRIZ ANDREA ALVAREZ VELEZ</v>
      </c>
      <c r="D37" s="6" t="s">
        <v>89</v>
      </c>
      <c r="E37" s="6" t="str">
        <f>VLOOKUP(A37,[1]BDD!36:482,27,0)</f>
        <v>VENEZUELA</v>
      </c>
      <c r="F37" s="6">
        <f>VLOOKUP(A37,[1]BDD!36:482,28,0)</f>
        <v>0</v>
      </c>
      <c r="G37" s="6" t="str">
        <f>VLOOKUP(A37,[1]BDD!A36:CD106,77,0)</f>
        <v>PSICOLOGA</v>
      </c>
      <c r="H37" s="6" t="s">
        <v>90</v>
      </c>
      <c r="I37" s="4" t="str">
        <f>VLOOKUP(A37,[1]BDD!A35:CD106,7,0)</f>
        <v>PROFESIONAL</v>
      </c>
      <c r="J37" s="6" t="str">
        <f>VLOOKUP(A37,[1]BDD!36:482,41,0)</f>
        <v>GRUPO DE GESTIÓN HUMANA</v>
      </c>
      <c r="K37" s="6" t="str">
        <f>VLOOKUP(A37,[1]BDD!36:482,76,0)</f>
        <v>psicolos.central@parquesnacionales.gov.co</v>
      </c>
      <c r="L37" s="6">
        <v>3532400</v>
      </c>
      <c r="M37" s="6" t="s">
        <v>20</v>
      </c>
      <c r="N37" s="6" t="str">
        <f>VLOOKUP(A37,[1]BDD!35:38,6,0)</f>
        <v>NC10-P3299060-029 Prestación de servicios profesionales con plena autonomía técnica y administrativa para apoyar al Grupo de Gestión Humana en la implementación, desarrollo, seguimiento y evaluación del Plan Anual de Trabajo en Seguridad y Salud en el Trabajo del Plan Estratégico de Gestión Humana de la entidad, especialmente en los asuntos relacionados con clima laboral y el programa de riesgo psicosocial; en el marco del fortalecimiento de la capacidad institucional de Parques Nacionales</v>
      </c>
      <c r="O37" s="7">
        <f>VLOOKUP(A37,[1]BDD!35:38,17,0)</f>
        <v>6347912</v>
      </c>
      <c r="P37" s="8">
        <f>VLOOKUP(A37,[1]BDD!36:482,56,0)</f>
        <v>45307</v>
      </c>
      <c r="Q37" s="8">
        <f>VLOOKUP(A37,[1]BDD!36:482,57,0)</f>
        <v>45657</v>
      </c>
    </row>
    <row r="38" spans="1:17" ht="16.5">
      <c r="A38" s="5" t="s">
        <v>91</v>
      </c>
      <c r="B38" s="4" t="str">
        <f>VLOOKUP(A38,[1]BDD!37:39,3,0)</f>
        <v>NC-CPS-036-2024</v>
      </c>
      <c r="C38" s="4" t="str">
        <f>VLOOKUP(A38,[1]BDD!36:39,4,0)</f>
        <v>CAMILA ESPERANZA SALAZAR FORERO</v>
      </c>
      <c r="D38" s="6" t="s">
        <v>18</v>
      </c>
      <c r="E38" s="6" t="str">
        <f>VLOOKUP(A38,[1]BDD!37:483,27,0)</f>
        <v>CUNDINAMARCA</v>
      </c>
      <c r="F38" s="6" t="str">
        <f>VLOOKUP(A38,[1]BDD!37:483,28,0)</f>
        <v>BOGOTÁ</v>
      </c>
      <c r="G38" s="6" t="str">
        <f>VLOOKUP(A38,[1]BDD!A37:CD107,77,0)</f>
        <v>BIOLOGA</v>
      </c>
      <c r="H38" s="6" t="s">
        <v>92</v>
      </c>
      <c r="I38" s="4" t="str">
        <f>VLOOKUP(A38,[1]BDD!A36:CD107,7,0)</f>
        <v>PROFESIONAL</v>
      </c>
      <c r="J38" s="6" t="str">
        <f>VLOOKUP(A38,[1]BDD!37:483,41,0)</f>
        <v xml:space="preserve">OFICINA ASESORA DE PLANEACIÓN </v>
      </c>
      <c r="K38" s="6" t="str">
        <f>VLOOKUP(A38,[1]BDD!37:483,76,0)</f>
        <v>camila.salazar@parquesnacionales.gov.co</v>
      </c>
      <c r="L38" s="6">
        <v>3532400</v>
      </c>
      <c r="M38" s="6" t="s">
        <v>20</v>
      </c>
      <c r="N38" s="6" t="str">
        <f>VLOOKUP(A38,[1]BDD!36:39,6,0)</f>
        <v>NC04-P3299054-004 - Prestación servicios profesionales con plena autonomía técnica y administrativa para apoyar a la Oficina Asesora de Planeación en la gestión e implementación de planes, programas, proyectos, estrategias, acuerdos y alianzas en lo referente a los asuntos internacionales y la cooperación de la entidad con énfasis en el apoyo a los asuntos marinos y la cooperación multilateral, en el marco del fortalecimiento de la capacidad institucional de Parques Nacionales Naturales de Colom</v>
      </c>
      <c r="O38" s="7">
        <f>VLOOKUP(A38,[1]BDD!36:39,17,0)</f>
        <v>6347913</v>
      </c>
      <c r="P38" s="8">
        <f>VLOOKUP(A38,[1]BDD!37:483,56,0)</f>
        <v>45307</v>
      </c>
      <c r="Q38" s="8">
        <f>VLOOKUP(A38,[1]BDD!37:483,57,0)</f>
        <v>45411</v>
      </c>
    </row>
    <row r="39" spans="1:17" ht="16.5">
      <c r="A39" s="5" t="s">
        <v>93</v>
      </c>
      <c r="B39" s="4" t="str">
        <f>VLOOKUP(A39,[1]BDD!38:40,3,0)</f>
        <v>NC-CPS-037-2024</v>
      </c>
      <c r="C39" s="4" t="str">
        <f>VLOOKUP(A39,[1]BDD!37:40,4,0)</f>
        <v>ANDREA CAROLINA PAEZ MALDONADO</v>
      </c>
      <c r="D39" s="6" t="s">
        <v>18</v>
      </c>
      <c r="E39" s="6" t="str">
        <f>VLOOKUP(A39,[1]BDD!38:484,27,0)</f>
        <v>CUNDINAMARCA</v>
      </c>
      <c r="F39" s="6" t="str">
        <f>VLOOKUP(A39,[1]BDD!38:484,28,0)</f>
        <v>BOGOTÁ</v>
      </c>
      <c r="G39" s="6" t="str">
        <f>VLOOKUP(A39,[1]BDD!A38:CD108,77,0)</f>
        <v>INGENIERA AMBIENTAL Y SANITARIA</v>
      </c>
      <c r="H39" s="6" t="s">
        <v>94</v>
      </c>
      <c r="I39" s="4" t="str">
        <f>VLOOKUP(A39,[1]BDD!A37:CD108,7,0)</f>
        <v>PROFESIONAL</v>
      </c>
      <c r="J39" s="6" t="str">
        <f>VLOOKUP(A39,[1]BDD!38:484,41,0)</f>
        <v>OFICINA GESTION DEL RIESGO</v>
      </c>
      <c r="K39" s="6" t="str">
        <f>VLOOKUP(A39,[1]BDD!38:484,76,0)</f>
        <v>andrea.paez@parquesnacionales.gov.co</v>
      </c>
      <c r="L39" s="6">
        <v>3532400</v>
      </c>
      <c r="M39" s="6" t="s">
        <v>20</v>
      </c>
      <c r="N39" s="6" t="str">
        <f>VLOOKUP(A39,[1]BDD!37:40,6,0)</f>
        <v>NC07-P3202032-001 Prestar los servicios profesionales con plena autonomía técnica y administrativa para apoyar a la Oficina Gestión del Riesgo de Parques Nacionales Naturales de Colombia, en el desarrollo de actividades de planeación estratégica, seguimiento de planes, programas, proyectos e indicadores y gestión presupuestal establecidos por la entidad en el marco de la conservación de la diversidad biológica de las áreas protegidas del SINAP nacional.</v>
      </c>
      <c r="O39" s="7">
        <f>VLOOKUP(A39,[1]BDD!37:40,17,0)</f>
        <v>7881428</v>
      </c>
      <c r="P39" s="8">
        <f>VLOOKUP(A39,[1]BDD!38:484,56,0)</f>
        <v>45307</v>
      </c>
      <c r="Q39" s="8">
        <f>VLOOKUP(A39,[1]BDD!38:484,57,0)</f>
        <v>45656</v>
      </c>
    </row>
    <row r="40" spans="1:17" ht="16.5">
      <c r="A40" s="5" t="s">
        <v>95</v>
      </c>
      <c r="B40" s="4" t="str">
        <f>VLOOKUP(A40,[1]BDD!39:41,3,0)</f>
        <v>NC-CPS-038-2024</v>
      </c>
      <c r="C40" s="4" t="str">
        <f>VLOOKUP(A40,[1]BDD!38:41,4,0)</f>
        <v>JEFFERSON DEVIA CESPEDES</v>
      </c>
      <c r="D40" s="6" t="s">
        <v>18</v>
      </c>
      <c r="E40" s="6" t="str">
        <f>VLOOKUP(A40,[1]BDD!39:485,27,0)</f>
        <v>CUNDINAMARCA</v>
      </c>
      <c r="F40" s="6" t="str">
        <f>VLOOKUP(A40,[1]BDD!39:485,28,0)</f>
        <v>BOGOTÁ</v>
      </c>
      <c r="G40" s="6" t="str">
        <f>VLOOKUP(A40,[1]BDD!A39:CD109,77,0)</f>
        <v>INGENIERO CIVIL</v>
      </c>
      <c r="H40" s="6" t="s">
        <v>96</v>
      </c>
      <c r="I40" s="4" t="str">
        <f>VLOOKUP(A40,[1]BDD!A38:CD109,7,0)</f>
        <v>PROFESIONAL</v>
      </c>
      <c r="J40" s="6" t="str">
        <f>VLOOKUP(A40,[1]BDD!39:485,41,0)</f>
        <v>GRUPO DE INFRAESTRUCTURA</v>
      </c>
      <c r="K40" s="6" t="str">
        <f>VLOOKUP(A40,[1]BDD!39:485,76,0)</f>
        <v>jefferson.devia@parquesnacionales.gov.co</v>
      </c>
      <c r="L40" s="6">
        <v>3532400</v>
      </c>
      <c r="M40" s="6" t="s">
        <v>20</v>
      </c>
      <c r="N40" s="6" t="str">
        <f>VLOOKUP(A40,[1]BDD!38:41,6,0)</f>
        <v>NC12-P3299011-002 NC12-P3299016-002 Prestar los servicios profesionales con plena autonomía técnica y administrativa para apoyar al Grupo de Infraestructura de la Subdirección Administrativa y Financiera en la proyección y verificación de las cantidades de obras y presupuestos de los proyectos requeridos para el mejoramiento de la infraestructura física en los Parques Nacionales Naturales de Colombia y sus áreas protegidas.</v>
      </c>
      <c r="O40" s="7">
        <f>VLOOKUP(A40,[1]BDD!38:41,17,0)</f>
        <v>5693195</v>
      </c>
      <c r="P40" s="8">
        <f>VLOOKUP(A40,[1]BDD!39:485,56,0)</f>
        <v>45308</v>
      </c>
      <c r="Q40" s="8">
        <f>VLOOKUP(A40,[1]BDD!39:485,57,0)</f>
        <v>45321</v>
      </c>
    </row>
    <row r="41" spans="1:17" ht="16.5">
      <c r="A41" s="5" t="s">
        <v>97</v>
      </c>
      <c r="B41" s="4" t="str">
        <f>VLOOKUP(A41,[1]BDD!40:43,3,0)</f>
        <v>NC-CPS-039C-2024</v>
      </c>
      <c r="C41" s="4" t="str">
        <f>VLOOKUP(A41,[1]BDD!39:43,4,0)</f>
        <v>LEIDY DIANA TRIANA RODRIGUEZ</v>
      </c>
      <c r="D41" s="6" t="s">
        <v>18</v>
      </c>
      <c r="E41" s="6" t="str">
        <f>VLOOKUP(A41,[1]BDD!40:486,27,0)</f>
        <v>CUNDINAMARCA</v>
      </c>
      <c r="F41" s="6" t="str">
        <f>VLOOKUP(A41,[1]BDD!40:486,28,0)</f>
        <v>VILLETA</v>
      </c>
      <c r="G41" s="6" t="str">
        <f>VLOOKUP(A41,[1]BDD!A40:CD110,77,0)</f>
        <v>TECNICO EN SISTEMAS</v>
      </c>
      <c r="H41" s="6" t="s">
        <v>98</v>
      </c>
      <c r="I41" s="4" t="str">
        <f>VLOOKUP(A41,[1]BDD!A39:CD110,7,0)</f>
        <v>APOYO A LA GESTIÓN</v>
      </c>
      <c r="J41" s="6" t="str">
        <f>VLOOKUP(A41,[1]BDD!40:486,41,0)</f>
        <v>OFICINA DE CONTROL DISCIPLINARIO INTERNO</v>
      </c>
      <c r="K41" s="6" t="str">
        <f>VLOOKUP(A41,[1]BDD!40:486,76,0)</f>
        <v>leidy.triana@parquesnacionales.gov.co</v>
      </c>
      <c r="L41" s="6">
        <v>3532400</v>
      </c>
      <c r="M41" s="6" t="s">
        <v>20</v>
      </c>
      <c r="N41" s="6" t="str">
        <f>VLOOKUP(A41,[1]BDD!39:43,6,0)</f>
        <v>NC06-P3299060-003 Prestación de servicios de apoyo a la gestión con plena autonomía técnica y administrativa para adelantar las actividades relacionadas con notificaciones, comunicaciones, fotocopia de expedientes y demás tareas relacionadas con las actuaciones producidas dentro de los expedientes disciplinarios por la Oficina de Control Disciplinario Interno, así como organizar las evidencias necesarias para el reporte de las metas PAA y matrices del Sistema de Gestión de Calidad, en el marco del Proyecto de Fortalecimiento Institucional de Parques Nacionales Naturales de Colombia.</v>
      </c>
      <c r="O41" s="7">
        <f>VLOOKUP(A41,[1]BDD!39:43,17,0)</f>
        <v>3226851</v>
      </c>
      <c r="P41" s="8">
        <f>VLOOKUP(A41,[1]BDD!40:486,56,0)</f>
        <v>45308</v>
      </c>
      <c r="Q41" s="8">
        <f>VLOOKUP(A41,[1]BDD!40:486,57,0)</f>
        <v>45509</v>
      </c>
    </row>
    <row r="42" spans="1:17" ht="16.5">
      <c r="A42" s="5" t="s">
        <v>99</v>
      </c>
      <c r="B42" s="4" t="str">
        <f>VLOOKUP(A42,[1]BDD!41:46,3,0)</f>
        <v>NC-CPS-040C-2024</v>
      </c>
      <c r="C42" s="4" t="str">
        <f>VLOOKUP(A42,[1]BDD!40:46,4,0)</f>
        <v>YURY MERCEDES ARENAS RINCON</v>
      </c>
      <c r="D42" s="6" t="s">
        <v>18</v>
      </c>
      <c r="E42" s="6" t="str">
        <f>VLOOKUP(A42,[1]BDD!41:487,27,0)</f>
        <v>CUNDINAMARCA</v>
      </c>
      <c r="F42" s="6" t="str">
        <f>VLOOKUP(A42,[1]BDD!41:487,28,0)</f>
        <v>BOGOTÁ</v>
      </c>
      <c r="G42" s="6" t="str">
        <f>VLOOKUP(A42,[1]BDD!A41:CD111,77,0)</f>
        <v>ABOGADA</v>
      </c>
      <c r="H42" s="6" t="s">
        <v>100</v>
      </c>
      <c r="I42" s="4" t="str">
        <f>VLOOKUP(A42,[1]BDD!A40:CD111,7,0)</f>
        <v>PROFESIONAL</v>
      </c>
      <c r="J42" s="6" t="str">
        <f>VLOOKUP(A42,[1]BDD!41:487,41,0)</f>
        <v>OFICINA DE CONTROL DISCIPLINARIO INTERNO</v>
      </c>
      <c r="K42" s="6" t="str">
        <f ca="1">VLOOKUP(A42,[1]BDD!41:487,76,0)</f>
        <v>YURY.ARENAS@parquesnacionales.gov.co</v>
      </c>
      <c r="L42" s="6">
        <v>3532400</v>
      </c>
      <c r="M42" s="6" t="s">
        <v>20</v>
      </c>
      <c r="N42" s="6" t="str">
        <f>VLOOKUP(A42,[1]BDD!40:46,6,0)</f>
        <v>NC06-P3299060-001 Prestar servicios profesionales especializados con plena autonomía técnica y administrativa a la Oficina de Control Disciplinario Interno en la práctica y evaluación de pruebas, así como en la proyección de actos administrativos dentro de las etapas de indagación previa e investigación de los procesos disciplinarios adelantados en contra de los servidores y exservidores de la entidad, en el marco del Proyecto de Fortalecimiento Institucional de Parques Nacionales Naturales.</v>
      </c>
      <c r="O42" s="7">
        <f>VLOOKUP(A42,[1]BDD!40:46,17,0)</f>
        <v>7435309</v>
      </c>
      <c r="P42" s="8">
        <f>VLOOKUP(A42,[1]BDD!41:487,56,0)</f>
        <v>45308</v>
      </c>
      <c r="Q42" s="8">
        <f>VLOOKUP(A42,[1]BDD!41:487,57,0)</f>
        <v>45509</v>
      </c>
    </row>
    <row r="43" spans="1:17" ht="16.5">
      <c r="A43" s="5" t="s">
        <v>101</v>
      </c>
      <c r="B43" s="4" t="str">
        <f>VLOOKUP(A43,[1]BDD!43:47,3,0)</f>
        <v>NC-CPS-041-2024</v>
      </c>
      <c r="C43" s="4" t="str">
        <f>VLOOKUP(A43,[1]BDD!41:47,4,0)</f>
        <v>PEDRO ANTONIO PARDO LAGOS</v>
      </c>
      <c r="D43" s="6" t="s">
        <v>18</v>
      </c>
      <c r="E43" s="6" t="str">
        <f>VLOOKUP(A43,[1]BDD!42:488,27,0)</f>
        <v>CUNDINAMARCA</v>
      </c>
      <c r="F43" s="6" t="str">
        <f>VLOOKUP(A43,[1]BDD!42:488,28,0)</f>
        <v>BOGOTÁ</v>
      </c>
      <c r="G43" s="6" t="str">
        <f>VLOOKUP(A43,[1]BDD!A42:CD112,77,0)</f>
        <v>CONTADOR PUBLICO</v>
      </c>
      <c r="H43" s="6" t="s">
        <v>102</v>
      </c>
      <c r="I43" s="4" t="str">
        <f>VLOOKUP(A43,[1]BDD!A41:CD112,7,0)</f>
        <v>PROFESIONAL</v>
      </c>
      <c r="J43" s="6" t="str">
        <f>VLOOKUP(A43,[1]BDD!42:488,41,0)</f>
        <v xml:space="preserve">OFICINA ASESORA DE PLANEACIÓN </v>
      </c>
      <c r="K43" s="6" t="str">
        <f>VLOOKUP(A43,[1]BDD!42:488,76,0)</f>
        <v>pedro.pardo@parquesnacionales.gov.co</v>
      </c>
      <c r="L43" s="6">
        <v>3532400</v>
      </c>
      <c r="M43" s="6" t="s">
        <v>20</v>
      </c>
      <c r="N43" s="6" t="str">
        <f>VLOOKUP(A43,[1]BDD!41:47,6,0)</f>
        <v>NC04-P3299060-004 Prestación de servicios profesionales con plena autonomía técnica y administrativa para apoyar a la Oficina Asesora de Planeación, en la implementación, sostenimiento y mejora de los requisitos técnicos de Calidad aplicables a los procesos de apoyo y de soporte administrativo y financiero de la entidad, de acuerdo con el Modelo Integrado de Planeación y Gestión - MIPG y en el marco del fortalecimiento de la capacidad institucional de Parques Nacionales Naturales</v>
      </c>
      <c r="O43" s="7">
        <f>VLOOKUP(A43,[1]BDD!41:47,17,0)</f>
        <v>7435309</v>
      </c>
      <c r="P43" s="8">
        <f>VLOOKUP(A43,[1]BDD!42:488,56,0)</f>
        <v>45309</v>
      </c>
      <c r="Q43" s="8">
        <f>VLOOKUP(A43,[1]BDD!42:488,57,0)</f>
        <v>45656</v>
      </c>
    </row>
    <row r="44" spans="1:17" ht="16.5">
      <c r="A44" s="5" t="s">
        <v>103</v>
      </c>
      <c r="B44" s="4" t="str">
        <f>VLOOKUP(A44,[1]BDD!46:48,3,0)</f>
        <v>NC-CPS-042-2024</v>
      </c>
      <c r="C44" s="4" t="str">
        <f>VLOOKUP(A44,[1]BDD!43:48,4,0)</f>
        <v>MARCELA BORDA RODRIGUEZ</v>
      </c>
      <c r="D44" s="6" t="s">
        <v>18</v>
      </c>
      <c r="E44" s="6" t="str">
        <f>VLOOKUP(A44,[1]BDD!43:489,27,0)</f>
        <v>CUNDINAMARCA</v>
      </c>
      <c r="F44" s="6" t="str">
        <f>VLOOKUP(A44,[1]BDD!43:489,28,0)</f>
        <v>BOGOTÁ</v>
      </c>
      <c r="G44" s="6" t="str">
        <f>VLOOKUP(A44,[1]BDD!A43:CD113,77,0)</f>
        <v>ADMINISTRADORA DE EMPRESAS</v>
      </c>
      <c r="H44" s="6" t="s">
        <v>104</v>
      </c>
      <c r="I44" s="4" t="str">
        <f>VLOOKUP(A44,[1]BDD!A43:CD113,7,0)</f>
        <v>PROFESIONAL</v>
      </c>
      <c r="J44" s="6" t="str">
        <f>VLOOKUP(A44,[1]BDD!43:489,41,0)</f>
        <v xml:space="preserve">OFICINA ASESORA DE PLANEACIÓN </v>
      </c>
      <c r="K44" s="6" t="str">
        <f>VLOOKUP(A44,[1]BDD!43:489,76,0)</f>
        <v>marcela.borda@parquesnacionales.gov.co</v>
      </c>
      <c r="L44" s="6">
        <v>3532400</v>
      </c>
      <c r="M44" s="6" t="s">
        <v>20</v>
      </c>
      <c r="N44" s="6" t="str">
        <f>VLOOKUP(A44,[1]BDD!43:48,6,0)</f>
        <v>NC04-P3299060-003 Prestación de servicios profesionales con plena autonomía técnica y administrativa para apoyar a la Oficina Asesora de Planeación, en la implementación, sostenimiento y mejora de los requisitos técnicos de Calidad aplicables a los procesos misionales de la entidad, de acuerdo con el Modelo Integrado de Planeación y Gestión - MIPG y en el marco del fortalecimiento de la capacidad institucional de Parques Nacionales Naturales.</v>
      </c>
      <c r="O44" s="7">
        <f>VLOOKUP(A44,[1]BDD!43:48,17,0)</f>
        <v>7435309</v>
      </c>
      <c r="P44" s="8">
        <f>VLOOKUP(A44,[1]BDD!43:489,56,0)</f>
        <v>45309</v>
      </c>
      <c r="Q44" s="8">
        <f>VLOOKUP(A44,[1]BDD!43:489,57,0)</f>
        <v>45656</v>
      </c>
    </row>
    <row r="45" spans="1:17" ht="16.5">
      <c r="A45" s="5" t="s">
        <v>105</v>
      </c>
      <c r="B45" s="4" t="str">
        <f>VLOOKUP(A45,[1]BDD!47:49,3,0)</f>
        <v>NC-CPS-043-2024</v>
      </c>
      <c r="C45" s="4" t="str">
        <f>VLOOKUP(A45,[1]BDD!46:49,4,0)</f>
        <v>ERIKA YORLEY BUSTOS RUIZ</v>
      </c>
      <c r="D45" s="6" t="s">
        <v>18</v>
      </c>
      <c r="E45" s="6" t="str">
        <f>VLOOKUP(A45,[1]BDD!44:490,27,0)</f>
        <v>CUNDINAMARCA</v>
      </c>
      <c r="F45" s="6" t="str">
        <f>VLOOKUP(A45,[1]BDD!44:490,28,0)</f>
        <v>PACHO</v>
      </c>
      <c r="G45" s="6" t="str">
        <f>VLOOKUP(A45,[1]BDD!A44:CD114,77,0)</f>
        <v>INGENIERIA CIVIL</v>
      </c>
      <c r="H45" s="6" t="s">
        <v>106</v>
      </c>
      <c r="I45" s="4" t="str">
        <f>VLOOKUP(A45,[1]BDD!A46:CD114,7,0)</f>
        <v>PROFESIONAL</v>
      </c>
      <c r="J45" s="6" t="str">
        <f>VLOOKUP(A45,[1]BDD!44:490,41,0)</f>
        <v>GRUPO DE INFRAESTRUCTURA</v>
      </c>
      <c r="K45" s="6" t="str">
        <f>VLOOKUP(A45,[1]BDD!44:490,76,0)</f>
        <v>erika.bustos@parquesnacionales.gov.co</v>
      </c>
      <c r="L45" s="6">
        <v>3532400</v>
      </c>
      <c r="M45" s="6" t="s">
        <v>20</v>
      </c>
      <c r="N45" s="6" t="str">
        <f>VLOOKUP(A45,[1]BDD!46:49,6,0)</f>
        <v>NC 12-P3299011-003 NC 12-P3299016-003 Prestar los servicios profesionales con plena autonomía técnica y administrativa para apoyar al Grupo de Infraestructura de la Subdirección Administrativa y Financiera en la proyección, seguimiento y verificación de las cantidades de obra y presupuestos de los proyectos, así como en la elaboración y estructuración de estudios previos y evaluación técnica en los proceso de contratación que se requieran para el mejoramiento de la infraestructura física en los Parques Nacioanales Naturales de Colombia y sus áreas protegidas</v>
      </c>
      <c r="O45" s="7">
        <f>VLOOKUP(A45,[1]BDD!46:49,17,0)</f>
        <v>7014443</v>
      </c>
      <c r="P45" s="8">
        <f>VLOOKUP(A45,[1]BDD!44:490,56,0)</f>
        <v>45310</v>
      </c>
      <c r="Q45" s="8">
        <f>VLOOKUP(A45,[1]BDD!44:490,57,0)</f>
        <v>45656</v>
      </c>
    </row>
    <row r="46" spans="1:17" ht="16.5">
      <c r="A46" s="5" t="s">
        <v>107</v>
      </c>
      <c r="B46" s="4" t="str">
        <f>VLOOKUP(A46,[1]BDD!48:50,3,0)</f>
        <v>NC-CPS-044-2024</v>
      </c>
      <c r="C46" s="4" t="str">
        <f>VLOOKUP(A46,[1]BDD!47:50,4,0)</f>
        <v>YULY ANDREA LEON BUSTOS</v>
      </c>
      <c r="D46" s="6" t="s">
        <v>18</v>
      </c>
      <c r="E46" s="6" t="str">
        <f>VLOOKUP(A46,[1]BDD!45:491,27,0)</f>
        <v>CUNDINAMARCA</v>
      </c>
      <c r="F46" s="6" t="str">
        <f>VLOOKUP(A46,[1]BDD!45:491,28,0)</f>
        <v>EL PEÑON</v>
      </c>
      <c r="G46" s="6" t="str">
        <f>VLOOKUP(A46,[1]BDD!A46:CD115,77,0)</f>
        <v>ABOGADA</v>
      </c>
      <c r="H46" s="6" t="s">
        <v>108</v>
      </c>
      <c r="I46" s="4" t="str">
        <f>VLOOKUP(A46,[1]BDD!A47:CD115,7,0)</f>
        <v>PROFESIONAL</v>
      </c>
      <c r="J46" s="6" t="str">
        <f>VLOOKUP(A46,[1]BDD!46:491,41,0)</f>
        <v>GRUPO DE CONTRATOS</v>
      </c>
      <c r="K46" s="6" t="str">
        <f>VLOOKUP(A46,[1]BDD!46:491,76,0)</f>
        <v>yuly.leon@parquesnacionales.gov.co</v>
      </c>
      <c r="L46" s="6">
        <v>3532400</v>
      </c>
      <c r="M46" s="6" t="s">
        <v>20</v>
      </c>
      <c r="N46" s="6" t="str">
        <f>VLOOKUP(A46,[1]BDD!47:50,6,0)</f>
        <v>NC10-P3299060-031 Prestación de servicios profesionales con plena autonomía técnica y administrativa al Grupo de Contratos de la Subdirección Administrativa y Financiera de Parques Nacionales Naturales de Colombia, brindando acompañamiento jurídico en la gestión precontractual, contractual y postcontractual en ejecución de las actividades del proyecto de Fortalecimiento a la capacidad institucional de Parques Nacionales Naturales.</v>
      </c>
      <c r="O46" s="7">
        <f>VLOOKUP(A46,[1]BDD!47:50,17,0)</f>
        <v>9564018</v>
      </c>
      <c r="P46" s="8">
        <f>VLOOKUP(A46,[1]BDD!46:491,56,0)</f>
        <v>45309</v>
      </c>
      <c r="Q46" s="8">
        <f>VLOOKUP(A46,[1]BDD!46:491,57,0)</f>
        <v>45656</v>
      </c>
    </row>
    <row r="47" spans="1:17" ht="16.5">
      <c r="A47" s="5" t="s">
        <v>109</v>
      </c>
      <c r="B47" s="4" t="str">
        <f>VLOOKUP(A47,[1]BDD!49:51,3,0)</f>
        <v>NC-CPS-045-2024</v>
      </c>
      <c r="C47" s="4" t="str">
        <f>VLOOKUP(A47,[1]BDD!48:51,4,0)</f>
        <v>MIGUEL ANGEL OLARTE REYES</v>
      </c>
      <c r="D47" s="6" t="s">
        <v>18</v>
      </c>
      <c r="E47" s="6" t="str">
        <f>VLOOKUP(A47,[1]BDD!46:492,27,0)</f>
        <v>CUNDINAMARCA</v>
      </c>
      <c r="F47" s="6" t="str">
        <f>VLOOKUP(A47,[1]BDD!46:492,28,0)</f>
        <v>BOGOTÁ</v>
      </c>
      <c r="G47" s="6" t="str">
        <f>VLOOKUP(A47,[1]BDD!A47:CD116,77,0)</f>
        <v>ADMINISTRADOR DE EMPRESAS</v>
      </c>
      <c r="H47" s="6" t="s">
        <v>110</v>
      </c>
      <c r="I47" s="4" t="str">
        <f>VLOOKUP(A47,[1]BDD!A48:CD116,7,0)</f>
        <v>PROFESIONAL</v>
      </c>
      <c r="J47" s="6" t="str">
        <f>VLOOKUP(A47,[1]BDD!47:492,41,0)</f>
        <v xml:space="preserve">OFICINA ASESORA DE PLANEACIÓN </v>
      </c>
      <c r="K47" s="6" t="str">
        <f>VLOOKUP(A47,[1]BDD!47:492,76,0)</f>
        <v>miguel.olarte@parquesnacionales.gov.co</v>
      </c>
      <c r="L47" s="6">
        <v>3532400</v>
      </c>
      <c r="M47" s="6" t="s">
        <v>20</v>
      </c>
      <c r="N47" s="6" t="str">
        <f>VLOOKUP(A47,[1]BDD!48:51,6,0)</f>
        <v>NC04-P3299054-002 Prestación de servicios profesionales con plena autonomía técnica y administrativa para apoyar a la oficina asesora de planeación en el análisis financiero y en la formulación y seguimiento a los proyectos de inversión de Parques Nacionales Naturales de Colombia, con énfasis en los procesos administrativos y presupuestales por diversas fuentes, acorde con los lineamientos del modelo integrado de planeación y gestión y en el marco del fortalecimiento de la capacidad instituciona</v>
      </c>
      <c r="O47" s="7">
        <f>VLOOKUP(A47,[1]BDD!48:51,17,0)</f>
        <v>8354314</v>
      </c>
      <c r="P47" s="8">
        <f>VLOOKUP(A47,[1]BDD!47:492,56,0)</f>
        <v>45310</v>
      </c>
      <c r="Q47" s="8">
        <f>VLOOKUP(A47,[1]BDD!47:492,57,0)</f>
        <v>45656</v>
      </c>
    </row>
    <row r="48" spans="1:17" ht="16.5">
      <c r="A48" s="5" t="s">
        <v>111</v>
      </c>
      <c r="B48" s="4" t="str">
        <f>VLOOKUP(A48,[1]BDD!50:52,3,0)</f>
        <v>NC-CPS-046-2024</v>
      </c>
      <c r="C48" s="4" t="str">
        <f>VLOOKUP(A48,[1]BDD!49:52,4,0)</f>
        <v>KAREN PAOLA SANCHEZ GARCIA</v>
      </c>
      <c r="D48" s="6" t="s">
        <v>18</v>
      </c>
      <c r="E48" s="6" t="str">
        <f>VLOOKUP(A48,[1]BDD!47:493,27,0)</f>
        <v>CUNDINAMARCA</v>
      </c>
      <c r="F48" s="6" t="str">
        <f>VLOOKUP(A48,[1]BDD!47:493,28,0)</f>
        <v>BOGOTÁ</v>
      </c>
      <c r="G48" s="6" t="str">
        <f>VLOOKUP(A48,[1]BDD!A48:CD117,77,0)</f>
        <v>TECNICO OPERACION TURISTICA Y HOTELERA</v>
      </c>
      <c r="H48" s="6" t="s">
        <v>112</v>
      </c>
      <c r="I48" s="4" t="str">
        <f>VLOOKUP(A48,[1]BDD!A49:CD117,7,0)</f>
        <v>APOYO A LA GESTIÓN</v>
      </c>
      <c r="J48" s="6" t="str">
        <f>VLOOKUP(A48,[1]BDD!48:493,41,0)</f>
        <v xml:space="preserve">OFICINA ASESORA DE PLANEACIÓN </v>
      </c>
      <c r="K48" s="6" t="str">
        <f>VLOOKUP(A48,[1]BDD!48:493,76,0)</f>
        <v>tecnicokfwcentral@parquesnacionales.gov.co</v>
      </c>
      <c r="L48" s="6">
        <v>3532400</v>
      </c>
      <c r="M48" s="6" t="s">
        <v>20</v>
      </c>
      <c r="N48" s="6" t="str">
        <f>VLOOKUP(A48,[1]BDD!49:52,6,0)</f>
        <v>NC04-P3202008-003 Prestar servicios de apoyo a la gestión con plena autonomía técnica y administrativa para apoyar a la Oficina Asesora de Planeación en las actividades administrativas del programa de Áreas Protegidas y Diversidad Biológica - programa KfW, especialmente en ecoturismo en el marco de la conservación de la diversidad biológica de las Áreas Protegidas del SINAP Nacional</v>
      </c>
      <c r="O48" s="7">
        <f>VLOOKUP(A48,[1]BDD!49:52,17,0)</f>
        <v>3226850</v>
      </c>
      <c r="P48" s="8">
        <f>VLOOKUP(A48,[1]BDD!48:493,56,0)</f>
        <v>45310</v>
      </c>
      <c r="Q48" s="8">
        <f>VLOOKUP(A48,[1]BDD!48:493,57,0)</f>
        <v>45656</v>
      </c>
    </row>
    <row r="49" spans="1:17" ht="16.5">
      <c r="A49" s="5" t="s">
        <v>113</v>
      </c>
      <c r="B49" s="4" t="str">
        <f>VLOOKUP(A49,[1]BDD!51:53,3,0)</f>
        <v>NC-CPS-047-2024</v>
      </c>
      <c r="C49" s="4" t="str">
        <f>VLOOKUP(A49,[1]BDD!50:53,4,0)</f>
        <v>LAURA JULIANA PEÑUELA MOJICA</v>
      </c>
      <c r="D49" s="6" t="s">
        <v>18</v>
      </c>
      <c r="E49" s="6" t="str">
        <f>VLOOKUP(A49,[1]BDD!48:494,27,0)</f>
        <v>CUNDINAMARCA</v>
      </c>
      <c r="F49" s="6" t="str">
        <f>VLOOKUP(A49,[1]BDD!48:494,28,0)</f>
        <v>BOGOTÁ</v>
      </c>
      <c r="G49" s="6" t="str">
        <f>VLOOKUP(A49,[1]BDD!A49:CD118,77,0)</f>
        <v>INGENIERIA AGRONOMICA</v>
      </c>
      <c r="H49" s="6" t="s">
        <v>114</v>
      </c>
      <c r="I49" s="4" t="str">
        <f>VLOOKUP(A49,[1]BDD!A50:CD118,7,0)</f>
        <v>PROFESIONAL</v>
      </c>
      <c r="J49" s="6" t="str">
        <f>VLOOKUP(A49,[1]BDD!49:494,41,0)</f>
        <v xml:space="preserve">OFICINA ASESORA DE PLANEACIÓN </v>
      </c>
      <c r="K49" s="6" t="str">
        <f>VLOOKUP(A49,[1]BDD!49:494,76,0)</f>
        <v>laura.penuela@parquesnacionales.gov.co</v>
      </c>
      <c r="L49" s="6">
        <v>3532400</v>
      </c>
      <c r="M49" s="6" t="s">
        <v>20</v>
      </c>
      <c r="N49" s="6" t="str">
        <f>VLOOKUP(A49,[1]BDD!50:53,6,0)</f>
        <v>NC04-P3299054-004 Prestación de servicios profesionales con plena autonomía técnica y administrativa para apoyar a la oficina asesora de planeación en la identificación de proyectos con énfasis en desarrollo de territorios sostenibles e innovadores, y el seguimiento a actividades relacionadas con la planeación estratégica de la entidad en el marco del fortalecimiento de la capacidad institucional de Parques Nacionales Naturales.</v>
      </c>
      <c r="O49" s="7">
        <f>VLOOKUP(A49,[1]BDD!50:53,17,0)</f>
        <v>3670921</v>
      </c>
      <c r="P49" s="8">
        <f>VLOOKUP(A49,[1]BDD!49:494,56,0)</f>
        <v>45310</v>
      </c>
      <c r="Q49" s="8">
        <f>VLOOKUP(A49,[1]BDD!49:494,57,0)</f>
        <v>45656</v>
      </c>
    </row>
    <row r="50" spans="1:17" ht="16.5">
      <c r="A50" s="5" t="s">
        <v>115</v>
      </c>
      <c r="B50" s="4" t="str">
        <f>VLOOKUP(A50,[1]BDD!52:54,3,0)</f>
        <v>NC-CPS-048-2024</v>
      </c>
      <c r="C50" s="4" t="str">
        <f>VLOOKUP(A50,[1]BDD!51:54,4,0)</f>
        <v>JUAN CARLOS MEJIA NARIÑO</v>
      </c>
      <c r="D50" s="6" t="s">
        <v>18</v>
      </c>
      <c r="E50" s="6" t="str">
        <f>VLOOKUP(A50,[1]BDD!49:495,27,0)</f>
        <v>CALDAS</v>
      </c>
      <c r="F50" s="6" t="str">
        <f>VLOOKUP(A50,[1]BDD!49:495,28,0)</f>
        <v>MANIZALES</v>
      </c>
      <c r="G50" s="6" t="str">
        <f>VLOOKUP(A50,[1]BDD!A50:CD119,77,0)</f>
        <v>INGENIERIO AGRONOMICO</v>
      </c>
      <c r="H50" s="6" t="s">
        <v>116</v>
      </c>
      <c r="I50" s="4" t="str">
        <f>VLOOKUP(A50,[1]BDD!A51:CD119,7,0)</f>
        <v>PROFESIONAL</v>
      </c>
      <c r="J50" s="6" t="str">
        <f>VLOOKUP(A50,[1]BDD!50:495,41,0)</f>
        <v xml:space="preserve">OFICINA ASESORA DE PLANEACIÓN </v>
      </c>
      <c r="K50" s="6" t="str">
        <f>VLOOKUP(A50,[1]BDD!50:495,76,0)</f>
        <v>juan.mejia@parquesnacionales.gov.co</v>
      </c>
      <c r="L50" s="6">
        <v>3532400</v>
      </c>
      <c r="M50" s="6" t="s">
        <v>20</v>
      </c>
      <c r="N50" s="6" t="str">
        <f>VLOOKUP(A50,[1]BDD!51:54,6,0)</f>
        <v>NC04-P3299054-006 Prestación de servicios profesionales con plena autonomía técnica y administrativa, para el apoyo a la Oficina Asesora de Planeación, en la implementación del marco metodológico y seguimiento en la estructuración de programas y proyectos estratégicos para diversas fuentes de financiamiento nacionales y territoriales, así como el apoyo a las actividades derivadas de la gestión del conocimiento , en el marco del fortalecimiento de la capacidad institucional de Parques Nacionales</v>
      </c>
      <c r="O50" s="7">
        <f>VLOOKUP(A50,[1]BDD!51:54,17,0)</f>
        <v>9981565</v>
      </c>
      <c r="P50" s="8">
        <f>VLOOKUP(A50,[1]BDD!50:495,56,0)</f>
        <v>45310</v>
      </c>
      <c r="Q50" s="8">
        <f>VLOOKUP(A50,[1]BDD!50:495,57,0)</f>
        <v>45656</v>
      </c>
    </row>
    <row r="51" spans="1:17" ht="16.5">
      <c r="A51" s="5" t="s">
        <v>117</v>
      </c>
      <c r="B51" s="4" t="str">
        <f>VLOOKUP(A51,[1]BDD!53:55,3,0)</f>
        <v>NC-CPS-049-2024</v>
      </c>
      <c r="C51" s="4" t="str">
        <f>VLOOKUP(A51,[1]BDD!52:55,4,0)</f>
        <v>GINA DANIELA GONZALEZ SARMIENTO</v>
      </c>
      <c r="D51" s="6" t="s">
        <v>18</v>
      </c>
      <c r="E51" s="6" t="str">
        <f>VLOOKUP(A51,[1]BDD!50:496,27,0)</f>
        <v>CUNDINAMARCA</v>
      </c>
      <c r="F51" s="6" t="str">
        <f>VLOOKUP(A51,[1]BDD!50:496,28,0)</f>
        <v>BOGOTÁ</v>
      </c>
      <c r="G51" s="6" t="str">
        <f>VLOOKUP(A51,[1]BDD!A51:CD120,77,0)</f>
        <v>INGENIERIA INDUSTRIAL</v>
      </c>
      <c r="H51" s="6" t="s">
        <v>118</v>
      </c>
      <c r="I51" s="4" t="str">
        <f>VLOOKUP(A51,[1]BDD!A52:CD120,7,0)</f>
        <v>PROFESIONAL</v>
      </c>
      <c r="J51" s="6" t="str">
        <f>VLOOKUP(A51,[1]BDD!51:496,41,0)</f>
        <v xml:space="preserve">OFICINA ASESORA DE PLANEACIÓN </v>
      </c>
      <c r="K51" s="6" t="str">
        <f>VLOOKUP(A51,[1]BDD!51:496,76,0)</f>
        <v>gina.gonzalez@parquesnacionales.gov.co</v>
      </c>
      <c r="L51" s="6">
        <v>3532400</v>
      </c>
      <c r="M51" s="6" t="s">
        <v>20</v>
      </c>
      <c r="N51" s="6" t="str">
        <f>VLOOKUP(A51,[1]BDD!52:55,6,0)</f>
        <v>NC04-P3299054-003 Prestación de servicios profesionales con plena autonomía, técnica y administrativa a la oficina asesora de planeación para apoyar el proceso de planeación estratégica sectorial, institucional, seguimiento y reporte de indicadores establecidos en los planes y demás instrumentos de planeación en el marco del fortalecimiento de la capacidad institucional de Parques Nacionales Naturales.</v>
      </c>
      <c r="O51" s="7">
        <f>VLOOKUP(A51,[1]BDD!52:55,17,0)</f>
        <v>7435309</v>
      </c>
      <c r="P51" s="8">
        <f>VLOOKUP(A51,[1]BDD!51:496,56,0)</f>
        <v>45310</v>
      </c>
      <c r="Q51" s="8">
        <f>VLOOKUP(A51,[1]BDD!51:496,57,0)</f>
        <v>45656</v>
      </c>
    </row>
    <row r="52" spans="1:17" ht="16.5">
      <c r="A52" s="5" t="s">
        <v>119</v>
      </c>
      <c r="B52" s="4" t="str">
        <f>VLOOKUP(A52,[1]BDD!54:56,3,0)</f>
        <v>NC-CPS-050-2024</v>
      </c>
      <c r="C52" s="4" t="str">
        <f>VLOOKUP(A52,[1]BDD!53:56,4,0)</f>
        <v>SANDRA YANETH PEREZ SALAZAR</v>
      </c>
      <c r="D52" s="6" t="s">
        <v>18</v>
      </c>
      <c r="E52" s="6" t="str">
        <f>VLOOKUP(A52,[1]BDD!51:497,27,0)</f>
        <v>BOYACA</v>
      </c>
      <c r="F52" s="6" t="str">
        <f>VLOOKUP(A52,[1]BDD!51:497,28,0)</f>
        <v>DUITAMA</v>
      </c>
      <c r="G52" s="6" t="str">
        <f>VLOOKUP(A52,[1]BDD!A52:CD121,77,0)</f>
        <v>ADMINISTRADORA DE EMPRESAS</v>
      </c>
      <c r="H52" s="6" t="s">
        <v>120</v>
      </c>
      <c r="I52" s="4" t="str">
        <f>VLOOKUP(A52,[1]BDD!A53:CD121,7,0)</f>
        <v>PROFESIONAL</v>
      </c>
      <c r="J52" s="6" t="str">
        <f>VLOOKUP(A52,[1]BDD!52:497,41,0)</f>
        <v>SUBDIRECCIÓN DE GESTIÓN Y MANEJO Y ÁREAS PROTEGIDAS</v>
      </c>
      <c r="K52" s="6" t="str">
        <f>VLOOKUP(A52,[1]BDD!52:497,76,0)</f>
        <v>calidadsgm.central@parquesnacionales.gov.co</v>
      </c>
      <c r="L52" s="6">
        <v>3532400</v>
      </c>
      <c r="M52" s="6" t="s">
        <v>20</v>
      </c>
      <c r="N52" s="6" t="str">
        <f>VLOOKUP(A52,[1]BDD!53:56,6,0)</f>
        <v>NC20-P3299060-001 Prestación de servicios profesionales con plena autonomía técnica y administrativa para efectuar el seguimiento al presupuesto asignado así como el acompañamiento del MIPG en la Subdirección de Gestión y Manejo en el marco del proyecto de Fortalecimiento de la capacidad institucional de Parques Nacionales Naturales a nivel nacional.</v>
      </c>
      <c r="O52" s="7">
        <f>VLOOKUP(A52,[1]BDD!53:56,17,0)</f>
        <v>9564018</v>
      </c>
      <c r="P52" s="8">
        <f>VLOOKUP(A52,[1]BDD!52:497,56,0)</f>
        <v>45310</v>
      </c>
      <c r="Q52" s="8">
        <f>VLOOKUP(A52,[1]BDD!52:497,57,0)</f>
        <v>45656</v>
      </c>
    </row>
    <row r="53" spans="1:17" ht="16.5">
      <c r="A53" s="5" t="s">
        <v>121</v>
      </c>
      <c r="B53" s="4" t="str">
        <f>VLOOKUP(A53,[1]BDD!55:57,3,0)</f>
        <v>NC-CPS-051-2024</v>
      </c>
      <c r="C53" s="4" t="str">
        <f>VLOOKUP(A53,[1]BDD!54:57,4,0)</f>
        <v>ANDRES FELIPE VELASCO RIVERA</v>
      </c>
      <c r="D53" s="6" t="s">
        <v>18</v>
      </c>
      <c r="E53" s="6" t="str">
        <f>VLOOKUP(A53,[1]BDD!52:498,27,0)</f>
        <v>CUNDINAMARCA</v>
      </c>
      <c r="F53" s="6" t="str">
        <f>VLOOKUP(A53,[1]BDD!52:498,28,0)</f>
        <v>BOGOTÁ</v>
      </c>
      <c r="G53" s="6" t="str">
        <f>VLOOKUP(A53,[1]BDD!A53:CD122,77,0)</f>
        <v>ABOGADO</v>
      </c>
      <c r="H53" s="6" t="s">
        <v>122</v>
      </c>
      <c r="I53" s="4" t="str">
        <f>VLOOKUP(A53,[1]BDD!A54:CD122,7,0)</f>
        <v>PROFESIONAL</v>
      </c>
      <c r="J53" s="6" t="str">
        <f>VLOOKUP(A53,[1]BDD!53:498,41,0)</f>
        <v>OFICINA ASESORA JURIDICA</v>
      </c>
      <c r="K53" s="6" t="str">
        <f>VLOOKUP(A53,[1]BDD!53:498,76,0)</f>
        <v>andres.velasco@parquesnacionales.gov.co</v>
      </c>
      <c r="L53" s="6">
        <v>3532400</v>
      </c>
      <c r="M53" s="6" t="s">
        <v>20</v>
      </c>
      <c r="N53" s="6" t="str">
        <f>VLOOKUP(A53,[1]BDD!54:57,6,0)</f>
        <v>NC05-P3202008-001 Prestar los servicios profesionales con autonomía técnica y administrativa a la Oficina Asesora Jurídica de Parques Nacionales Naturales de Colombia, para ejercer la defensa, representación judicial y administrativa de la entidad en los procesos penales, policivos, ambientales e incidentes de reparación integral en curso y los que surjan frente a las investigaciones de conductas punibles contra los recursos naturales y el medio ambiente, en el marco de la conservación de la cap</v>
      </c>
      <c r="O53" s="7">
        <f>VLOOKUP(A53,[1]BDD!54:57,17,0)</f>
        <v>9564018</v>
      </c>
      <c r="P53" s="8">
        <f>VLOOKUP(A53,[1]BDD!53:498,56,0)</f>
        <v>45313</v>
      </c>
      <c r="Q53" s="8">
        <f>VLOOKUP(A53,[1]BDD!53:498,57,0)</f>
        <v>45656</v>
      </c>
    </row>
    <row r="54" spans="1:17" ht="16.5">
      <c r="A54" s="5" t="s">
        <v>123</v>
      </c>
      <c r="B54" s="4" t="str">
        <f>VLOOKUP(A54,[1]BDD!56:58,3,0)</f>
        <v>NC-CPS-052-2024</v>
      </c>
      <c r="C54" s="4" t="str">
        <f>VLOOKUP(A54,[1]BDD!55:58,4,0)</f>
        <v>MONICA CARVAJAL CALDERON</v>
      </c>
      <c r="D54" s="6" t="s">
        <v>18</v>
      </c>
      <c r="E54" s="6" t="str">
        <f>VLOOKUP(A54,[1]BDD!53:499,27,0)</f>
        <v>CUNDINAMARCA</v>
      </c>
      <c r="F54" s="6" t="str">
        <f>VLOOKUP(A54,[1]BDD!53:499,28,0)</f>
        <v>BOGOTÁ</v>
      </c>
      <c r="G54" s="6" t="str">
        <f>VLOOKUP(A54,[1]BDD!A54:CD123,77,0)</f>
        <v>ADMINITRADORA DEL MEDIO AMBIENTE Y RECURSOS NATURALES</v>
      </c>
      <c r="H54" s="6" t="s">
        <v>124</v>
      </c>
      <c r="I54" s="4" t="str">
        <f>VLOOKUP(A54,[1]BDD!A55:CD123,7,0)</f>
        <v>PROFESIONAL</v>
      </c>
      <c r="J54" s="6" t="str">
        <f>VLOOKUP(A54,[1]BDD!54:499,41,0)</f>
        <v xml:space="preserve">OFICINA ASESORA DE PLANEACIÓN </v>
      </c>
      <c r="K54" s="6" t="str">
        <f>VLOOKUP(A54,[1]BDD!54:499,76,0)</f>
        <v>profesionalkfwcentral@parquesnacionales.gov.co</v>
      </c>
      <c r="L54" s="6">
        <v>3532400</v>
      </c>
      <c r="M54" s="6" t="s">
        <v>20</v>
      </c>
      <c r="N54" s="6" t="str">
        <f>VLOOKUP(A54,[1]BDD!55:58,6,0)</f>
        <v>NC04-P3202008-002 Prestar servicios profesionales con plena autonomía técnica y administrativa para apoyar a la oficina asesora de planeación en la gestión, implementación y seguimiento técnico del programa de áreas protegidas y diversidad biología - programa kfw, y demás procesos de análisis técnicos que le sean asignados en el marco de la conservación de la diversidad biológica de las áreas protegidas del sinap nacional.</v>
      </c>
      <c r="O54" s="7">
        <f>VLOOKUP(A54,[1]BDD!55:58,17,0)</f>
        <v>9564018</v>
      </c>
      <c r="P54" s="8">
        <f>VLOOKUP(A54,[1]BDD!54:499,56,0)</f>
        <v>45310</v>
      </c>
      <c r="Q54" s="8">
        <f>VLOOKUP(A54,[1]BDD!54:499,57,0)</f>
        <v>45656</v>
      </c>
    </row>
    <row r="55" spans="1:17" ht="16.5">
      <c r="A55" s="5" t="s">
        <v>125</v>
      </c>
      <c r="B55" s="4" t="str">
        <f>VLOOKUP(A55,[1]BDD!57:59,3,0)</f>
        <v>NC-CPS-053-2024</v>
      </c>
      <c r="C55" s="4" t="str">
        <f>VLOOKUP(A55,[1]BDD!56:59,4,0)</f>
        <v>JUAN CARLOS RONCANCIO RONCANCIO</v>
      </c>
      <c r="D55" s="6" t="s">
        <v>18</v>
      </c>
      <c r="E55" s="6" t="str">
        <f>VLOOKUP(A55,[1]BDD!54:500,27,0)</f>
        <v>CUNDINAMARCA</v>
      </c>
      <c r="F55" s="6" t="str">
        <f>VLOOKUP(A55,[1]BDD!54:500,28,0)</f>
        <v>BOGOTÁ</v>
      </c>
      <c r="G55" s="6" t="str">
        <f>VLOOKUP(A55,[1]BDD!A55:CD124,77,0)</f>
        <v>INGENIERO ELECTRICISTA</v>
      </c>
      <c r="H55" s="6" t="s">
        <v>126</v>
      </c>
      <c r="I55" s="4" t="str">
        <f>VLOOKUP(A55,[1]BDD!A56:CD124,7,0)</f>
        <v>PROFESIONAL</v>
      </c>
      <c r="J55" s="6" t="str">
        <f>VLOOKUP(A55,[1]BDD!55:500,41,0)</f>
        <v>GRUPO DE INFRAESTRUCTURA</v>
      </c>
      <c r="K55" s="6" t="str">
        <f>VLOOKUP(A55,[1]BDD!55:500,76,0)</f>
        <v>juan.roncancio@parquesnacionales.gov.co</v>
      </c>
      <c r="L55" s="6">
        <v>3532400</v>
      </c>
      <c r="M55" s="6" t="s">
        <v>20</v>
      </c>
      <c r="N55" s="6" t="str">
        <f>VLOOKUP(A55,[1]BDD!56:59,6,0)</f>
        <v>NC12-P3299011-009 NC12-P3299016-009 Prestar los servicios profesionales con plena autonomía técnica y administrativa al Grupo de Infraestructura de la Subdirección Administrativa y Financiera apoyando en la elaboración de diseño y estructuración de las redes eléctricas que deben implementarse en la ejecución de los proyectos requeridos para el mejoramiento de la infraestructura física en los Parques Nacionales Naturales de Colombia y sus áreas protegidas.</v>
      </c>
      <c r="O55" s="7">
        <f>VLOOKUP(A55,[1]BDD!56:59,17,0)</f>
        <v>6347912</v>
      </c>
      <c r="P55" s="8">
        <f>VLOOKUP(A55,[1]BDD!55:500,56,0)</f>
        <v>45313</v>
      </c>
      <c r="Q55" s="9">
        <f>VLOOKUP(A55,[1]BDD!55:500,57,0)</f>
        <v>45656</v>
      </c>
    </row>
    <row r="56" spans="1:17" ht="16.5">
      <c r="A56" s="5" t="s">
        <v>127</v>
      </c>
      <c r="B56" s="4" t="str">
        <f>VLOOKUP(A56,[1]BDD!58:60,3,0)</f>
        <v>NC-CPS-054-2024</v>
      </c>
      <c r="C56" s="4" t="str">
        <f>VLOOKUP(A56,[1]BDD!57:60,4,0)</f>
        <v>DIANA MILENA BENAVIDES SANABRIA</v>
      </c>
      <c r="D56" s="6" t="s">
        <v>18</v>
      </c>
      <c r="E56" s="6" t="str">
        <f>VLOOKUP(A56,[1]BDD!55:501,27,0)</f>
        <v>CUNDINAMARCA</v>
      </c>
      <c r="F56" s="6" t="str">
        <f>VLOOKUP(A56,[1]BDD!55:501,28,0)</f>
        <v>BOGOTÁ</v>
      </c>
      <c r="G56" s="6" t="str">
        <f>VLOOKUP(A56,[1]BDD!A56:CD125,77,0)</f>
        <v>ARQUITECTA</v>
      </c>
      <c r="H56" s="6" t="s">
        <v>128</v>
      </c>
      <c r="I56" s="4" t="str">
        <f>VLOOKUP(A56,[1]BDD!A57:CD125,7,0)</f>
        <v>PROFESIONAL</v>
      </c>
      <c r="J56" s="6" t="str">
        <f>VLOOKUP(A56,[1]BDD!56:501,41,0)</f>
        <v>GRUPO DE INFRAESTRUCTURA</v>
      </c>
      <c r="K56" s="6" t="str">
        <f>VLOOKUP(A56,[1]BDD!56:501,76,0)</f>
        <v>diana.benavides@parquesnacionales.gov.co</v>
      </c>
      <c r="L56" s="6">
        <v>3532400</v>
      </c>
      <c r="M56" s="6" t="s">
        <v>20</v>
      </c>
      <c r="N56" s="6" t="str">
        <f>VLOOKUP(A56,[1]BDD!57:60,6,0)</f>
        <v>NC12-P3299011-005 NC12-P3299016-005 Prestar los servicios profesionales con plena autonomía técnica y administrativa al Grupo de Infraestructura de la Subdirección Administrativa y Financiera brindando apoyo en la estructuración, diseño, evaluación y seguimiento de los proyectos de infraestructura derivados del acuerdo jurídico KFW y demás proyectos requeridos para el mejoramiento de la infraestructura física en los Parques Nacionales Naturales de Colombia y sus áreas protegidas.</v>
      </c>
      <c r="O56" s="7">
        <f>VLOOKUP(A56,[1]BDD!57:60,17,0)</f>
        <v>6347912</v>
      </c>
      <c r="P56" s="8">
        <f>VLOOKUP(A56,[1]BDD!56:501,56,0)</f>
        <v>45313</v>
      </c>
      <c r="Q56" s="9">
        <f>VLOOKUP(A56,[1]BDD!56:501,57,0)</f>
        <v>45656</v>
      </c>
    </row>
    <row r="57" spans="1:17" ht="16.5">
      <c r="A57" s="5" t="s">
        <v>129</v>
      </c>
      <c r="B57" s="4" t="str">
        <f>VLOOKUP(A57,[1]BDD!59:61,3,0)</f>
        <v>NC-CPS-055-2024</v>
      </c>
      <c r="C57" s="4" t="str">
        <f>VLOOKUP(A57,[1]BDD!58:61,4,0)</f>
        <v>EMANUELE VIRZI</v>
      </c>
      <c r="D57" s="6" t="s">
        <v>18</v>
      </c>
      <c r="E57" s="6" t="str">
        <f>VLOOKUP(A57,[1]BDD!56:502,27,0)</f>
        <v>CUNDINAMARCA</v>
      </c>
      <c r="F57" s="6" t="str">
        <f>VLOOKUP(A57,[1]BDD!56:502,28,0)</f>
        <v>BOGOTÁ</v>
      </c>
      <c r="G57" s="6" t="str">
        <f>VLOOKUP(A57,[1]BDD!A57:CD126,77,0)</f>
        <v>ARQUITECTO</v>
      </c>
      <c r="H57" s="6" t="s">
        <v>130</v>
      </c>
      <c r="I57" s="4" t="str">
        <f>VLOOKUP(A57,[1]BDD!A58:CD126,7,0)</f>
        <v>PROFESIONAL</v>
      </c>
      <c r="J57" s="6" t="str">
        <f>VLOOKUP(A57,[1]BDD!57:502,41,0)</f>
        <v>GRUPO DE INFRAESTRUCTURA</v>
      </c>
      <c r="K57" s="6" t="str">
        <f>VLOOKUP(A57,[1]BDD!57:502,76,0)</f>
        <v>emanuele.virzi@parquesnacionales.gov.co</v>
      </c>
      <c r="L57" s="6">
        <v>3532400</v>
      </c>
      <c r="M57" s="6" t="s">
        <v>20</v>
      </c>
      <c r="N57" s="6" t="str">
        <f>VLOOKUP(A57,[1]BDD!58:61,6,0)</f>
        <v>NC12-P3299011-006 NC12-P3299016-006 Prestar los servicios profesionales con plena autonomía técnica y administrativa al Grupo de Infraestructura de la Subdirección Administrativa y Financiera brindando apoyo en la elaboración de los diseños arquitectónicos, así como en la estructuración, evaluación y seguimiento de los proyectos requeridos para el mejoramiento de la infraestructura física en los Parques Nacionales Naturales de Colombia y sus áreas protegidas.</v>
      </c>
      <c r="O57" s="7">
        <f>VLOOKUP(A57,[1]BDD!58:61,17,0)</f>
        <v>7014443</v>
      </c>
      <c r="P57" s="8">
        <f>VLOOKUP(A57,[1]BDD!57:502,56,0)</f>
        <v>45313</v>
      </c>
      <c r="Q57" s="8">
        <f>VLOOKUP(A57,[1]BDD!57:502,57,0)</f>
        <v>45656</v>
      </c>
    </row>
    <row r="58" spans="1:17" ht="16.5">
      <c r="A58" s="5" t="s">
        <v>131</v>
      </c>
      <c r="B58" s="4" t="str">
        <f>VLOOKUP(A58,[1]BDD!60:62,3,0)</f>
        <v>NC-CPS-056-2024</v>
      </c>
      <c r="C58" s="4" t="str">
        <f>VLOOKUP(A58,[1]BDD!59:62,4,0)</f>
        <v>FELIPE GUERRA BAQUERO</v>
      </c>
      <c r="D58" s="6" t="s">
        <v>18</v>
      </c>
      <c r="E58" s="6" t="str">
        <f>VLOOKUP(A58,[1]BDD!57:503,27,0)</f>
        <v>CUNDINAMARCA</v>
      </c>
      <c r="F58" s="6" t="str">
        <f>VLOOKUP(A58,[1]BDD!57:503,28,0)</f>
        <v>BOGOTÁ</v>
      </c>
      <c r="G58" s="6" t="str">
        <f>VLOOKUP(A58,[1]BDD!A58:CD127,77,0)</f>
        <v>POLITOLOGO</v>
      </c>
      <c r="H58" s="6" t="s">
        <v>132</v>
      </c>
      <c r="I58" s="4" t="str">
        <f>VLOOKUP(A58,[1]BDD!A59:CD127,7,0)</f>
        <v>PROFESIONAL</v>
      </c>
      <c r="J58" s="6" t="str">
        <f>VLOOKUP(A58,[1]BDD!58:503,41,0)</f>
        <v xml:space="preserve">OFICINA ASESORA DE PLANEACIÓN </v>
      </c>
      <c r="K58" s="6" t="str">
        <f>VLOOKUP(A58,[1]BDD!58:503,76,0)</f>
        <v>felipe.guerra@parquesnacionales.gov.co</v>
      </c>
      <c r="L58" s="6">
        <v>3532400</v>
      </c>
      <c r="M58" s="6" t="s">
        <v>20</v>
      </c>
      <c r="N58" s="6" t="str">
        <f>VLOOKUP(A58,[1]BDD!59:62,6,0)</f>
        <v>NC04-P3299054-002 Prestación de servicios profesionales con plena autonomía técnica y administrativa para apoyar a la oficina asesora de planeación en la negociación, gestión y seguimiento a planes, programas, proyectos, estrategias, acuerdos, alianzas y donaciones en lo referente a los asuntos internacionales y la cooperación de la entidad, con énfasis en el relacionamiento con naciones unidas, en el marco del fortalecimiento de la capacidad institucional de Parques Nacionales Naturales</v>
      </c>
      <c r="O58" s="7">
        <f>VLOOKUP(A58,[1]BDD!59:62,17,0)</f>
        <v>8855572</v>
      </c>
      <c r="P58" s="8">
        <f>VLOOKUP(A58,[1]BDD!58:503,56,0)</f>
        <v>45313</v>
      </c>
      <c r="Q58" s="8">
        <f>VLOOKUP(A58,[1]BDD!58:503,57,0)</f>
        <v>45656</v>
      </c>
    </row>
    <row r="59" spans="1:17" ht="16.5">
      <c r="A59" s="5" t="s">
        <v>133</v>
      </c>
      <c r="B59" s="4" t="str">
        <f>VLOOKUP(A59,[1]BDD!61:63,3,0)</f>
        <v>NC-CPS-057-2024</v>
      </c>
      <c r="C59" s="4" t="str">
        <f>VLOOKUP(A59,[1]BDD!60:63,4,0)</f>
        <v>SERGIO ANDRES JIMENEZ MACIAS</v>
      </c>
      <c r="D59" s="6" t="s">
        <v>18</v>
      </c>
      <c r="E59" s="6" t="str">
        <f>VLOOKUP(A59,[1]BDD!58:504,27,0)</f>
        <v>CUNDINAMARCA</v>
      </c>
      <c r="F59" s="6" t="str">
        <f>VLOOKUP(A59,[1]BDD!58:504,28,0)</f>
        <v>BOGOTÁ</v>
      </c>
      <c r="G59" s="6" t="str">
        <f>VLOOKUP(A59,[1]BDD!A59:CD128,77,0)</f>
        <v>ARQUITECTO</v>
      </c>
      <c r="H59" s="6" t="s">
        <v>134</v>
      </c>
      <c r="I59" s="4" t="str">
        <f>VLOOKUP(A59,[1]BDD!A60:CD128,7,0)</f>
        <v>PROFESIONAL</v>
      </c>
      <c r="J59" s="6" t="str">
        <f>VLOOKUP(A59,[1]BDD!59:504,41,0)</f>
        <v>GRUPO DE INFRAESTRUCTURA</v>
      </c>
      <c r="K59" s="6" t="str">
        <f>VLOOKUP(A59,[1]BDD!59:504,76,0)</f>
        <v>sergio.jimenez@parquesnacionales.gov.co</v>
      </c>
      <c r="L59" s="6">
        <v>3532400</v>
      </c>
      <c r="M59" s="6" t="s">
        <v>20</v>
      </c>
      <c r="N59" s="6" t="str">
        <f>VLOOKUP(A59,[1]BDD!60:63,6,0)</f>
        <v>NC12-P3299011-008 NC12-P3299016-008 Prestar los servicios profesionales con plena autonomía técnica y administrativa al Grupo de Infraestructura de la Subdirección Administrativa y Financiera brindando apoyo en la elaboración de los diseños arquitectónicos, así como en la estructuración, evaluación y seguimiento de los proyectos requeridos para el mejoramiento de la infraestructura física en los Parques Nacionales Naturales de Colombia y sus áreas protegidas</v>
      </c>
      <c r="O59" s="7">
        <f>VLOOKUP(A59,[1]BDD!60:63,17,0)</f>
        <v>7014443</v>
      </c>
      <c r="P59" s="8">
        <f>VLOOKUP(A59,[1]BDD!59:504,56,0)</f>
        <v>45313</v>
      </c>
      <c r="Q59" s="8">
        <f>VLOOKUP(A59,[1]BDD!59:504,57,0)</f>
        <v>45656</v>
      </c>
    </row>
    <row r="60" spans="1:17" ht="16.5">
      <c r="A60" s="5" t="s">
        <v>135</v>
      </c>
      <c r="B60" s="4" t="str">
        <f>VLOOKUP(A60,[1]BDD!62:65,3,0)</f>
        <v>NC-CPS-058C-2024</v>
      </c>
      <c r="C60" s="4" t="str">
        <f>VLOOKUP(A60,[1]BDD!61:65,4,0)</f>
        <v>DAVID MAURICIO PRIETO CASTAÑEDA</v>
      </c>
      <c r="D60" s="6" t="s">
        <v>18</v>
      </c>
      <c r="E60" s="6" t="str">
        <f>VLOOKUP(A60,[1]BDD!59:505,27,0)</f>
        <v>CUNDINAMARCA</v>
      </c>
      <c r="F60" s="6" t="str">
        <f>VLOOKUP(A60,[1]BDD!59:505,28,0)</f>
        <v>BOGOTÁ</v>
      </c>
      <c r="G60" s="6" t="str">
        <f>VLOOKUP(A60,[1]BDD!A60:CD129,77,0)</f>
        <v>INGENIERA AMBIENTAL</v>
      </c>
      <c r="H60" s="6" t="s">
        <v>136</v>
      </c>
      <c r="I60" s="4" t="str">
        <f>VLOOKUP(A60,[1]BDD!A61:CD129,7,0)</f>
        <v>PROFESIONAL</v>
      </c>
      <c r="J60" s="6" t="str">
        <f>VLOOKUP(A60,[1]BDD!60:505,41,0)</f>
        <v>GRUPO DE TRÁMITES Y EVALUACIÓN AMBIENTAL</v>
      </c>
      <c r="K60" s="6" t="str">
        <f>VLOOKUP(A60,[1]BDD!60:505,76,0)</f>
        <v>david.prieto@parquesnacionales.gov.co</v>
      </c>
      <c r="L60" s="6">
        <v>3532400</v>
      </c>
      <c r="M60" s="6" t="s">
        <v>20</v>
      </c>
      <c r="N60" s="6" t="str">
        <f>VLOOKUP(A60,[1]BDD!61:65,6,0)</f>
        <v>NC24-P3202032-002 Prestación de servicios profesionales con plena autonomía técnica y administrativa para la gestión de trámites ambientales relacionados con la regulación del recurso hídrico y demás trámites de competencia del Grupo de Trámites y Evaluación Ambiental, en el marco del proyecto de inversión Conservación de la diversidad biológica de las áreas protegidas del SINAP Nacional.</v>
      </c>
      <c r="O60" s="7">
        <f>VLOOKUP(A60,[1]BDD!61:65,17,0)</f>
        <v>7014443</v>
      </c>
      <c r="P60" s="8">
        <f>VLOOKUP(A60,[1]BDD!60:505,56,0)</f>
        <v>45313</v>
      </c>
      <c r="Q60" s="8">
        <f>VLOOKUP(A60,[1]BDD!60:505,57,0)</f>
        <v>45504</v>
      </c>
    </row>
    <row r="61" spans="1:17" ht="16.5">
      <c r="A61" s="5" t="s">
        <v>137</v>
      </c>
      <c r="B61" s="4" t="str">
        <f>VLOOKUP(A61,[1]BDD!63:66,3,0)</f>
        <v>NC-CPS-059-2024</v>
      </c>
      <c r="C61" s="4" t="str">
        <f>VLOOKUP(A61,[1]BDD!62:66,4,0)</f>
        <v>HECTOR URIEL QUEVEDO GUTIERREZ</v>
      </c>
      <c r="D61" s="6" t="s">
        <v>18</v>
      </c>
      <c r="E61" s="6" t="str">
        <f>VLOOKUP(A61,[1]BDD!60:506,27,0)</f>
        <v>CUNDINAMARCA</v>
      </c>
      <c r="F61" s="6" t="str">
        <f>VLOOKUP(A61,[1]BDD!60:506,28,0)</f>
        <v>BOGOTÁ</v>
      </c>
      <c r="G61" s="6" t="str">
        <f>VLOOKUP(A61,[1]BDD!A61:CD130,77,0)</f>
        <v>INGENIERO INDUSTRIAL</v>
      </c>
      <c r="H61" s="6" t="s">
        <v>138</v>
      </c>
      <c r="I61" s="4" t="str">
        <f>VLOOKUP(A61,[1]BDD!A62:CD130,7,0)</f>
        <v>PROFESIONAL</v>
      </c>
      <c r="J61" s="6" t="str">
        <f>VLOOKUP(A61,[1]BDD!61:506,41,0)</f>
        <v xml:space="preserve">OFICINA ASESORA DE PLANEACIÓN </v>
      </c>
      <c r="K61" s="6" t="str">
        <f>VLOOKUP(A61,[1]BDD!61:506,76,0)</f>
        <v>hector.quevedo@parquesnacionales.gov.co</v>
      </c>
      <c r="L61" s="6">
        <v>3532400</v>
      </c>
      <c r="M61" s="6" t="s">
        <v>20</v>
      </c>
      <c r="N61" s="6" t="str">
        <f>VLOOKUP(A61,[1]BDD!62:66,6,0)</f>
        <v>NC04-P3299060-005 Prestación de servicios profesionales con plena autonomía técnica y administrativa para apoyar a la oficina asesora de planeación en la formulación, implementación y seguimiento del marco de arquitectura empresarial del estado - MRAE, para el fortalecimiento de la capacidad institucional de parques nacionales naturales.</v>
      </c>
      <c r="O61" s="7">
        <f>VLOOKUP(A61,[1]BDD!62:66,17,0)</f>
        <v>12298286</v>
      </c>
      <c r="P61" s="8">
        <f>VLOOKUP(A61,[1]BDD!61:506,56,0)</f>
        <v>45315</v>
      </c>
      <c r="Q61" s="8">
        <f>VLOOKUP(A61,[1]BDD!61:506,57,0)</f>
        <v>45656</v>
      </c>
    </row>
    <row r="62" spans="1:17" ht="16.5">
      <c r="A62" s="5" t="s">
        <v>139</v>
      </c>
      <c r="B62" s="4" t="str">
        <f>VLOOKUP(A62,[1]BDD!65:67,3,0)</f>
        <v>NC-CPS-060-2024</v>
      </c>
      <c r="C62" s="4" t="str">
        <f>VLOOKUP(A62,[1]BDD!63:67,4,0)</f>
        <v>FERNEY DARIO GUERRERO ANTONIO</v>
      </c>
      <c r="D62" s="6" t="s">
        <v>18</v>
      </c>
      <c r="E62" s="6" t="str">
        <f>VLOOKUP(A62,[1]BDD!61:507,27,0)</f>
        <v>BOYACA</v>
      </c>
      <c r="F62" s="6" t="str">
        <f>VLOOKUP(A62,[1]BDD!61:507,28,0)</f>
        <v>CHIQUINQUIRÁ</v>
      </c>
      <c r="G62" s="6" t="str">
        <f>VLOOKUP(A62,[1]BDD!A62:CD131,77,0)</f>
        <v>LICENCIATURA EDUCACION FISICA</v>
      </c>
      <c r="H62" s="6" t="s">
        <v>140</v>
      </c>
      <c r="I62" s="4" t="str">
        <f>VLOOKUP(A62,[1]BDD!A63:CD131,7,0)</f>
        <v>APOYO A LA GESTIÓN</v>
      </c>
      <c r="J62" s="6" t="str">
        <f>VLOOKUP(A62,[1]BDD!62:507,41,0)</f>
        <v>GRUPO DE GESTIÓN HUMANA</v>
      </c>
      <c r="K62" s="6" t="str">
        <f>VLOOKUP(A62,[1]BDD!62:507,76,0)</f>
        <v>ferney.guerrero@parquesnacionales.gov.co</v>
      </c>
      <c r="L62" s="6">
        <v>3532400</v>
      </c>
      <c r="M62" s="6" t="s">
        <v>20</v>
      </c>
      <c r="N62" s="6" t="str">
        <f>VLOOKUP(A62,[1]BDD!63:67,6,0)</f>
        <v>NC10-P3299060-033 Prestación de servicios de apoyo a la gestión con plena autonomía técnica y administrativa en el desarrollo de las actividades propias de la ejecución de los Planes que integran el Plan Estratégico de Gestión Humana, en el marco del fortalecimiento de la capacidad institucional de Parques Nacionales Naturales.</v>
      </c>
      <c r="O62" s="7">
        <f>VLOOKUP(A62,[1]BDD!63:67,17,0)</f>
        <v>3557602</v>
      </c>
      <c r="P62" s="8">
        <f>VLOOKUP(A62,[1]BDD!62:507,56,0)</f>
        <v>45313</v>
      </c>
      <c r="Q62" s="8">
        <f>VLOOKUP(A62,[1]BDD!62:507,57,0)</f>
        <v>45657</v>
      </c>
    </row>
    <row r="63" spans="1:17" ht="16.5">
      <c r="A63" s="5" t="s">
        <v>141</v>
      </c>
      <c r="B63" s="4" t="str">
        <f>VLOOKUP(A63,[1]BDD!66:68,3,0)</f>
        <v>NC-CPS-061-2024</v>
      </c>
      <c r="C63" s="4" t="str">
        <f>VLOOKUP(A63,[1]BDD!65:68,4,0)</f>
        <v>HECTOR ALFONSO CUESTA OSORIO</v>
      </c>
      <c r="D63" s="6" t="s">
        <v>18</v>
      </c>
      <c r="E63" s="6" t="str">
        <f>VLOOKUP(A63,[1]BDD!62:508,27,0)</f>
        <v>META</v>
      </c>
      <c r="F63" s="6" t="str">
        <f>VLOOKUP(A63,[1]BDD!62:508,28,0)</f>
        <v>VILLAVICENCIO</v>
      </c>
      <c r="G63" s="6" t="str">
        <f>VLOOKUP(A63,[1]BDD!A63:CD132,77,0)</f>
        <v>ABOGADO</v>
      </c>
      <c r="H63" s="6" t="s">
        <v>142</v>
      </c>
      <c r="I63" s="4" t="str">
        <f>VLOOKUP(A63,[1]BDD!A65:CD132,7,0)</f>
        <v>PROFESIONAL</v>
      </c>
      <c r="J63" s="6" t="str">
        <f>VLOOKUP(A63,[1]BDD!63:508,41,0)</f>
        <v>GRUPO DE CONTRATOS</v>
      </c>
      <c r="K63" s="6" t="str">
        <f>VLOOKUP(A63,[1]BDD!63:508,76,0)</f>
        <v>hector.cuesta@parquesnacionales.gov.co</v>
      </c>
      <c r="L63" s="6">
        <v>3532400</v>
      </c>
      <c r="M63" s="6" t="s">
        <v>20</v>
      </c>
      <c r="N63" s="6" t="str">
        <f>VLOOKUP(A63,[1]BDD!65:68,6,0)</f>
        <v>NC10-P3299060-034 Prestar sus servicios profesionales con plena autonomía técnica y administrativa para apoyar al Grupo de Contratos brindando apoyo jurídico en los trámites contractuales que le sean asignados en el marco del fortalecimiento de la capacidad institucional de Parques Nacionales Naturales.</v>
      </c>
      <c r="O63" s="7">
        <f>VLOOKUP(A63,[1]BDD!65:68,17,0)</f>
        <v>8855572</v>
      </c>
      <c r="P63" s="8">
        <f>VLOOKUP(A63,[1]BDD!63:508,56,0)</f>
        <v>45314</v>
      </c>
      <c r="Q63" s="8">
        <f>VLOOKUP(A63,[1]BDD!63:508,57,0)</f>
        <v>45656</v>
      </c>
    </row>
    <row r="64" spans="1:17" ht="16.5">
      <c r="A64" s="5" t="s">
        <v>143</v>
      </c>
      <c r="B64" s="4" t="str">
        <f>VLOOKUP(A64,[1]BDD!67:69,3,0)</f>
        <v>NC-CPS-062-2024</v>
      </c>
      <c r="C64" s="4" t="str">
        <f>VLOOKUP(A64,[1]BDD!66:69,4,0)</f>
        <v>PAULA ANDREA MOJICA MEDELLIN</v>
      </c>
      <c r="D64" s="6" t="s">
        <v>18</v>
      </c>
      <c r="E64" s="6" t="str">
        <f>VLOOKUP(A64,[1]BDD!63:509,27,0)</f>
        <v>CUNDINAMARCA</v>
      </c>
      <c r="F64" s="6" t="str">
        <f>VLOOKUP(A64,[1]BDD!63:509,28,0)</f>
        <v>BOGOTA</v>
      </c>
      <c r="G64" s="6" t="str">
        <f>VLOOKUP(A64,[1]BDD!A64:CD133,77,0)</f>
        <v>ARQUITECTO</v>
      </c>
      <c r="H64" s="6" t="s">
        <v>144</v>
      </c>
      <c r="I64" s="4" t="str">
        <f>VLOOKUP(A64,[1]BDD!A66:CD133,7,0)</f>
        <v>PROFESIONAL</v>
      </c>
      <c r="J64" s="6" t="str">
        <f>VLOOKUP(A64,[1]BDD!64:509,41,0)</f>
        <v>GRUPO DE INFRAESTRUCTURA</v>
      </c>
      <c r="K64" s="6" t="str">
        <f>VLOOKUP(A64,[1]BDD!64:509,76,0)</f>
        <v>paula.mojica@parquesnacionales.gov.co</v>
      </c>
      <c r="L64" s="6">
        <v>3532400</v>
      </c>
      <c r="M64" s="6" t="s">
        <v>20</v>
      </c>
      <c r="N64" s="6" t="str">
        <f>VLOOKUP(A64,[1]BDD!66:69,6,0)</f>
        <v>NC12-P3299011-007 NC12-P3299016-007 Prestar los servicios profesionales con plena autonomía técnica y administrativa al Grupo de Infraestructura de la Subdirección Administrativa y Financiera brindando apoyo en la elaboración de los diseños arquitectónicos, así como en la estructuración, evaluación y seguimiento de los proyectos requeridos para el mejoramiento de la infraestructura física en los Parques Nacionales Naturales de Colombia y sus áreas protegidas.</v>
      </c>
      <c r="O64" s="7">
        <f>VLOOKUP(A64,[1]BDD!66:69,17,0)</f>
        <v>7014443</v>
      </c>
      <c r="P64" s="8">
        <f>VLOOKUP(A64,[1]BDD!64:509,56,0)</f>
        <v>45314</v>
      </c>
      <c r="Q64" s="8">
        <f>VLOOKUP(A64,[1]BDD!64:509,57,0)</f>
        <v>45656</v>
      </c>
    </row>
    <row r="65" spans="1:17" ht="16.5">
      <c r="A65" s="5" t="s">
        <v>145</v>
      </c>
      <c r="B65" s="4" t="str">
        <f>VLOOKUP(A65,[1]BDD!68:70,3,0)</f>
        <v>NC-CPS-063-2024</v>
      </c>
      <c r="C65" s="4" t="str">
        <f>VLOOKUP(A65,[1]BDD!67:70,4,0)</f>
        <v>CRISTIAN DAVID NIÑO RODRIGUEZ</v>
      </c>
      <c r="D65" s="6" t="s">
        <v>18</v>
      </c>
      <c r="E65" s="6" t="str">
        <f>VLOOKUP(A65,[1]BDD!64:510,27,0)</f>
        <v>CUNDINAMARCA</v>
      </c>
      <c r="F65" s="6" t="str">
        <f>VLOOKUP(A65,[1]BDD!64:510,28,0)</f>
        <v>BOGOTA</v>
      </c>
      <c r="G65" s="6" t="str">
        <f>VLOOKUP(A65,[1]BDD!A65:CD134,77,0)</f>
        <v>INGENIERO CIVIL</v>
      </c>
      <c r="H65" s="6" t="s">
        <v>146</v>
      </c>
      <c r="I65" s="4" t="str">
        <f>VLOOKUP(A65,[1]BDD!A67:CD134,7,0)</f>
        <v>PROFESIONAL</v>
      </c>
      <c r="J65" s="6" t="str">
        <f>VLOOKUP(A65,[1]BDD!65:510,41,0)</f>
        <v>GRUPO DE INFRAESTRUCTURA</v>
      </c>
      <c r="K65" s="6" t="str">
        <f>VLOOKUP(A65,[1]BDD!65:510,76,0)</f>
        <v>@parquesnacionales.gov.co</v>
      </c>
      <c r="L65" s="6">
        <v>3532400</v>
      </c>
      <c r="M65" s="6" t="s">
        <v>20</v>
      </c>
      <c r="N65" s="6" t="str">
        <f>VLOOKUP(A65,[1]BDD!67:70,6,0)</f>
        <v>NC12-P3299011-012 NC12-P3299016-012 Prestar los servicios profesionales con plena autonomía técnica y administrativa al Grupo de Infraestructura de la Subdirección Administrativa y Financiera brindando apoyo en la elaboración de los diseños de redes hidrosanitarias y en el diseño y verificación de cálculos estructurales de los proyectos requeridos para el mejoramiento de la infraestructura física en los Parques Nacionales Naturales de Colombia y sus áreas protegidas.</v>
      </c>
      <c r="O65" s="7">
        <f>VLOOKUP(A65,[1]BDD!67:70,17,0)</f>
        <v>7014443</v>
      </c>
      <c r="P65" s="8">
        <f>VLOOKUP(A65,[1]BDD!65:510,56,0)</f>
        <v>45314</v>
      </c>
      <c r="Q65" s="8">
        <f>VLOOKUP(A65,[1]BDD!65:510,57,0)</f>
        <v>45656</v>
      </c>
    </row>
    <row r="66" spans="1:17" ht="16.5">
      <c r="A66" s="5" t="s">
        <v>147</v>
      </c>
      <c r="B66" s="4" t="str">
        <f>VLOOKUP(A66,[1]BDD!69:71,3,0)</f>
        <v>NC-CPS-064-2024</v>
      </c>
      <c r="C66" s="4" t="str">
        <f>VLOOKUP(A66,[1]BDD!68:71,4,0)</f>
        <v>CARLOS ANDRES SARRIA CAICEDO</v>
      </c>
      <c r="D66" s="6" t="s">
        <v>18</v>
      </c>
      <c r="E66" s="6" t="str">
        <f>VLOOKUP(A66,[1]BDD!65:511,27,0)</f>
        <v>VALLE DEL CAUCA</v>
      </c>
      <c r="F66" s="6" t="str">
        <f>VLOOKUP(A66,[1]BDD!65:511,28,0)</f>
        <v>CALI</v>
      </c>
      <c r="G66" s="6" t="str">
        <f>VLOOKUP(A66,[1]BDD!A66:CD135,77,0)</f>
        <v>ABOGADO</v>
      </c>
      <c r="H66" s="6" t="s">
        <v>148</v>
      </c>
      <c r="I66" s="4" t="str">
        <f>VLOOKUP(A66,[1]BDD!A68:CD135,7,0)</f>
        <v>PROFESIONAL</v>
      </c>
      <c r="J66" s="6" t="str">
        <f>VLOOKUP(A66,[1]BDD!66:511,41,0)</f>
        <v>OFICINA ASESORA JURIDICA</v>
      </c>
      <c r="K66" s="6" t="str">
        <f>VLOOKUP(A66,[1]BDD!66:511,76,0)</f>
        <v>carlos.sarria@parquesnacionales.gov.co</v>
      </c>
      <c r="L66" s="6">
        <v>3532400</v>
      </c>
      <c r="M66" s="6" t="s">
        <v>20</v>
      </c>
      <c r="N66" s="6" t="str">
        <f>VLOOKUP(A66,[1]BDD!68:71,6,0)</f>
        <v>NC05-P3202032-002 Prestar los servicios profesionales con autonomía técnica y administrativa en la Oficina Asesora Jurídica, para el soporte jurídico de los diversos asuntos misionales de la entidad, en relación con el Sistema de Parques Nacionales Naturales con énfasis en problemáticas asociadas a la gestión predial integral en el marco de la conservación de la capacidad institucional de Parques Nacionales Naturales de Colombia.</v>
      </c>
      <c r="O66" s="7">
        <f>VLOOKUP(A66,[1]BDD!68:71,17,0)</f>
        <v>7435309</v>
      </c>
      <c r="P66" s="8">
        <f>VLOOKUP(A66,[1]BDD!66:511,56,0)</f>
        <v>45314</v>
      </c>
      <c r="Q66" s="8">
        <f>VLOOKUP(A66,[1]BDD!66:511,57,0)</f>
        <v>45656</v>
      </c>
    </row>
    <row r="67" spans="1:17" ht="16.5">
      <c r="A67" s="5" t="s">
        <v>149</v>
      </c>
      <c r="B67" s="4" t="str">
        <f>VLOOKUP(A67,[1]BDD!70:72,3,0)</f>
        <v>NC-CPS-065-2024</v>
      </c>
      <c r="C67" s="4" t="str">
        <f>VLOOKUP(A67,[1]BDD!69:72,4,0)</f>
        <v>ROSSMERY CHAPARRO FORERO</v>
      </c>
      <c r="D67" s="6" t="s">
        <v>18</v>
      </c>
      <c r="E67" s="6" t="str">
        <f>VLOOKUP(A67,[1]BDD!66:512,27,0)</f>
        <v>CUNDINAMARCA</v>
      </c>
      <c r="F67" s="6" t="str">
        <f>VLOOKUP(A67,[1]BDD!66:512,28,0)</f>
        <v>BOGOTÁ</v>
      </c>
      <c r="G67" s="6" t="str">
        <f>VLOOKUP(A67,[1]BDD!A67:CD136,77,0)</f>
        <v>ABOGADA</v>
      </c>
      <c r="H67" s="6" t="s">
        <v>150</v>
      </c>
      <c r="I67" s="4" t="str">
        <f>VLOOKUP(A67,[1]BDD!A69:CD136,7,0)</f>
        <v>PROFESIONAL</v>
      </c>
      <c r="J67" s="6" t="str">
        <f>VLOOKUP(A67,[1]BDD!67:512,41,0)</f>
        <v>OFICINA ASESORA JURIDICA</v>
      </c>
      <c r="K67" s="6" t="str">
        <f>VLOOKUP(A67,[1]BDD!67:512,76,0)</f>
        <v>disciplinarios.juzgamiento@parquesnacionales.gov.co</v>
      </c>
      <c r="L67" s="6">
        <v>3532400</v>
      </c>
      <c r="M67" s="6" t="s">
        <v>20</v>
      </c>
      <c r="N67" s="6" t="str">
        <f>VLOOKUP(A67,[1]BDD!69:72,6,0)</f>
        <v>NC05-P3299056-001 Prestar los servicios profesionales con autonomía técnica y administrativa en la Oficina Asesora Jurídica, para el soporte jurídico en especial el apoyo en la sustanciación de las actuaciones disciplinarias y sancionatorias ambientales, así como en los diversos asuntos misionales de la entidad, la proyección y revisión de asuntos jurídicos de competencia de la Oficina, en el marco del fortalecimiento de la capacidad institucional de Parques Nacionales Naturales a Nivel Naciona</v>
      </c>
      <c r="O67" s="7">
        <f>VLOOKUP(A67,[1]BDD!69:72,17,0)</f>
        <v>7435309</v>
      </c>
      <c r="P67" s="8">
        <f>VLOOKUP(A67,[1]BDD!67:512,56,0)</f>
        <v>45314</v>
      </c>
      <c r="Q67" s="8">
        <f>VLOOKUP(A67,[1]BDD!67:512,57,0)</f>
        <v>45656</v>
      </c>
    </row>
    <row r="68" spans="1:17" ht="16.5">
      <c r="A68" s="5" t="s">
        <v>151</v>
      </c>
      <c r="B68" s="4" t="str">
        <f>VLOOKUP(A68,[1]BDD!71:73,3,0)</f>
        <v>NC-CPS-066-2024</v>
      </c>
      <c r="C68" s="4" t="str">
        <f>VLOOKUP(A68,[1]BDD!70:73,4,0)</f>
        <v>DIEGO ALEJANDRO VALBUENA VELANDIA</v>
      </c>
      <c r="D68" s="6" t="s">
        <v>18</v>
      </c>
      <c r="E68" s="6" t="str">
        <f>VLOOKUP(A68,[1]BDD!67:513,27,0)</f>
        <v>CUNDINAMARCA</v>
      </c>
      <c r="F68" s="6" t="str">
        <f>VLOOKUP(A68,[1]BDD!67:513,28,0)</f>
        <v>BOGOTÁ</v>
      </c>
      <c r="G68" s="6" t="str">
        <f>VLOOKUP(A68,[1]BDD!A68:CD137,77,0)</f>
        <v xml:space="preserve">INGENIERO CIVIL </v>
      </c>
      <c r="H68" s="6" t="s">
        <v>152</v>
      </c>
      <c r="I68" s="4" t="str">
        <f>VLOOKUP(A68,[1]BDD!A70:CD137,7,0)</f>
        <v>PROFESIONAL</v>
      </c>
      <c r="J68" s="6" t="str">
        <f>VLOOKUP(A68,[1]BDD!68:513,41,0)</f>
        <v>GRUPO DE INFRAESTRUCTURA</v>
      </c>
      <c r="K68" s="6" t="str">
        <f>VLOOKUP(A68,[1]BDD!68:513,76,0)</f>
        <v>@parquesnacionales.gov.co</v>
      </c>
      <c r="L68" s="6">
        <v>3532400</v>
      </c>
      <c r="M68" s="6" t="s">
        <v>20</v>
      </c>
      <c r="N68" s="6" t="str">
        <f>VLOOKUP(A68,[1]BDD!70:73,6,0)</f>
        <v>NC12-P3299011-011 NC12-P3299016-011 Prestar los servicios profesionales con plena autonomía técnica y administrativa al Grupo de Infraestructura de la Subdirección Administrativa y Financiera brindando apoyo en la elaboración de los diseños de redes hidrosanitarias y en el diseño y verificación de cálculos estructurales de los proyectos requeridos para el mejoramiento de la infraestructura física en los Parques Nacionales Naturales de Colombia y sus áreas protegidas.</v>
      </c>
      <c r="O68" s="7">
        <f>VLOOKUP(A68,[1]BDD!70:73,17,0)</f>
        <v>7014443</v>
      </c>
      <c r="P68" s="8">
        <f>VLOOKUP(A68,[1]BDD!68:513,56,0)</f>
        <v>45314</v>
      </c>
      <c r="Q68" s="8">
        <f>VLOOKUP(A68,[1]BDD!68:513,57,0)</f>
        <v>45656</v>
      </c>
    </row>
    <row r="69" spans="1:17" ht="16.5">
      <c r="A69" s="5" t="s">
        <v>153</v>
      </c>
      <c r="B69" s="4" t="str">
        <f>VLOOKUP(A69,[1]BDD!72:74,3,0)</f>
        <v>NC-CPS-067-2024</v>
      </c>
      <c r="C69" s="4" t="str">
        <f>VLOOKUP(A69,[1]BDD!71:74,4,0)</f>
        <v>NEIL ARMSTRONG LOZANO FALLA</v>
      </c>
      <c r="D69" s="6" t="s">
        <v>18</v>
      </c>
      <c r="E69" s="6" t="str">
        <f>VLOOKUP(A69,[1]BDD!68:514,27,0)</f>
        <v>CUNDINAMARCA</v>
      </c>
      <c r="F69" s="6" t="str">
        <f>VLOOKUP(A69,[1]BDD!68:514,28,0)</f>
        <v>BOGOTÁ</v>
      </c>
      <c r="G69" s="6" t="str">
        <f>VLOOKUP(A69,[1]BDD!A69:CD138,77,0)</f>
        <v>ABOGADO</v>
      </c>
      <c r="H69" s="6" t="s">
        <v>154</v>
      </c>
      <c r="I69" s="4" t="str">
        <f>VLOOKUP(A69,[1]BDD!A71:CD138,7,0)</f>
        <v>PROFESIONAL</v>
      </c>
      <c r="J69" s="6" t="str">
        <f>VLOOKUP(A69,[1]BDD!69:514,41,0)</f>
        <v>OFICINA ASESORA JURIDICA</v>
      </c>
      <c r="K69" s="6" t="str">
        <f>VLOOKUP(A69,[1]BDD!69:514,76,0)</f>
        <v>neil.lozano@parquesnacionales.gov.co</v>
      </c>
      <c r="L69" s="6">
        <v>3532400</v>
      </c>
      <c r="M69" s="6" t="s">
        <v>20</v>
      </c>
      <c r="N69" s="6" t="str">
        <f>VLOOKUP(A69,[1]BDD!71:74,6,0)</f>
        <v>NC05-P3202008-002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de acuerdo con las disposiciones legales que rigen el mandato que confiera la entidad para la defensa de sus intereses, y las gestiones que se requieran, en el marco de la conservación de la conservación de la capacidad
institucional de Parques Nacionales Naturales de Colombia.</v>
      </c>
      <c r="O69" s="7" t="str">
        <f>VLOOKUP(A69,[1]BDD!71:74,17,0)</f>
        <v>$9.564.018</v>
      </c>
      <c r="P69" s="8">
        <f>VLOOKUP(A69,[1]BDD!69:514,56,0)</f>
        <v>45314</v>
      </c>
      <c r="Q69" s="8">
        <f>VLOOKUP(A69,[1]BDD!69:514,57,0)</f>
        <v>45526</v>
      </c>
    </row>
    <row r="70" spans="1:17" ht="16.5">
      <c r="A70" s="5" t="s">
        <v>155</v>
      </c>
      <c r="B70" s="4" t="str">
        <f>VLOOKUP(A70,[1]BDD!73:75,3,0)</f>
        <v>NC-CPS-068-2024</v>
      </c>
      <c r="C70" s="4" t="str">
        <f>VLOOKUP(A70,[1]BDD!72:75,4,0)</f>
        <v>ALAN AGUIA AGUDELO</v>
      </c>
      <c r="D70" s="6" t="s">
        <v>18</v>
      </c>
      <c r="E70" s="6" t="str">
        <f>VLOOKUP(A70,[1]BDD!69:515,27,0)</f>
        <v>CUNDINAMARCA</v>
      </c>
      <c r="F70" s="6" t="str">
        <f>VLOOKUP(A70,[1]BDD!69:515,28,0)</f>
        <v>BOGOTÁ</v>
      </c>
      <c r="G70" s="6" t="str">
        <f>VLOOKUP(A70,[1]BDD!A70:CD139,77,0)</f>
        <v>INGENIERO DE SISTEMAS Y COMPUTACION</v>
      </c>
      <c r="H70" s="6" t="s">
        <v>156</v>
      </c>
      <c r="I70" s="4" t="str">
        <f>VLOOKUP(A70,[1]BDD!A72:CD139,7,0)</f>
        <v>PROFESIONAL</v>
      </c>
      <c r="J70" s="6" t="str">
        <f>VLOOKUP(A70,[1]BDD!70:515,41,0)</f>
        <v>GRUPO DE TECNOLOGÍAS DE LA INFORMACIÓN Y LAS COMUNICACIONES</v>
      </c>
      <c r="K70" s="6" t="str">
        <f>VLOOKUP(A70,[1]BDD!70:515,76,0)</f>
        <v>serviciosweb@parquesnacionales.gov.co</v>
      </c>
      <c r="L70" s="6">
        <v>3532400</v>
      </c>
      <c r="M70" s="6" t="s">
        <v>20</v>
      </c>
      <c r="N70" s="6" t="str">
        <f>VLOOKUP(A70,[1]BDD!72:75,6,0)</f>
        <v>NC03-P3202011-005 Prestar servicios profesionales con plena autonomía técnica y administrativa para realizar el seguimiento a los proyectos que involucren Sistemas de Información nuevos o existentes; el fortalecimiento de las aplicaciones que incluya levantamiento de requerimientos y el ciclo de vida del desarrollo; la actualización y documentación del catálogo de aplicaciones, y el apoyo a la administración y soporte a los sistemas de información de la entidad del Grupo de Tecnologías de la Inf</v>
      </c>
      <c r="O70" s="7">
        <f>VLOOKUP(A70,[1]BDD!72:75,17,0)</f>
        <v>11079537</v>
      </c>
      <c r="P70" s="8">
        <f>VLOOKUP(A70,[1]BDD!70:515,56,0)</f>
        <v>45315</v>
      </c>
      <c r="Q70" s="8">
        <f>VLOOKUP(A70,[1]BDD!70:515,57,0)</f>
        <v>45656</v>
      </c>
    </row>
    <row r="71" spans="1:17" ht="16.5">
      <c r="A71" s="5" t="s">
        <v>157</v>
      </c>
      <c r="B71" s="4" t="str">
        <f>VLOOKUP(A71,[1]BDD!74:76,3,0)</f>
        <v>NC-CPS-069-2024</v>
      </c>
      <c r="C71" s="4" t="str">
        <f>VLOOKUP(A71,[1]BDD!73:77,4,0)</f>
        <v>ROCIO ANDREA BARRERO RAMIREZ</v>
      </c>
      <c r="D71" s="6" t="s">
        <v>18</v>
      </c>
      <c r="E71" s="6" t="str">
        <f>VLOOKUP(A71,[1]BDD!70:516,27,0)</f>
        <v>CUNDINAMARCA</v>
      </c>
      <c r="F71" s="6" t="str">
        <f>VLOOKUP(A71,[1]BDD!70:516,28,0)</f>
        <v>BOGOTÁ</v>
      </c>
      <c r="G71" s="6" t="str">
        <f>VLOOKUP(A71,[1]BDD!A71:CD140,77,0)</f>
        <v>ECONOMISTA</v>
      </c>
      <c r="H71" s="6" t="s">
        <v>158</v>
      </c>
      <c r="I71" s="4" t="str">
        <f>VLOOKUP(A71,[1]BDD!A73:CD140,7,0)</f>
        <v>PROFESIONAL</v>
      </c>
      <c r="J71" s="6" t="str">
        <f>VLOOKUP(A71,[1]BDD!71:516,41,0)</f>
        <v>GRUPO DE PLANEACIÓN Y MANEJO</v>
      </c>
      <c r="K71" s="6">
        <f>VLOOKUP(A71,[1]BDD!71:516,76,0)</f>
        <v>0</v>
      </c>
      <c r="L71" s="6">
        <v>3532400</v>
      </c>
      <c r="M71" s="6" t="s">
        <v>20</v>
      </c>
      <c r="N71" s="6" t="str">
        <f>VLOOKUP(A71,[1]BDD!73:77,6,0)</f>
        <v>NC20-P3202008-001 Prestación de servicios profesionales con plena autonomía técnica y administrativa a la Subdireccion de Gestion y Manejo para orientar el componente estratégico de los instrumentos de planificación así como el seguimiento, retroalimentación y procesamiento estadístico en el análisis del manejo efectivo, en el marco del proyecto de inversión conservación de la diversidad biológica de las áreas protegidas del SINAP nacional.</v>
      </c>
      <c r="O71" s="7">
        <f>VLOOKUP(A71,[1]BDD!73:77,17,0)</f>
        <v>7881428</v>
      </c>
      <c r="P71" s="8">
        <f>VLOOKUP(A71,[1]BDD!71:516,56,0)</f>
        <v>45315</v>
      </c>
      <c r="Q71" s="8">
        <f>VLOOKUP(A71,[1]BDD!71:516,57,0)</f>
        <v>45656</v>
      </c>
    </row>
    <row r="72" spans="1:17" ht="16.5">
      <c r="A72" s="5" t="s">
        <v>159</v>
      </c>
      <c r="B72" s="4" t="str">
        <f>VLOOKUP(A72,[1]BDD!75:77,3,0)</f>
        <v>NC-CPS-070-2024</v>
      </c>
      <c r="C72" s="4" t="str">
        <f>VLOOKUP(A72,[1]BDD!74:78,4,0)</f>
        <v>YISEHT MURILLO VELANDIA</v>
      </c>
      <c r="D72" s="6" t="s">
        <v>18</v>
      </c>
      <c r="E72" s="6" t="str">
        <f>VLOOKUP(A72,[1]BDD!71:517,27,0)</f>
        <v>CUNDINAMARCA</v>
      </c>
      <c r="F72" s="6" t="str">
        <f>VLOOKUP(A72,[1]BDD!71:517,28,0)</f>
        <v>BOGOTÁ</v>
      </c>
      <c r="G72" s="6" t="str">
        <f>VLOOKUP(A72,[1]BDD!A72:CD141,77,0)</f>
        <v>FISIOTERAPIA</v>
      </c>
      <c r="H72" s="6" t="s">
        <v>160</v>
      </c>
      <c r="I72" s="4" t="str">
        <f>VLOOKUP(A72,[1]BDD!A74:CD141,7,0)</f>
        <v>PROFESIONAL</v>
      </c>
      <c r="J72" s="6" t="str">
        <f>VLOOKUP(A72,[1]BDD!72:517,41,0)</f>
        <v>GRUPO DE GESTIÓN HUMANA</v>
      </c>
      <c r="K72" s="6" t="e">
        <f>VLOOKUP(A72,[1]BDD!72:517,76,0)</f>
        <v>#REF!</v>
      </c>
      <c r="L72" s="6">
        <v>3532400</v>
      </c>
      <c r="M72" s="6" t="s">
        <v>20</v>
      </c>
      <c r="N72" s="6" t="str">
        <f>VLOOKUP(A72,[1]BDD!74:78,6,0)</f>
        <v>NC10-P3299060-032 Prestación de servicios profesionales con plena autonomía técnica y administrativa para apoyar al Grupo de Gestión Humana en la elaboración, implementación, desarrollo, seguimiento y evaluación del plan de trabajo anual en Seguridad Social y Salud en el Trabajo de acuerdo con el Plan Estratégico de Gestión humana de la entidad en el marco del fortalecimiento de la capacidad institucional de Parques Nacionales Naturales</v>
      </c>
      <c r="O72" s="7">
        <f>VLOOKUP(A72,[1]BDD!74:78,17,0)</f>
        <v>7014443</v>
      </c>
      <c r="P72" s="8">
        <f>VLOOKUP(A72,[1]BDD!72:517,56,0)</f>
        <v>45315</v>
      </c>
      <c r="Q72" s="8">
        <f>VLOOKUP(A72,[1]BDD!72:517,57,0)</f>
        <v>45429</v>
      </c>
    </row>
    <row r="73" spans="1:17" ht="16.5">
      <c r="A73" s="5" t="s">
        <v>161</v>
      </c>
      <c r="B73" s="4" t="str">
        <f>VLOOKUP(A73,[1]BDD!76:78,3,0)</f>
        <v>NC-CPS-071-2024</v>
      </c>
      <c r="C73" s="4" t="str">
        <f>VLOOKUP(A73,[1]BDD!75:80,4,0)</f>
        <v>CAMILO ESTEBAN BENAVIDES ZARATE</v>
      </c>
      <c r="D73" s="6" t="s">
        <v>18</v>
      </c>
      <c r="E73" s="6" t="str">
        <f>VLOOKUP(A73,[1]BDD!72:518,27,0)</f>
        <v>CUNDINAMARCA</v>
      </c>
      <c r="F73" s="6" t="str">
        <f>VLOOKUP(A73,[1]BDD!72:518,28,0)</f>
        <v>BOGOTÁ</v>
      </c>
      <c r="G73" s="6" t="str">
        <f>VLOOKUP(A73,[1]BDD!A73:CD142,77,0)</f>
        <v>INGENIERO CIVIL</v>
      </c>
      <c r="H73" s="6" t="s">
        <v>162</v>
      </c>
      <c r="I73" s="4" t="str">
        <f>VLOOKUP(A73,[1]BDD!A75:CD142,7,0)</f>
        <v>PROFESIONAL</v>
      </c>
      <c r="J73" s="6" t="str">
        <f>VLOOKUP(A73,[1]BDD!73:518,41,0)</f>
        <v>GRUPO DE INFRAESTRUCTURA</v>
      </c>
      <c r="K73" s="6" t="str">
        <f>VLOOKUP(A73,[1]BDD!73:518,76,0)</f>
        <v>camilo.benavides@parquesnacionales.gov.co</v>
      </c>
      <c r="L73" s="6">
        <v>3532400</v>
      </c>
      <c r="M73" s="6" t="s">
        <v>20</v>
      </c>
      <c r="N73" s="6" t="str">
        <f>VLOOKUP(A73,[1]BDD!75:80,6,0)</f>
        <v>NC12-P3299011-010 NC12-P3299016-010 Prestar los servicios profesionales con plena autonomía técnica y administrativa al Grupo de Infraestructura de la Subdirección Administrativa y Financiera apoyando la elaboración de diseños y verificación de cálculos estructurales de los proyectos requeridos para el mejoramiento de la infraestructura física en los Parques Nacionales Naturales de Colombia y sus áreas protegidas</v>
      </c>
      <c r="O73" s="7">
        <f>VLOOKUP(A73,[1]BDD!75:80,17,0)</f>
        <v>7014443</v>
      </c>
      <c r="P73" s="8">
        <f>VLOOKUP(A73,[1]BDD!73:518,56,0)</f>
        <v>45315</v>
      </c>
      <c r="Q73" s="8">
        <f>VLOOKUP(A73,[1]BDD!73:518,57,0)</f>
        <v>45656</v>
      </c>
    </row>
    <row r="74" spans="1:17" ht="16.5">
      <c r="A74" s="5" t="s">
        <v>163</v>
      </c>
      <c r="B74" s="4" t="str">
        <f>VLOOKUP(A74,[1]BDD!77:79,3,0)</f>
        <v>NC-CPS-072-2024</v>
      </c>
      <c r="C74" s="4" t="str">
        <f>VLOOKUP(A74,[1]BDD!76:81,4,0)</f>
        <v>EMMA MARGARITA ROIS</v>
      </c>
      <c r="D74" s="6" t="s">
        <v>18</v>
      </c>
      <c r="E74" s="6" t="str">
        <f>VLOOKUP(A74,[1]BDD!73:519,27,0)</f>
        <v>MAGDALENA</v>
      </c>
      <c r="F74" s="6" t="str">
        <f>VLOOKUP(A74,[1]BDD!73:519,28,0)</f>
        <v>SANTA MARTA</v>
      </c>
      <c r="G74" s="6" t="str">
        <f>VLOOKUP(A74,[1]BDD!A74:CD143,77,0)</f>
        <v>ABOGADA</v>
      </c>
      <c r="H74" s="6" t="s">
        <v>164</v>
      </c>
      <c r="I74" s="4" t="str">
        <f>VLOOKUP(A74,[1]BDD!A76:CD143,7,0)</f>
        <v>PROFESIONAL</v>
      </c>
      <c r="J74" s="6" t="str">
        <f>VLOOKUP(A74,[1]BDD!74:519,41,0)</f>
        <v>GRUPO DE GESTIÓN E INTEGRACIÓN DEL SINAP</v>
      </c>
      <c r="K74" s="6" t="str">
        <f>VLOOKUP(A74,[1]BDD!74:519,76,0)</f>
        <v>emma.rois@parquesnacionales.gov.co</v>
      </c>
      <c r="L74" s="6">
        <v>3532400</v>
      </c>
      <c r="M74" s="6" t="s">
        <v>20</v>
      </c>
      <c r="N74" s="6" t="str">
        <f>VLOOKUP(A74,[1]BDD!76:81,6,0)</f>
        <v>NC22-P3202018-003 Prestación de servicios profesionales con plena autonomía técnica y administrativa para llevar a cabo los procesos y demás actividades jurídicas en materia precontractual, contractual y poscontractual a cargo de la Subdirección de Gestión y manejo de áreas protegidas en el marco del proyecto de conservación de la biodiversidad biológica de las áreas protegidas del SINAP Nacional.</v>
      </c>
      <c r="O74" s="7">
        <f>VLOOKUP(A74,[1]BDD!76:81,17,0)</f>
        <v>8354314</v>
      </c>
      <c r="P74" s="8">
        <f>VLOOKUP(A74,[1]BDD!74:519,56,0)</f>
        <v>45315</v>
      </c>
      <c r="Q74" s="8">
        <f>VLOOKUP(A74,[1]BDD!74:519,57,0)</f>
        <v>45649</v>
      </c>
    </row>
    <row r="75" spans="1:17" ht="16.5">
      <c r="A75" s="5" t="s">
        <v>165</v>
      </c>
      <c r="B75" s="4" t="str">
        <f>VLOOKUP(A75,[1]BDD!78:80,3,0)</f>
        <v>NC-CPS-073-2024</v>
      </c>
      <c r="C75" s="4" t="str">
        <f>VLOOKUP(A75,[1]BDD!78:82,4,0)</f>
        <v>CAMILO ERNESTO ERAZO OBANDO</v>
      </c>
      <c r="D75" s="6" t="s">
        <v>18</v>
      </c>
      <c r="E75" s="6" t="str">
        <f>VLOOKUP(A75,[1]BDD!74:520,27,0)</f>
        <v>CUNDINAMARCA</v>
      </c>
      <c r="F75" s="6" t="str">
        <f>VLOOKUP(A75,[1]BDD!74:520,28,0)</f>
        <v>BOGOTÁ</v>
      </c>
      <c r="G75" s="6" t="str">
        <f>VLOOKUP(A75,[1]BDD!A75:CD144,77,0)</f>
        <v>INGENIERO AGROFORESTAL</v>
      </c>
      <c r="H75" s="6" t="s">
        <v>166</v>
      </c>
      <c r="I75" s="4" t="str">
        <f>VLOOKUP(A75,[1]BDD!A77:CD144,7,0)</f>
        <v>PROFESIONAL</v>
      </c>
      <c r="J75" s="6" t="str">
        <f>VLOOKUP(A75,[1]BDD!75:520,41,0)</f>
        <v>GRUPO DE PLANEACIÓN Y MANEJO</v>
      </c>
      <c r="K75" s="6" t="str">
        <f>VLOOKUP(A75,[1]BDD!75:520,76,0)</f>
        <v>camilo.erazo@parquesnacionales.gov.co</v>
      </c>
      <c r="L75" s="6">
        <v>3532400</v>
      </c>
      <c r="M75" s="6" t="s">
        <v>20</v>
      </c>
      <c r="N75" s="6" t="str">
        <f>VLOOKUP(A75,[1]BDD!78:82,6,0)</f>
        <v>NC23-P3202008-001 Prestación de servicios profesionales con plena autonomía técnica y administrativa para realizar la orientación técnica en implementación de la línea de gobernanza y participación en diferentes escenarios de relacionamiento con grupos étnicos. comunidades locales y otros actores sociales relevantes en la gestión y manejo de las áreas protegidas de acuerdo con las funciones del Grupo de Planeación y Manejo en el marco del proyecto de Conservación de la diversidad biológica de la</v>
      </c>
      <c r="O75" s="7">
        <f>VLOOKUP(A75,[1]BDD!78:82,17,0)</f>
        <v>9981566</v>
      </c>
      <c r="P75" s="8">
        <f>VLOOKUP(A75,[1]BDD!75:520,56,0)</f>
        <v>45315</v>
      </c>
      <c r="Q75" s="8">
        <f>VLOOKUP(A75,[1]BDD!75:520,57,0)</f>
        <v>45411</v>
      </c>
    </row>
    <row r="76" spans="1:17" ht="16.5">
      <c r="A76" s="5" t="s">
        <v>167</v>
      </c>
      <c r="B76" s="4" t="str">
        <f>VLOOKUP(A76,[1]BDD!79:81,3,0)</f>
        <v>NC-CPS-074-2024</v>
      </c>
      <c r="C76" s="4" t="str">
        <f>VLOOKUP(A76,[1]BDD!79:83,4,0)</f>
        <v>EFRAIN MOLANO VARGAS</v>
      </c>
      <c r="D76" s="6" t="s">
        <v>18</v>
      </c>
      <c r="E76" s="6" t="str">
        <f>VLOOKUP(A76,[1]BDD!75:521,27,0)</f>
        <v>CUNDINAMARCA</v>
      </c>
      <c r="F76" s="6" t="str">
        <f>VLOOKUP(A76,[1]BDD!75:521,28,0)</f>
        <v>BOGOTÁ</v>
      </c>
      <c r="G76" s="6" t="str">
        <f>VLOOKUP(A76,[1]BDD!A76:CD145,77,0)</f>
        <v>ABOGADO</v>
      </c>
      <c r="H76" s="6" t="s">
        <v>168</v>
      </c>
      <c r="I76" s="4" t="str">
        <f>VLOOKUP(A76,[1]BDD!A78:CD145,7,0)</f>
        <v>PROFESIONAL</v>
      </c>
      <c r="J76" s="6" t="str">
        <f>VLOOKUP(A76,[1]BDD!76:521,41,0)</f>
        <v>GRUPO DE PLANEACIÓN Y MANEJO</v>
      </c>
      <c r="K76" s="6" t="str">
        <f>VLOOKUP(A76,[1]BDD!76:521,76,0)</f>
        <v>efrain.molano@parquesnacionales.gov.co</v>
      </c>
      <c r="L76" s="6">
        <v>3532400</v>
      </c>
      <c r="M76" s="6" t="s">
        <v>20</v>
      </c>
      <c r="N76" s="6" t="str">
        <f>VLOOKUP(A76,[1]BDD!80:83,6,0)</f>
        <v>NC23-P3202008-004 Prestación de servicios profesionales con plena autonomía técnica y administrativa para realizar seguimiento a la implementación del programa Herencia Colombia, así como la formulación e implementación de las asistencias técnicas, proyectos y programas que desde la Subdirección de Gestión y Manejo se requieran, en el marco del proyecto de inversión conservación de la biodiversidad biológica de las áreas protegidas del SINAP Nacional.</v>
      </c>
      <c r="O76" s="7">
        <f>VLOOKUP(A76,[1]BDD!80:83,17,0)</f>
        <v>11079537</v>
      </c>
      <c r="P76" s="8">
        <f>VLOOKUP(A76,[1]BDD!76:521,56,0)</f>
        <v>45316</v>
      </c>
      <c r="Q76" s="8">
        <f>VLOOKUP(A76,[1]BDD!76:521,57,0)</f>
        <v>45656</v>
      </c>
    </row>
    <row r="77" spans="1:17" ht="16.5">
      <c r="A77" s="5" t="s">
        <v>169</v>
      </c>
      <c r="B77" s="4" t="str">
        <f>VLOOKUP(A77,[1]BDD!80:82,3,0)</f>
        <v>NC-CPS-075-2024</v>
      </c>
      <c r="C77" s="4" t="str">
        <f>VLOOKUP(A77,[1]BDD!80:84,4,0)</f>
        <v>LEIDY CAROLINA PARRA SILVA</v>
      </c>
      <c r="D77" s="6" t="s">
        <v>18</v>
      </c>
      <c r="E77" s="6" t="str">
        <f>VLOOKUP(A77,[1]BDD!76:522,27,0)</f>
        <v>CAQUETA</v>
      </c>
      <c r="F77" s="6" t="str">
        <f>VLOOKUP(A77,[1]BDD!76:522,28,0)</f>
        <v>FLORENCIA</v>
      </c>
      <c r="G77" s="6" t="str">
        <f>VLOOKUP(A77,[1]BDD!A77:CD146,77,0)</f>
        <v>ADMINISTRADORA PUBLICA</v>
      </c>
      <c r="H77" s="6" t="s">
        <v>170</v>
      </c>
      <c r="I77" s="4" t="str">
        <f>VLOOKUP(A77,[1]BDD!A79:CD146,7,0)</f>
        <v>PROFESIONAL</v>
      </c>
      <c r="J77" s="6" t="str">
        <f>VLOOKUP(A77,[1]BDD!77:522,41,0)</f>
        <v xml:space="preserve">OFICINA ASESORA DE PLANEACIÓN </v>
      </c>
      <c r="K77" s="6" t="str">
        <f>VLOOKUP(A77,[1]BDD!77:522,76,0)</f>
        <v>leidy.parra@parquesnacionales.gov.co</v>
      </c>
      <c r="L77" s="6">
        <v>3532400</v>
      </c>
      <c r="M77" s="6" t="s">
        <v>20</v>
      </c>
      <c r="N77" s="6" t="str">
        <f>VLOOKUP(A77,[1]BDD!81:84,6,0)</f>
        <v>NC04-P3299060-002 Prestación de servicios profesionales con plena autonomía técnica y administrativa para apoyar a la Oficina Asesora de Planeación, en la implementación de los requisitos asociados a la Política de Transparencia, Acceso a la Información Pública y Lucha Contra la Corrupción, de acuerdo con los lineamientos del modelo integrado de Planeación y Gestión - MIPG en el marco del fortalecimiento de la capacidad institucional de parques nacionales naturales.</v>
      </c>
      <c r="O77" s="7">
        <f>VLOOKUP(A77,[1]BDD!81:84,17,0)</f>
        <v>7435309</v>
      </c>
      <c r="P77" s="8">
        <f>VLOOKUP(A77,[1]BDD!77:522,56,0)</f>
        <v>45316</v>
      </c>
      <c r="Q77" s="8">
        <f>VLOOKUP(A77,[1]BDD!77:522,57,0)</f>
        <v>45656</v>
      </c>
    </row>
    <row r="78" spans="1:17" ht="16.5">
      <c r="A78" s="5" t="s">
        <v>171</v>
      </c>
      <c r="B78" s="4" t="str">
        <f>VLOOKUP(A78,[1]BDD!81:83,3,0)</f>
        <v>NC-CPS-076-2024</v>
      </c>
      <c r="C78" s="4" t="str">
        <f>VLOOKUP(A78,[1]BDD!81:85,4,0)</f>
        <v>MARIA SUSANA CHACON HERNANDEZ</v>
      </c>
      <c r="D78" s="6" t="s">
        <v>18</v>
      </c>
      <c r="E78" s="6" t="str">
        <f>VLOOKUP(A78,[1]BDD!77:523,27,0)</f>
        <v>CUNDINAMARCA</v>
      </c>
      <c r="F78" s="6" t="str">
        <f>VLOOKUP(A78,[1]BDD!77:523,28,0)</f>
        <v>BOGOTÁ</v>
      </c>
      <c r="G78" s="6" t="str">
        <f>VLOOKUP(A78,[1]BDD!A78:CD147,77,0)</f>
        <v>ABOGADA</v>
      </c>
      <c r="H78" s="6" t="s">
        <v>172</v>
      </c>
      <c r="I78" s="4" t="str">
        <f>VLOOKUP(A78,[1]BDD!A80:CD147,7,0)</f>
        <v>PROFESIONAL</v>
      </c>
      <c r="J78" s="6" t="str">
        <f>VLOOKUP(A78,[1]BDD!78:523,41,0)</f>
        <v>OFICINA ASESORA JURIDICA</v>
      </c>
      <c r="K78" s="6" t="str">
        <f>VLOOKUP(A78,[1]BDD!78:523,76,0)</f>
        <v>maria.chacon@parquesnacionales.gov.co</v>
      </c>
      <c r="L78" s="6">
        <v>3532400</v>
      </c>
      <c r="M78" s="6" t="s">
        <v>20</v>
      </c>
      <c r="N78" s="6" t="str">
        <f>VLOOKUP(A78,[1]BDD!82:85,6,0)</f>
        <v>NC05-P3202032-006 Prestar los servicios profesionales con autonomía técnica y administrativa en la Oficina Asesora Jurídica, para la gestión predial de la entidad en las actuaciones de creación de folios e inscripciones registrales, así como proyectar o revisar los documentos en cumplimiento de las funciones y la misionalidad de la entidad, con énfasis en la Dirección Territorial Orinoquía, en el marco de la conservación de la capacidad institucional de Parques Nacionales Naturales de Colombia.</v>
      </c>
      <c r="O78" s="7">
        <f>VLOOKUP(A78,[1]BDD!82:85,17,0)</f>
        <v>5693195</v>
      </c>
      <c r="P78" s="8">
        <f>VLOOKUP(A78,[1]BDD!78:523,56,0)</f>
        <v>45317</v>
      </c>
      <c r="Q78" s="8">
        <f>VLOOKUP(A78,[1]BDD!78:523,57,0)</f>
        <v>45560</v>
      </c>
    </row>
    <row r="79" spans="1:17" ht="16.5">
      <c r="A79" s="5" t="s">
        <v>173</v>
      </c>
      <c r="B79" s="4" t="str">
        <f>VLOOKUP(A79,[1]BDD!82:84,3,0)</f>
        <v>NC-CPS-077-2024</v>
      </c>
      <c r="C79" s="4" t="str">
        <f>VLOOKUP(A79,[1]BDD!82:85,4,0)</f>
        <v>XIMENA XAVIER BORRÉ TORRES</v>
      </c>
      <c r="D79" s="6" t="s">
        <v>18</v>
      </c>
      <c r="E79" s="6" t="str">
        <f>VLOOKUP(A79,[1]BDD!78:524,27,0)</f>
        <v>CUNDINAMARCA</v>
      </c>
      <c r="F79" s="6" t="str">
        <f>VLOOKUP(A79,[1]BDD!78:524,28,0)</f>
        <v>BOGOTÁ</v>
      </c>
      <c r="G79" s="6" t="str">
        <f>VLOOKUP(A79,[1]BDD!A79:CD148,77,0)</f>
        <v>INGENIERIA EN TELEMATICA</v>
      </c>
      <c r="H79" s="6" t="s">
        <v>174</v>
      </c>
      <c r="I79" s="4" t="str">
        <f>VLOOKUP(A79,[1]BDD!A81:CD148,7,0)</f>
        <v>PROFESIONAL</v>
      </c>
      <c r="J79" s="6" t="str">
        <f>VLOOKUP(A79,[1]BDD!79:524,41,0)</f>
        <v>GRUPO DE COMUNICACIONES</v>
      </c>
      <c r="K79" s="6" t="str">
        <f>VLOOKUP(A79,[1]BDD!79:524,76,0)</f>
        <v>paginaweb@parquesnacionales.gov.co</v>
      </c>
      <c r="L79" s="6">
        <v>3532400</v>
      </c>
      <c r="M79" s="6" t="s">
        <v>20</v>
      </c>
      <c r="N79" s="6" t="str">
        <f>VLOOKUP(A79,[1]BDD!83:85,6,0)</f>
        <v>NC01-P3299060-001 Prestación de servicios profesionales con plena autonomía técnica y administrativa al Grupo de Comunicaciones y Educación Ambiental, para administrar y actualizar los contenidos de la Página Web y de la Intranet de la entidad como Web Master; así como la formulación y ejecución de la estrategia digital, aportando a la generación de contenidos, actualización, administración de las redes sociales y al diseño y ejecución de campañas para el posicionamiento de PNN.</v>
      </c>
      <c r="O79" s="7">
        <f>VLOOKUP(A79,[1]BDD!83:85,17,0)</f>
        <v>7881428</v>
      </c>
      <c r="P79" s="8">
        <f>VLOOKUP(A79,[1]BDD!79:524,56,0)</f>
        <v>45317</v>
      </c>
      <c r="Q79" s="8">
        <f>VLOOKUP(A79,[1]BDD!79:524,57,0)</f>
        <v>45651</v>
      </c>
    </row>
    <row r="80" spans="1:17" ht="16.5">
      <c r="A80" s="5" t="s">
        <v>175</v>
      </c>
      <c r="B80" s="4" t="str">
        <f>VLOOKUP(A80,[1]BDD!83:85,3,0)</f>
        <v>NC-CPS-078-2024</v>
      </c>
      <c r="C80" s="4" t="str">
        <f>VLOOKUP(A80,[1]BDD!83:85,4,0)</f>
        <v>DIANA PAOLA CASTRO CIFUENTES</v>
      </c>
      <c r="D80" s="6" t="s">
        <v>18</v>
      </c>
      <c r="E80" s="6" t="str">
        <f>VLOOKUP(A80,[1]BDD!79:525,27,0)</f>
        <v>CUNDINAMARCA</v>
      </c>
      <c r="F80" s="6" t="str">
        <f>VLOOKUP(A80,[1]BDD!79:525,28,0)</f>
        <v>BOGOTÁ</v>
      </c>
      <c r="G80" s="6" t="str">
        <f>VLOOKUP(A80,[1]BDD!A80:CD149,77,0)</f>
        <v>ABOGADA</v>
      </c>
      <c r="H80" s="6" t="s">
        <v>176</v>
      </c>
      <c r="I80" s="4" t="str">
        <f>VLOOKUP(A80,[1]BDD!A82:CD149,7,0)</f>
        <v>PROFESIONAL</v>
      </c>
      <c r="J80" s="6" t="str">
        <f>VLOOKUP(A80,[1]BDD!80:525,41,0)</f>
        <v>OFICINA ASESORA JURIDICA</v>
      </c>
      <c r="K80" s="6" t="str">
        <f>VLOOKUP(A80,[1]BDD!80:525,76,0)</f>
        <v>diana.castro@parquesnacionales.gov.co</v>
      </c>
      <c r="L80" s="6">
        <v>3532400</v>
      </c>
      <c r="M80" s="6" t="s">
        <v>20</v>
      </c>
      <c r="N80" s="6" t="str">
        <f>VLOOKUP(A80,[1]BDD!84:85,6,0)</f>
        <v>NC05-P3202008-003 Prestar los servicios profesionales con autonomía técnica y administrativa en la Oficina Asesora Jurídica para el soporte jurídico de los diversos asuntos misionales de la entidad, revisión de los planes de manejo o instrumentos de planificación de las áreas protegidas, en especial en los procesos de relacionamiento con grupos étnicos, así como en la elaboración de instrumentos normativos que conduzcan al cumplimiento de las funciones y la misionalidad de la entidad, en el marc</v>
      </c>
      <c r="O80" s="7">
        <f>VLOOKUP(A80,[1]BDD!84:85,17,0)</f>
        <v>7435309</v>
      </c>
      <c r="P80" s="8">
        <f>VLOOKUP(A80,[1]BDD!80:525,56,0)</f>
        <v>45317</v>
      </c>
      <c r="Q80" s="8">
        <f>VLOOKUP(A80,[1]BDD!80:525,57,0)</f>
        <v>45529</v>
      </c>
    </row>
    <row r="81" spans="1:17" ht="16.5">
      <c r="A81" s="5" t="s">
        <v>177</v>
      </c>
      <c r="B81" s="4" t="str">
        <f>VLOOKUP(A81,[1]BDD!84:86,3,0)</f>
        <v>NC-CPS-079-2024</v>
      </c>
      <c r="C81" s="4" t="str">
        <f>VLOOKUP(A81,[1]BDD!84:86,4,0)</f>
        <v>JAIRO ARNOY ROJAS MORALES</v>
      </c>
      <c r="D81" s="6" t="s">
        <v>18</v>
      </c>
      <c r="E81" s="6" t="str">
        <f>VLOOKUP(A81,[1]BDD!80:526,27,0)</f>
        <v>CUNDINAMARCA</v>
      </c>
      <c r="F81" s="6" t="str">
        <f>VLOOKUP(A81,[1]BDD!80:526,28,0)</f>
        <v>BOGOTÁ</v>
      </c>
      <c r="G81" s="6" t="str">
        <f>VLOOKUP(A81,[1]BDD!A81:CD150,77,0)</f>
        <v>INGENIERO INDUSTRIAL</v>
      </c>
      <c r="H81" s="6" t="s">
        <v>178</v>
      </c>
      <c r="I81" s="4" t="str">
        <f>VLOOKUP(A81,[1]BDD!A83:CD150,7,0)</f>
        <v>PROFESIONAL</v>
      </c>
      <c r="J81" s="6" t="str">
        <f>VLOOKUP(A81,[1]BDD!81:526,41,0)</f>
        <v>OFICINA ASESORA JURIDICA</v>
      </c>
      <c r="K81" s="6" t="str">
        <f>VLOOKUP(A81,[1]BDD!81:526,76,0)</f>
        <v>jairo.rojas@parquesnacionales.gov.co</v>
      </c>
      <c r="L81" s="6">
        <v>3532400</v>
      </c>
      <c r="M81" s="6" t="s">
        <v>20</v>
      </c>
      <c r="N81" s="6" t="str">
        <f>VLOOKUP(A81,[1]BDD!85:86,6,0)</f>
        <v>NC05-P3299060-001 Prestar los servicios profesionales con autonomía técnica y administrativa en la Oficina Asesora Jurídica en la gestión y desarrollo de las actividades relacionadas con los procesos prediales en su componente financiero, así como lo correspondiente al Modelo Integrado de Planeación y Gestión, en los procesos presupuestales de la Oficina, en el marco del fortalecimiento de la capacidad institucional de Parques Nacionales Naturales de Colombia.</v>
      </c>
      <c r="O81" s="7">
        <f>VLOOKUP(A81,[1]BDD!85:86,17,0)</f>
        <v>7435309</v>
      </c>
      <c r="P81" s="8">
        <f>VLOOKUP(A81,[1]BDD!81:526,56,0)</f>
        <v>45320</v>
      </c>
      <c r="Q81" s="8">
        <f>VLOOKUP(A81,[1]BDD!81:526,57,0)</f>
        <v>45656</v>
      </c>
    </row>
    <row r="82" spans="1:17" ht="16.5">
      <c r="A82" s="5" t="s">
        <v>179</v>
      </c>
      <c r="B82" s="4" t="str">
        <f>VLOOKUP(A82,[1]BDD!85:87,3,0)</f>
        <v>NC-CPS-080-2024</v>
      </c>
      <c r="C82" s="4" t="str">
        <f>VLOOKUP(A82,[1]BDD!77:87,4,0)</f>
        <v>LUISA FERNANDA CASTILLO RAMIREZ</v>
      </c>
      <c r="D82" s="6" t="s">
        <v>18</v>
      </c>
      <c r="E82" s="6" t="str">
        <f>VLOOKUP(A82,[1]BDD!81:527,27,0)</f>
        <v>CUNDINAMARCA</v>
      </c>
      <c r="F82" s="6" t="str">
        <f>VLOOKUP(A82,[1]BDD!81:527,28,0)</f>
        <v>NOCAIMA</v>
      </c>
      <c r="G82" s="6" t="str">
        <f>VLOOKUP(A82,[1]BDD!A82:CD151,77,0)</f>
        <v>COMUNICADOR SOCIAL</v>
      </c>
      <c r="H82" s="6" t="s">
        <v>180</v>
      </c>
      <c r="I82" s="4" t="str">
        <f>VLOOKUP(A82,[1]BDD!A84:CD151,7,0)</f>
        <v>PROFESIONAL</v>
      </c>
      <c r="J82" s="6" t="str">
        <f>VLOOKUP(A82,[1]BDD!82:527,41,0)</f>
        <v>GRUPO DE COMUNICACIONES</v>
      </c>
      <c r="K82" s="6" t="str">
        <f>VLOOKUP(A82,[1]BDD!82:527,76,0)</f>
        <v>luisa.castillo@parquesnacionales.gov.co</v>
      </c>
      <c r="L82" s="6">
        <v>3532400</v>
      </c>
      <c r="M82" s="6" t="s">
        <v>20</v>
      </c>
      <c r="N82" s="6" t="str">
        <f>VLOOKUP(A82,[1]BDD!77:87,6,0)</f>
        <v>NC01-P3299060-009 Prestación de servicios profesionales con plena autonomía técnica y administrativa al Grupo de Comunicaciones y Educación Ambiental, para analizar investigar, recolectar y generar contenidos temáticos a nivel nacional, para ser divulgados y socializados en los diferentes medios de comunicación externos, en el marco del proyecto de Fortalecimiento de la capacidad institucional de Parques Nacionales Naturales a Nivel Nacional.</v>
      </c>
      <c r="O82" s="7">
        <f>VLOOKUP(A82,[1]BDD!77:87,17,0)</f>
        <v>5693195</v>
      </c>
      <c r="P82" s="8">
        <f>VLOOKUP(A82,[1]BDD!82:527,56,0)</f>
        <v>45320</v>
      </c>
      <c r="Q82" s="8">
        <f>VLOOKUP(A82,[1]BDD!82:527,57,0)</f>
        <v>45654</v>
      </c>
    </row>
    <row r="83" spans="1:17" ht="16.5">
      <c r="A83" s="5" t="s">
        <v>181</v>
      </c>
      <c r="B83" s="4" t="str">
        <f>VLOOKUP(A83,[1]BDD!86:88,3,0)</f>
        <v>NC-CPS-081-2024</v>
      </c>
      <c r="C83" s="4" t="str">
        <f>VLOOKUP(A83,[1]BDD!79:88,4,0)</f>
        <v>HEIMUNTH ALEXANDER DUARTE CUBILLOS</v>
      </c>
      <c r="D83" s="6" t="s">
        <v>18</v>
      </c>
      <c r="E83" s="6" t="str">
        <f>VLOOKUP(A83,[1]BDD!82:528,27,0)</f>
        <v>CUNDINAMARCA</v>
      </c>
      <c r="F83" s="6" t="str">
        <f>VLOOKUP(A83,[1]BDD!82:528,28,0)</f>
        <v>FUSAGASUGA</v>
      </c>
      <c r="G83" s="6" t="str">
        <f>VLOOKUP(A83,[1]BDD!A83:CD152,77,0)</f>
        <v>INGENIERO AGRONOMO</v>
      </c>
      <c r="H83" s="6" t="s">
        <v>182</v>
      </c>
      <c r="I83" s="4" t="str">
        <f>VLOOKUP(A83,[1]BDD!A85:CD152,7,0)</f>
        <v>PROFESIONAL</v>
      </c>
      <c r="J83" s="6" t="str">
        <f>VLOOKUP(A83,[1]BDD!83:528,41,0)</f>
        <v>GRUPO DE PLANEACIÓN Y MANEJO</v>
      </c>
      <c r="K83" s="6" t="str">
        <f>VLOOKUP(A83,[1]BDD!83:528,76,0)</f>
        <v>heimunth.duarte@parquesnacionales.gov.co</v>
      </c>
      <c r="L83" s="6">
        <v>3532400</v>
      </c>
      <c r="M83" s="6" t="s">
        <v>20</v>
      </c>
      <c r="N83" s="6" t="str">
        <f>VLOOKUP(A83,[1]BDD!79:88,6,0)</f>
        <v>NC23-P3202053-001 Prestación de servicios profesionales con plena autonomía técnica y administrativa para orientar los procesos de relacionamiento que adelanta Parques Nacionales Naturales de Colombia con comunidades campesinas y para fortalecer la gestión integral interinstitucional frente a retos derivados de conflictos territoriales de acuerdo con las funciones del Grupo de Planeación y Manejo en el marco del proyecto de Conservación de la diversidad biológica de las áreas protegidas del SINA</v>
      </c>
      <c r="O83" s="7">
        <f>VLOOKUP(A83,[1]BDD!79:88,17,0)</f>
        <v>8855572</v>
      </c>
      <c r="P83" s="8">
        <f>VLOOKUP(A83,[1]BDD!83:528,56,0)</f>
        <v>45317</v>
      </c>
      <c r="Q83" s="8">
        <f>VLOOKUP(A83,[1]BDD!83:528,57,0)</f>
        <v>45656</v>
      </c>
    </row>
    <row r="84" spans="1:17" ht="16.5">
      <c r="A84" s="5" t="s">
        <v>183</v>
      </c>
      <c r="B84" s="4" t="str">
        <f>VLOOKUP(A84,[1]BDD!87:89,3,0)</f>
        <v>NC-CPS-082-2024</v>
      </c>
      <c r="C84" s="4" t="str">
        <f>VLOOKUP(A84,[1]BDD!86:89,4,0)</f>
        <v>CLAUDIA MILENA SALCEDO ACERO</v>
      </c>
      <c r="D84" s="6" t="s">
        <v>18</v>
      </c>
      <c r="E84" s="6" t="str">
        <f>VLOOKUP(A84,[1]BDD!83:529,27,0)</f>
        <v>CUNDINAMARCA</v>
      </c>
      <c r="F84" s="6" t="str">
        <f>VLOOKUP(A84,[1]BDD!83:529,28,0)</f>
        <v>BOGOTÁ</v>
      </c>
      <c r="G84" s="6" t="str">
        <f>VLOOKUP(A84,[1]BDD!A84:CD153,77,0)</f>
        <v>ECONOMISTA</v>
      </c>
      <c r="H84" s="6" t="s">
        <v>184</v>
      </c>
      <c r="I84" s="4" t="str">
        <f>VLOOKUP(A84,[1]BDD!A86:CD153,7,0)</f>
        <v>PROFESIONAL</v>
      </c>
      <c r="J84" s="6" t="str">
        <f>VLOOKUP(A84,[1]BDD!84:529,41,0)</f>
        <v xml:space="preserve">OFICINA ASESORA DE PLANEACIÓN </v>
      </c>
      <c r="K84" s="6" t="str">
        <f>VLOOKUP(A84,[1]BDD!84:529,76,0)</f>
        <v>claudia.salcedo@parquesnacionales.gov.co</v>
      </c>
      <c r="L84" s="6">
        <v>3532400</v>
      </c>
      <c r="M84" s="6" t="s">
        <v>20</v>
      </c>
      <c r="N84" s="6" t="str">
        <f>VLOOKUP(A84,[1]BDD!86:89,6,0)</f>
        <v>NC04-P3299054-001 Prestación de servicios profesionales con plena autonomía técnica y administrativa para apoyar a la Oficina Asesora de Planeación en el desarrollo de actividades de planeación estratégica, formulación de planes, programas y proyectos, y la gestión del presupuesto de inversión en el marco del fortalecimiento de la capacidad institucional de Parques Nacionales Naturales.</v>
      </c>
      <c r="O84" s="7">
        <f>VLOOKUP(A84,[1]BDD!86:89,17,0)</f>
        <v>11079537</v>
      </c>
      <c r="P84" s="8">
        <f>VLOOKUP(A84,[1]BDD!84:529,56,0)</f>
        <v>45317</v>
      </c>
      <c r="Q84" s="8">
        <f>VLOOKUP(A84,[1]BDD!84:529,57,0)</f>
        <v>45656</v>
      </c>
    </row>
    <row r="85" spans="1:17" ht="16.5">
      <c r="A85" s="5" t="s">
        <v>185</v>
      </c>
      <c r="B85" s="4" t="str">
        <f>VLOOKUP(A85,[1]BDD!88:90,3,0)</f>
        <v>NC-CPS-083-2024</v>
      </c>
      <c r="C85" s="4" t="str">
        <f>VLOOKUP(A85,[1]BDD!87:90,4,0)</f>
        <v>FERNANDO BOLIVAR BUITRAGO</v>
      </c>
      <c r="D85" s="6" t="s">
        <v>18</v>
      </c>
      <c r="E85" s="6" t="str">
        <f>VLOOKUP(A85,[1]BDD!84:530,27,0)</f>
        <v>CUNDINAMARCA</v>
      </c>
      <c r="F85" s="6" t="str">
        <f>VLOOKUP(A85,[1]BDD!84:530,28,0)</f>
        <v>FUSAGASUGA</v>
      </c>
      <c r="G85" s="6" t="str">
        <f>VLOOKUP(A85,[1]BDD!A85:CD154,77,0)</f>
        <v>INGENIERO DE SISTEMAS Y COMPUTACION</v>
      </c>
      <c r="H85" s="6" t="s">
        <v>186</v>
      </c>
      <c r="I85" s="4" t="str">
        <f>VLOOKUP(A85,[1]BDD!A87:CD154,7,0)</f>
        <v>PROFESIONAL</v>
      </c>
      <c r="J85" s="6" t="str">
        <f>VLOOKUP(A85,[1]BDD!85:530,41,0)</f>
        <v>GRUPO DE TECNOLOGÍAS DE LA INFORMACIÓN Y LAS COMUNICACIONES</v>
      </c>
      <c r="K85" s="6" t="str">
        <f>VLOOKUP(A85,[1]BDD!85:530,76,0)</f>
        <v>redes.seguridad@parquesnacionales.gov.co</v>
      </c>
      <c r="L85" s="6">
        <v>3532400</v>
      </c>
      <c r="M85" s="6" t="s">
        <v>20</v>
      </c>
      <c r="N85" s="6" t="str">
        <f>VLOOKUP(A85,[1]BDD!87:90,6,0)</f>
        <v>NC03-P3202011-002 Prestar servicios profesionales para apoyar el seguimiento a las actividades y proyectos que involucren la infraestructura de tecnología de la Entidad, así como realizar actividades correspondientes a la actualización y seguimiento del Sistema de Gestión de Seguridad de la Información y la implementación de controles de seguridad informática del Grupo de Tecnologías de la Información y las Comunicaciones en el marco de conservación de la diversidad biológica de las AP</v>
      </c>
      <c r="O85" s="7">
        <f>VLOOKUP(A85,[1]BDD!87:90,17,0)</f>
        <v>11079537</v>
      </c>
      <c r="P85" s="8">
        <f>VLOOKUP(A85,[1]BDD!85:530,56,0)</f>
        <v>45317</v>
      </c>
      <c r="Q85" s="8">
        <f>VLOOKUP(A85,[1]BDD!85:530,57,0)</f>
        <v>45656</v>
      </c>
    </row>
    <row r="86" spans="1:17" ht="16.5">
      <c r="A86" s="5" t="s">
        <v>187</v>
      </c>
      <c r="B86" s="4" t="str">
        <f>VLOOKUP(A86,[1]BDD!89:91,3,0)</f>
        <v>NC-CPS-084-2024</v>
      </c>
      <c r="C86" s="4" t="str">
        <f>VLOOKUP(A86,[1]BDD!88:91,4,0)</f>
        <v>DIEGO ALEXANDER ARIAS VARGAS</v>
      </c>
      <c r="D86" s="6" t="s">
        <v>18</v>
      </c>
      <c r="E86" s="6" t="str">
        <f>VLOOKUP(A86,[1]BDD!85:531,27,0)</f>
        <v>CUNDINAMARCA</v>
      </c>
      <c r="F86" s="6" t="str">
        <f>VLOOKUP(A86,[1]BDD!85:531,28,0)</f>
        <v>BOGOTÁ</v>
      </c>
      <c r="G86" s="6" t="str">
        <f>VLOOKUP(A86,[1]BDD!A86:CD155,77,0)</f>
        <v>INGENIERO TOPOGRAFICO</v>
      </c>
      <c r="H86" s="6" t="s">
        <v>188</v>
      </c>
      <c r="I86" s="4" t="str">
        <f>VLOOKUP(A86,[1]BDD!A88:CD155,7,0)</f>
        <v>PROFESIONAL</v>
      </c>
      <c r="J86" s="6" t="str">
        <f>VLOOKUP(A86,[1]BDD!86:531,41,0)</f>
        <v>GRUPO DE GESTIÓN DEL CONOCIMIENTO E INNOVACIÓN</v>
      </c>
      <c r="K86" s="6" t="str">
        <f>VLOOKUP(A86,[1]BDD!86:531,76,0)</f>
        <v>diego.arias@parquesnacionales.gov.co</v>
      </c>
      <c r="L86" s="6">
        <v>3532400</v>
      </c>
      <c r="M86" s="6" t="s">
        <v>20</v>
      </c>
      <c r="N86" s="6" t="str">
        <f>VLOOKUP(A86,[1]BDD!88:91,6,0)</f>
        <v>NC21-P3202032-002 Prestación de servicios profesionales con plena autonomía técnica y administrativa para orientar técnicamente al personal de las áreas protegidas y direcciones territoriales en el procedimiento, manejo y operación de equipos para precisión de límites, Grupo de Gestión del Conocimiento y la innovación en el marco del proyecto Conservación de la diversidad biológica de las áreas protegidas del SINAP Nacional.</v>
      </c>
      <c r="O86" s="7">
        <f>VLOOKUP(A86,[1]BDD!88:91,17,0)</f>
        <v>7014443</v>
      </c>
      <c r="P86" s="8">
        <f>VLOOKUP(A86,[1]BDD!86:531,56,0)</f>
        <v>45317</v>
      </c>
      <c r="Q86" s="8">
        <f>VLOOKUP(A86,[1]BDD!86:531,57,0)</f>
        <v>45651</v>
      </c>
    </row>
    <row r="87" spans="1:17" ht="16.5">
      <c r="A87" s="5" t="s">
        <v>189</v>
      </c>
      <c r="B87" s="4" t="str">
        <f>VLOOKUP(A87,[1]BDD!90:92,3,0)</f>
        <v>NC-CPS-085-2024</v>
      </c>
      <c r="C87" s="4" t="str">
        <f>VLOOKUP(A87,[1]BDD!89:92,4,0)</f>
        <v>HERNAN YECID BARBOSA CAMARGO</v>
      </c>
      <c r="D87" s="6" t="s">
        <v>18</v>
      </c>
      <c r="E87" s="6" t="str">
        <f>VLOOKUP(A87,[1]BDD!86:532,27,0)</f>
        <v>CUNDINAMARCA</v>
      </c>
      <c r="F87" s="6" t="str">
        <f>VLOOKUP(A87,[1]BDD!86:532,28,0)</f>
        <v>BOGOTÁ</v>
      </c>
      <c r="G87" s="6" t="str">
        <f>VLOOKUP(A87,[1]BDD!A87:CD156,77,0)</f>
        <v>INGENIERO FORESTAL</v>
      </c>
      <c r="H87" s="6" t="s">
        <v>190</v>
      </c>
      <c r="I87" s="4" t="str">
        <f>VLOOKUP(A87,[1]BDD!A89:CD156,7,0)</f>
        <v>PROFESIONAL</v>
      </c>
      <c r="J87" s="6" t="str">
        <f>VLOOKUP(A87,[1]BDD!87:532,41,0)</f>
        <v>GRUPO DE GESTIÓN E INTEGRACIÓN DEL SINAP</v>
      </c>
      <c r="K87" s="6" t="str">
        <f>VLOOKUP(A87,[1]BDD!87:532,76,0)</f>
        <v>herman.barbosa@parquesnacionales.gov.co</v>
      </c>
      <c r="L87" s="6">
        <v>3532400</v>
      </c>
      <c r="M87" s="6" t="s">
        <v>20</v>
      </c>
      <c r="N87" s="6" t="str">
        <f>VLOOKUP(A87,[1]BDD!89:92,6,0)</f>
        <v>NC22-P3202018-001 Prestación de servicios profesionales con plena autonomía técnica y administrativa para acompañar a la Subdirección de Gestión y Manejo en los procesos para la declaratoria y/o ampliación de áreas protegidas y apoyar en la implementación de la política del SINAP en los objetivos de representatividad y conectividad ecológica del Grupo de Gestión e Integración del SINAP, en el marco del proyecto conservación de la diversidad biológica de las áreas protegidas del SINAP Nacional</v>
      </c>
      <c r="O87" s="7">
        <f>VLOOKUP(A87,[1]BDD!89:92,17,0)</f>
        <v>9981565</v>
      </c>
      <c r="P87" s="8">
        <f>VLOOKUP(A87,[1]BDD!87:532,56,0)</f>
        <v>45317</v>
      </c>
      <c r="Q87" s="8">
        <f>VLOOKUP(A87,[1]BDD!87:532,57,0)</f>
        <v>45443</v>
      </c>
    </row>
    <row r="88" spans="1:17" ht="16.5">
      <c r="A88" s="5" t="s">
        <v>191</v>
      </c>
      <c r="B88" s="4" t="str">
        <f>VLOOKUP(A88,[1]BDD!91:93,3,0)</f>
        <v>NC-CPS-086-2024</v>
      </c>
      <c r="C88" s="4" t="str">
        <f>VLOOKUP(A88,[1]BDD!90:93,4,0)</f>
        <v>OSCAR DAVID REYES SOCHA</v>
      </c>
      <c r="D88" s="6" t="s">
        <v>18</v>
      </c>
      <c r="E88" s="6" t="str">
        <f>VLOOKUP(A88,[1]BDD!87:533,27,0)</f>
        <v>CUNDINAMARCA</v>
      </c>
      <c r="F88" s="6" t="str">
        <f>VLOOKUP(A88,[1]BDD!87:533,28,0)</f>
        <v>BOGOTÁ</v>
      </c>
      <c r="G88" s="6" t="str">
        <f>VLOOKUP(A88,[1]BDD!A88:CD157,77,0)</f>
        <v>ADMINISTRADOR DE EMPRESAS</v>
      </c>
      <c r="H88" s="6" t="s">
        <v>192</v>
      </c>
      <c r="I88" s="4" t="str">
        <f>VLOOKUP(A88,[1]BDD!A90:CD157,7,0)</f>
        <v>PROFESIONAL</v>
      </c>
      <c r="J88" s="6" t="str">
        <f>VLOOKUP(A88,[1]BDD!88:533,41,0)</f>
        <v>GRUPO DE TECNOLOGÍAS DE LA INFORMACIÓN Y LAS COMUNICACIONES</v>
      </c>
      <c r="K88" s="6" t="str">
        <f>VLOOKUP(A88,[1]BDD!88:533,76,0)</f>
        <v>oscar.reyes@parquesnacionales.gov.co</v>
      </c>
      <c r="L88" s="6">
        <v>3532400</v>
      </c>
      <c r="M88" s="6" t="s">
        <v>20</v>
      </c>
      <c r="N88" s="6" t="str">
        <f>VLOOKUP(A88,[1]BDD!90:93,6,0)</f>
        <v>NC03-P3202011-004. Prestar servicios profesionales con plena autonomía técnica y administrativa al Grupo de Tecnologías de la Información y las Comunicaciones para apoyar la elaboración, seguimiento y revisión a los planes, programas y proyectos institucionales; así como brindar apoyo administrativo a la etapa contractual y poscontractual de los procesos de adquisición de bienes y servicios que se adelanten en el marco de conservación de la diversidad biológica de las áreas protegidas del SINAP</v>
      </c>
      <c r="O88" s="7">
        <f>VLOOKUP(A88,[1]BDD!90:93,17,0)</f>
        <v>5106004</v>
      </c>
      <c r="P88" s="8">
        <f>VLOOKUP(A88,[1]BDD!88:533,56,0)</f>
        <v>45317</v>
      </c>
      <c r="Q88" s="8">
        <f>VLOOKUP(A88,[1]BDD!88:533,57,0)</f>
        <v>45656</v>
      </c>
    </row>
    <row r="89" spans="1:17" ht="16.5">
      <c r="A89" s="5" t="s">
        <v>193</v>
      </c>
      <c r="B89" s="4" t="str">
        <f>VLOOKUP(A89,[1]BDD!92:94,3,0)</f>
        <v>NC-CPS-087-2024</v>
      </c>
      <c r="C89" s="4" t="str">
        <f>VLOOKUP(A89,[1]BDD!91:94,4,0)</f>
        <v>EMERSON CRUZ ALDANA</v>
      </c>
      <c r="D89" s="6" t="s">
        <v>18</v>
      </c>
      <c r="E89" s="6" t="str">
        <f>VLOOKUP(A89,[1]BDD!88:534,27,0)</f>
        <v>CUNDINAMARCA</v>
      </c>
      <c r="F89" s="6" t="str">
        <f>VLOOKUP(A89,[1]BDD!88:534,28,0)</f>
        <v>BOGOTA</v>
      </c>
      <c r="G89" s="6" t="str">
        <f>VLOOKUP(A89,[1]BDD!A89:CD158,77,0)</f>
        <v>INGENIERO DE SISTEMAS Y COMPUTACION</v>
      </c>
      <c r="H89" s="6" t="s">
        <v>194</v>
      </c>
      <c r="I89" s="4" t="str">
        <f>VLOOKUP(A89,[1]BDD!A91:CD158,7,0)</f>
        <v>PROFESIONAL</v>
      </c>
      <c r="J89" s="6" t="str">
        <f>VLOOKUP(A89,[1]BDD!89:534,41,0)</f>
        <v>GRUPO DE TECNOLOGÍAS DE LA INFORMACIÓN Y LAS COMUNICACIONES</v>
      </c>
      <c r="K89" s="6" t="str">
        <f>VLOOKUP(A89,[1]BDD!89:534,76,0)</f>
        <v>monitoreo.tic@parquesnacionales.gov.co</v>
      </c>
      <c r="L89" s="6">
        <v>3532400</v>
      </c>
      <c r="M89" s="6" t="s">
        <v>20</v>
      </c>
      <c r="N89" s="6" t="str">
        <f>VLOOKUP(A89,[1]BDD!91:94,6,0)</f>
        <v>NC03-P3202011-003 Prestar servicios profesionales con plena autonomía técnica y administrativa para soportar y gestionar la infraestructura tecnológica, sistemas de almacenamiento, gestión de ambiente virtual y servidores bajo windows on premise del Grupo de Tecnologías de la Información y las Comunicaciones, en el marco de conservación de la diversidad biológica de las áreas protegidas del SINAP Nacional.</v>
      </c>
      <c r="O89" s="7">
        <f>VLOOKUP(A89,[1]BDD!91:94,17,0)</f>
        <v>5693195</v>
      </c>
      <c r="P89" s="8">
        <f>VLOOKUP(A89,[1]BDD!89:534,56,0)</f>
        <v>45317</v>
      </c>
      <c r="Q89" s="8">
        <f>VLOOKUP(A89,[1]BDD!89:534,57,0)</f>
        <v>45656</v>
      </c>
    </row>
    <row r="90" spans="1:17" ht="16.5">
      <c r="A90" s="5" t="s">
        <v>195</v>
      </c>
      <c r="B90" s="4" t="str">
        <f>VLOOKUP(A90,[1]BDD!93:95,3,0)</f>
        <v>NC-CPS-088-2024</v>
      </c>
      <c r="C90" s="4" t="str">
        <f>VLOOKUP(A90,[1]BDD!92:95,4,0)</f>
        <v>MARTIN DE JESUS CICUAMIA SUAREZ</v>
      </c>
      <c r="D90" s="6" t="s">
        <v>18</v>
      </c>
      <c r="E90" s="6" t="str">
        <f>VLOOKUP(A90,[1]BDD!89:535,27,0)</f>
        <v>CUNDINAMARCA</v>
      </c>
      <c r="F90" s="6" t="str">
        <f>VLOOKUP(A90,[1]BDD!89:535,28,0)</f>
        <v>BOGOTÁ</v>
      </c>
      <c r="G90" s="6" t="str">
        <f>VLOOKUP(A90,[1]BDD!A90:CD159,77,0)</f>
        <v>COMUNICADOR SOCIAL</v>
      </c>
      <c r="H90" s="6" t="s">
        <v>196</v>
      </c>
      <c r="I90" s="4" t="str">
        <f>VLOOKUP(A90,[1]BDD!A92:CD159,7,0)</f>
        <v>PROFESIONAL</v>
      </c>
      <c r="J90" s="6" t="str">
        <f>VLOOKUP(A90,[1]BDD!90:535,41,0)</f>
        <v>GRUPO DE COMUNICACIONES</v>
      </c>
      <c r="K90" s="6" t="str">
        <f>VLOOKUP(A90,[1]BDD!90:535,76,0)</f>
        <v>produccion.video@parquesnacionales.gov.co</v>
      </c>
      <c r="L90" s="6">
        <v>3532400</v>
      </c>
      <c r="M90" s="6" t="s">
        <v>20</v>
      </c>
      <c r="N90" s="6" t="str">
        <f>VLOOKUP(A90,[1]BDD!92:95,6,0)</f>
        <v xml:space="preserve">NC01-P3299060-010 Prestación de servicios profesionales con plena autonomía técnica y administrativa al Grupo de Comunicaciones y Educación Ambiental, para generar contenidos, preproducción, producción y postproducción de productos de video para la estrategia de educación ambiental y comunicaciones, para la gestión y posicionamiento de Parques Nacionales Naturales de Colombia, en el marco del proyecto de Fortalecimiento de la capacidad institucional de Parques Nacionales Naturales a Nivel Nación        </v>
      </c>
      <c r="O90" s="7">
        <f>VLOOKUP(A90,[1]BDD!92:95,17,0)</f>
        <v>11079537</v>
      </c>
      <c r="P90" s="8">
        <f>VLOOKUP(A90,[1]BDD!90:535,56,0)</f>
        <v>45320</v>
      </c>
      <c r="Q90" s="8">
        <f>VLOOKUP(A90,[1]BDD!90:535,57,0)</f>
        <v>45504</v>
      </c>
    </row>
    <row r="91" spans="1:17" ht="16.5">
      <c r="A91" s="5" t="s">
        <v>197</v>
      </c>
      <c r="B91" s="4" t="str">
        <f>VLOOKUP(A91,[1]BDD!94:96,3,0)</f>
        <v>NC-CPS-089-2024</v>
      </c>
      <c r="C91" s="4" t="str">
        <f>VLOOKUP(A91,[1]BDD!93:96,4,0)</f>
        <v>CLAUDIA ROCIO PERILLA MOLANO</v>
      </c>
      <c r="D91" s="6" t="s">
        <v>18</v>
      </c>
      <c r="E91" s="6" t="str">
        <f>VLOOKUP(A91,[1]BDD!90:536,27,0)</f>
        <v>CUNDINAMARCA</v>
      </c>
      <c r="F91" s="6" t="str">
        <f>VLOOKUP(A91,[1]BDD!90:536,28,0)</f>
        <v>BOGOTÁ</v>
      </c>
      <c r="G91" s="6" t="str">
        <f>VLOOKUP(A91,[1]BDD!A91:CD160,77,0)</f>
        <v>ADMINISTRADORA PUBLICA</v>
      </c>
      <c r="H91" s="6" t="s">
        <v>198</v>
      </c>
      <c r="I91" s="4" t="str">
        <f>VLOOKUP(A91,[1]BDD!A93:CD160,7,0)</f>
        <v>PROFESIONAL</v>
      </c>
      <c r="J91" s="6" t="str">
        <f>VLOOKUP(A91,[1]BDD!91:536,41,0)</f>
        <v>GRUPO DE PLANEACIÓN Y MANEJO</v>
      </c>
      <c r="K91" s="6" t="str">
        <f>VLOOKUP(A91,[1]BDD!91:536,76,0)</f>
        <v>claudia.perilla@parquesnacionales.gov.co</v>
      </c>
      <c r="L91" s="6">
        <v>3532400</v>
      </c>
      <c r="M91" s="6" t="s">
        <v>20</v>
      </c>
      <c r="N91" s="6" t="str">
        <f>VLOOKUP(A91,[1]BDD!93:96,6,0)</f>
        <v>NC23-P3299060-002 Prestación de servicios profesionales con plena autonomía técnica y administrativa para apoyar a la Subdirección de Gestión y Manejo, en el desarrollo de actividades de planeación estratégica, seguimiento de planes, programas, proyectos e indicadores, establecidos por la Entidad, en el marco del proyecto de Fortalecimiento de la capacidad institucional de Parques Nacionales Naturales a nivel nacional.</v>
      </c>
      <c r="O91" s="7">
        <f>VLOOKUP(A91,[1]BDD!93:96,17,0)</f>
        <v>6347912</v>
      </c>
      <c r="P91" s="8">
        <f>VLOOKUP(A91,[1]BDD!91:536,56,0)</f>
        <v>45320</v>
      </c>
      <c r="Q91" s="8">
        <f>VLOOKUP(A91,[1]BDD!91:536,57,0)</f>
        <v>45656</v>
      </c>
    </row>
    <row r="92" spans="1:17" ht="16.5">
      <c r="A92" s="5" t="s">
        <v>199</v>
      </c>
      <c r="B92" s="4" t="str">
        <f>VLOOKUP(A92,[1]BDD!95:97,3,0)</f>
        <v>NC-CPS-090-2024</v>
      </c>
      <c r="C92" s="4" t="str">
        <f>VLOOKUP(A92,[1]BDD!94:97,4,0)</f>
        <v>CAROLINA MATEUS GUTIERREZ</v>
      </c>
      <c r="D92" s="6" t="s">
        <v>18</v>
      </c>
      <c r="E92" s="6" t="str">
        <f>VLOOKUP(A92,[1]BDD!91:537,27,0)</f>
        <v>CUNDINAMARCA</v>
      </c>
      <c r="F92" s="6" t="str">
        <f>VLOOKUP(A92,[1]BDD!91:537,28,0)</f>
        <v>BOGOTÁ</v>
      </c>
      <c r="G92" s="6" t="str">
        <f>VLOOKUP(A92,[1]BDD!A92:CD161,77,0)</f>
        <v>BIOLOGA</v>
      </c>
      <c r="H92" s="6" t="s">
        <v>200</v>
      </c>
      <c r="I92" s="4" t="str">
        <f>VLOOKUP(A92,[1]BDD!A94:CD161,7,0)</f>
        <v>PROFESIONAL</v>
      </c>
      <c r="J92" s="6" t="str">
        <f>VLOOKUP(A92,[1]BDD!92:537,41,0)</f>
        <v>GRUPO DE TRÁMITES Y EVALUACIÓN AMBIENTAL</v>
      </c>
      <c r="K92" s="6" t="str">
        <f>VLOOKUP(A92,[1]BDD!92:537,76,0)</f>
        <v>carolina.mateus@parquesnacionales.gov.co</v>
      </c>
      <c r="L92" s="6">
        <v>3532400</v>
      </c>
      <c r="M92" s="6" t="s">
        <v>20</v>
      </c>
      <c r="N92" s="6" t="str">
        <f>VLOOKUP(A92,[1]BDD!94:97,6,0)</f>
        <v>NC24-P3202008-001. Prestación de servicios profesionales con plena autonomía técnica y administrativa para promover e impulsar el trámite y seguimiento al registro de reservas naturales de la sociedad civil al Grupo de Trámites y Evaluación Ambiental, en el marco del proyecto de inversión Conservación de la diversidad biológica de las áreas protegidas del SINAP Nacional.</v>
      </c>
      <c r="O92" s="7">
        <f>VLOOKUP(A92,[1]BDD!94:97,17,0)</f>
        <v>7881428</v>
      </c>
      <c r="P92" s="8">
        <f>VLOOKUP(A92,[1]BDD!92:537,56,0)</f>
        <v>45320</v>
      </c>
      <c r="Q92" s="8">
        <f>VLOOKUP(A92,[1]BDD!92:537,57,0)</f>
        <v>45656</v>
      </c>
    </row>
    <row r="93" spans="1:17" ht="16.5">
      <c r="A93" s="5" t="s">
        <v>201</v>
      </c>
      <c r="B93" s="4" t="str">
        <f>VLOOKUP(A93,[1]BDD!96:98,3,0)</f>
        <v>NC-CPS-091-2024</v>
      </c>
      <c r="C93" s="4" t="str">
        <f>VLOOKUP(A93,[1]BDD!95:98,4,0)</f>
        <v>JOHANA MILENA VALBUENA VELANDIA</v>
      </c>
      <c r="D93" s="6" t="s">
        <v>18</v>
      </c>
      <c r="E93" s="6" t="str">
        <f>VLOOKUP(A93,[1]BDD!92:538,27,0)</f>
        <v>CUNDINAMARCA</v>
      </c>
      <c r="F93" s="6" t="str">
        <f>VLOOKUP(A93,[1]BDD!92:538,28,0)</f>
        <v>BOGOTÁ</v>
      </c>
      <c r="G93" s="6" t="str">
        <f>VLOOKUP(A93,[1]BDD!A93:CD162,77,0)</f>
        <v>BIOLOGA MARINA</v>
      </c>
      <c r="H93" s="6" t="s">
        <v>202</v>
      </c>
      <c r="I93" s="4" t="str">
        <f>VLOOKUP(A93,[1]BDD!A95:CD162,7,0)</f>
        <v>PROFESIONAL</v>
      </c>
      <c r="J93" s="6" t="str">
        <f>VLOOKUP(A93,[1]BDD!93:538,41,0)</f>
        <v>GRUPO DE PLANEACIÓN Y MANEJO</v>
      </c>
      <c r="K93" s="6" t="str">
        <f>VLOOKUP(A93,[1]BDD!93:538,76,0)</f>
        <v>johana.valbuena@parquesnacionales.gov.co</v>
      </c>
      <c r="L93" s="6">
        <v>3532400</v>
      </c>
      <c r="M93" s="6" t="s">
        <v>20</v>
      </c>
      <c r="N93" s="6" t="str">
        <f>VLOOKUP(A93,[1]BDD!95:98,6,0)</f>
        <v>NC23-P3202008-002 Prestación de servicios profesionales con plena autonomía técnica y administrativa para orientar técnicamente la consulta. concertación y socialización de instrumentos de planeación y manejo. así como la coordinación con grupos étnicos en áreas protegidas de acuerdo con las funciones del Grupo de Planeación y Manejo en el marco del proyecto de Conservación de la diversidad biológica de las áreas protegidas del SINAP nacional.</v>
      </c>
      <c r="O93" s="7">
        <f>VLOOKUP(A93,[1]BDD!95:98,17,0)</f>
        <v>7435309</v>
      </c>
      <c r="P93" s="8">
        <f>VLOOKUP(A93,[1]BDD!93:538,56,0)</f>
        <v>45320</v>
      </c>
      <c r="Q93" s="8">
        <f>VLOOKUP(A93,[1]BDD!93:538,57,0)</f>
        <v>45654</v>
      </c>
    </row>
    <row r="94" spans="1:17" ht="16.5">
      <c r="A94" s="5" t="s">
        <v>203</v>
      </c>
      <c r="B94" s="4" t="str">
        <f>VLOOKUP(A94,[1]BDD!97:99,3,0)</f>
        <v>NC-CPS-092-2024</v>
      </c>
      <c r="C94" s="4" t="str">
        <f>VLOOKUP(A94,[1]BDD!96:99,4,0)</f>
        <v>LADY BRIGIET PRIETO MOGOLLON</v>
      </c>
      <c r="D94" s="6" t="s">
        <v>18</v>
      </c>
      <c r="E94" s="6" t="str">
        <f>VLOOKUP(A94,[1]BDD!93:539,27,0)</f>
        <v>CUNDINAMARCA</v>
      </c>
      <c r="F94" s="6" t="str">
        <f>VLOOKUP(A94,[1]BDD!93:539,28,0)</f>
        <v>BOGOTÁ</v>
      </c>
      <c r="G94" s="6" t="str">
        <f>VLOOKUP(A94,[1]BDD!A94:CD163,77,0)</f>
        <v>ABOGADA</v>
      </c>
      <c r="H94" s="6" t="s">
        <v>204</v>
      </c>
      <c r="I94" s="4" t="str">
        <f>VLOOKUP(A94,[1]BDD!A96:CD163,7,0)</f>
        <v>PROFESIONAL</v>
      </c>
      <c r="J94" s="6" t="str">
        <f>VLOOKUP(A94,[1]BDD!94:539,41,0)</f>
        <v>OFICINA ASESORA JURIDICA</v>
      </c>
      <c r="K94" s="6" t="str">
        <f>VLOOKUP(A94,[1]BDD!94:539,76,0)</f>
        <v>leidy.prieto@parquesnacionales.gov.co</v>
      </c>
      <c r="L94" s="6">
        <v>3532400</v>
      </c>
      <c r="M94" s="6" t="s">
        <v>20</v>
      </c>
      <c r="N94" s="6" t="str">
        <f>VLOOKUP(A94,[1]BDD!96:99,6,0)</f>
        <v>NC05-P3202032-003 Prestar los servicios profesionales con autonomía técnica y administrativa en la Oficina Asesora Jurídica, para el soporte jurídico en la gestión predial de la entidad que incluyen las actuaciones de adquisición, creación de folios e inscripciones registrales; así como proyectar o revisar jurídicamente los documentos e instrumentos normativos jurídicos que se le asignan, que conduzcan al cumplimiento de las funciones y la misión de la entidad, en el marco de la conservación de la capacidad institucional de Parques Nacionales Naturales de
Colombia.</v>
      </c>
      <c r="O94" s="7">
        <f>VLOOKUP(A94,[1]BDD!96:99,17,0)</f>
        <v>5693195</v>
      </c>
      <c r="P94" s="8">
        <f>VLOOKUP(A94,[1]BDD!94:539,56,0)</f>
        <v>45320</v>
      </c>
      <c r="Q94" s="8">
        <f>VLOOKUP(A94,[1]BDD!94:539,57,0)</f>
        <v>45655</v>
      </c>
    </row>
    <row r="95" spans="1:17" ht="16.5">
      <c r="A95" s="5" t="s">
        <v>205</v>
      </c>
      <c r="B95" s="4" t="str">
        <f>VLOOKUP(A95,[1]BDD!98:100,3,0)</f>
        <v>NC-CPS-093-2024</v>
      </c>
      <c r="C95" s="4" t="str">
        <f>VLOOKUP(A95,[1]BDD!97:100,4,0)</f>
        <v>JOSE FRANCISCO MORALES</v>
      </c>
      <c r="D95" s="6" t="s">
        <v>18</v>
      </c>
      <c r="E95" s="6" t="str">
        <f>VLOOKUP(A95,[1]BDD!94:540,27,0)</f>
        <v>CUNDINAMARCA</v>
      </c>
      <c r="F95" s="6" t="str">
        <f>VLOOKUP(A95,[1]BDD!94:540,28,0)</f>
        <v>BOGOTÁ</v>
      </c>
      <c r="G95" s="6" t="str">
        <f>VLOOKUP(A95,[1]BDD!A95:CD164,77,0)</f>
        <v>ABOGADO</v>
      </c>
      <c r="H95" s="6" t="s">
        <v>114</v>
      </c>
      <c r="I95" s="4" t="str">
        <f>VLOOKUP(A95,[1]BDD!A97:CD164,7,0)</f>
        <v>PROFESIONAL</v>
      </c>
      <c r="J95" s="6" t="str">
        <f>VLOOKUP(A95,[1]BDD!95:540,41,0)</f>
        <v>OFICINA ASESORA JURIDICA</v>
      </c>
      <c r="K95" s="6" t="str">
        <f>VLOOKUP(A95,[1]BDD!95:540,76,0)</f>
        <v>grupo.predios@parquesnacionales.gov.co</v>
      </c>
      <c r="L95" s="6">
        <v>3532400</v>
      </c>
      <c r="M95" s="6" t="s">
        <v>20</v>
      </c>
      <c r="N95" s="6" t="str">
        <f>VLOOKUP(A95,[1]BDD!97:100,6,0)</f>
        <v>NC05-P3202032-004 Prestar los servicios profesionales con autonomía técnica y administrativa en la Oficina Asesora Jurídica para el apoyo en la gestión predial en las actuaciones que tengan relación con la creación de folios, así como proyectar o revisar jurídicamente los documentos e instrumentos normativos jurídicos. que se le asignen y que conduzcan al cumplimiento de las funciones y la misionalidad de la entidad, en el marco de la conservación de la capacidad institucional de Parques Nacionales.</v>
      </c>
      <c r="O95" s="7">
        <f>VLOOKUP(A95,[1]BDD!97:100,17,0)</f>
        <v>3670921</v>
      </c>
      <c r="P95" s="8">
        <f>VLOOKUP(A95,[1]BDD!95:540,56,0)</f>
        <v>45320</v>
      </c>
      <c r="Q95" s="8">
        <f>VLOOKUP(A95,[1]BDD!95:540,57,0)</f>
        <v>45532</v>
      </c>
    </row>
    <row r="96" spans="1:17" ht="16.5">
      <c r="A96" s="5" t="s">
        <v>206</v>
      </c>
      <c r="B96" s="4" t="str">
        <f>VLOOKUP(A96,[1]BDD!99:101,3,0)</f>
        <v>NC-CPS-094-2024</v>
      </c>
      <c r="C96" s="4" t="str">
        <f>VLOOKUP(A96,[1]BDD!98:101,4,0)</f>
        <v>ORLANDO RUEDA DIAZ</v>
      </c>
      <c r="D96" s="6" t="s">
        <v>18</v>
      </c>
      <c r="E96" s="6" t="str">
        <f>VLOOKUP(A96,[1]BDD!95:541,27,0)</f>
        <v>SANTANDER</v>
      </c>
      <c r="F96" s="6" t="str">
        <f>VLOOKUP(A96,[1]BDD!95:541,28,0)</f>
        <v>BUCARAMANGA</v>
      </c>
      <c r="G96" s="6" t="str">
        <f>VLOOKUP(A96,[1]BDD!A96:CD165,77,0)</f>
        <v>BIBLIOTECOLOGO Y ARCHIVISTA</v>
      </c>
      <c r="H96" s="6" t="s">
        <v>207</v>
      </c>
      <c r="I96" s="4" t="str">
        <f>VLOOKUP(A96,[1]BDD!A98:CD165,7,0)</f>
        <v>PROFESIONAL</v>
      </c>
      <c r="J96" s="6" t="str">
        <f>VLOOKUP(A96,[1]BDD!96:541,41,0)</f>
        <v>GRUPO DE PROCESOS CORPORATIVOS</v>
      </c>
      <c r="K96" s="6" t="str">
        <f>VLOOKUP(A96,[1]BDD!96:541,76,0)</f>
        <v>orlando.rueda@parquesnacionales.gov.co</v>
      </c>
      <c r="L96" s="6">
        <v>3532400</v>
      </c>
      <c r="M96" s="6" t="s">
        <v>20</v>
      </c>
      <c r="N96" s="6" t="str">
        <f>VLOOKUP(A96,[1]BDD!98:101,6,0)</f>
        <v>NC10-P3299060-035 Prestación de servicios profesionales con plena autonomía técnica y administrativa para apoyar al Grupo Procesos Corporativos en la elaboración y/o actualización del cuadro de clasificación y tablas de retención documental cumpliendo con las normas, metodologías y requisitos establecidos en el Modelo de Gestión Documental y Administración de Archivos MGDA del Archivo General de la Nación y en la planeación establecida en el Plan Institucional de Archivos en el marco del fortale</v>
      </c>
      <c r="O96" s="7">
        <f>VLOOKUP(A96,[1]BDD!98:101,17,0)</f>
        <v>7435309</v>
      </c>
      <c r="P96" s="8">
        <f>VLOOKUP(A96,[1]BDD!96:541,56,0)</f>
        <v>45321</v>
      </c>
      <c r="Q96" s="8">
        <f>VLOOKUP(A96,[1]BDD!96:541,57,0)</f>
        <v>45656</v>
      </c>
    </row>
    <row r="97" spans="1:17" ht="16.5">
      <c r="A97" s="5" t="s">
        <v>208</v>
      </c>
      <c r="B97" s="4" t="str">
        <f>VLOOKUP(A97,[1]BDD!100:102,3,0)</f>
        <v>NC-CPS-095-2024</v>
      </c>
      <c r="C97" s="4" t="str">
        <f>VLOOKUP(A97,[1]BDD!99:102,4,0)</f>
        <v>SINDRY JANETH AHUMADA MARTINEZ</v>
      </c>
      <c r="D97" s="6" t="s">
        <v>18</v>
      </c>
      <c r="E97" s="6" t="str">
        <f>VLOOKUP(A97,[1]BDD!96:542,27,0)</f>
        <v>ATLANTICO</v>
      </c>
      <c r="F97" s="6" t="str">
        <f>VLOOKUP(A97,[1]BDD!96:542,28,0)</f>
        <v>BARRANQUILLA</v>
      </c>
      <c r="G97" s="6" t="str">
        <f>VLOOKUP(A97,[1]BDD!A97:CD166,77,0)</f>
        <v xml:space="preserve">INGENIERA EN RECURSOS HIDRICOS Y GESTION AMBIENTAL </v>
      </c>
      <c r="H97" s="6" t="s">
        <v>209</v>
      </c>
      <c r="I97" s="4" t="str">
        <f>VLOOKUP(A97,[1]BDD!A99:CD166,7,0)</f>
        <v>PROFESIONAL</v>
      </c>
      <c r="J97" s="6" t="str">
        <f>VLOOKUP(A97,[1]BDD!97:542,41,0)</f>
        <v>GRUPO DE PROCESOS CORPORATIVOS</v>
      </c>
      <c r="K97" s="6" t="str">
        <f>VLOOKUP(A97,[1]BDD!97:542,76,0)</f>
        <v>sindry.ahumada@parquesnacionales.gov.co</v>
      </c>
      <c r="L97" s="6">
        <v>3532400</v>
      </c>
      <c r="M97" s="6" t="s">
        <v>20</v>
      </c>
      <c r="N97" s="6" t="str">
        <f>VLOOKUP(A97,[1]BDD!99:102,6,0)</f>
        <v>NC10-P3299060-039 Prestación de servicios profesionales con plena autonomía técnica y administrativa para apoyar al Grupo Procesos Corporativos en la estructuración e implementación del Sistema de Gestión Ambiental de la entidad con énfasis en la norma ISO 14001:2015 de acuerdo con el Modelo Integrado de Planeación y Gestión en el marco del fortalecimiento de la capacidad institucional de Parques Nacionales Naturales</v>
      </c>
      <c r="O97" s="7">
        <f>VLOOKUP(A97,[1]BDD!99:102,17,0)</f>
        <v>7435309</v>
      </c>
      <c r="P97" s="8">
        <f>VLOOKUP(A97,[1]BDD!97:542,56,0)</f>
        <v>45320</v>
      </c>
      <c r="Q97" s="8">
        <f>VLOOKUP(A97,[1]BDD!97:542,57,0)</f>
        <v>45656</v>
      </c>
    </row>
    <row r="98" spans="1:17" ht="16.5">
      <c r="A98" s="5" t="s">
        <v>210</v>
      </c>
      <c r="B98" s="4" t="str">
        <f>VLOOKUP(A98,[1]BDD!101:103,3,0)</f>
        <v>NC-CPS-096-2024</v>
      </c>
      <c r="C98" s="4" t="str">
        <f>VLOOKUP(A98,[1]BDD!100:103,4,0)</f>
        <v>NATALIA ALVARINO CAIPA</v>
      </c>
      <c r="D98" s="6" t="s">
        <v>18</v>
      </c>
      <c r="E98" s="6" t="str">
        <f>VLOOKUP(A98,[1]BDD!97:543,27,0)</f>
        <v>POPAYAN</v>
      </c>
      <c r="F98" s="6" t="str">
        <f>VLOOKUP(A98,[1]BDD!97:543,28,0)</f>
        <v>CAUCA</v>
      </c>
      <c r="G98" s="6" t="str">
        <f>VLOOKUP(A98,[1]BDD!A98:CD167,77,0)</f>
        <v>INGENIERA AMBIENTAL Y SANITARIA</v>
      </c>
      <c r="H98" s="6" t="s">
        <v>211</v>
      </c>
      <c r="I98" s="4" t="str">
        <f>VLOOKUP(A98,[1]BDD!A100:CD167,7,0)</f>
        <v>PROFESIONAL</v>
      </c>
      <c r="J98" s="6" t="str">
        <f>VLOOKUP(A98,[1]BDD!98:543,41,0)</f>
        <v>GRUPO DE COMUNICACIONES</v>
      </c>
      <c r="K98" s="6" t="str">
        <f>VLOOKUP(A98,[1]BDD!98:543,76,0)</f>
        <v>natalia.alvarino@parquesnacionales.gov.co</v>
      </c>
      <c r="L98" s="6">
        <v>3532400</v>
      </c>
      <c r="M98" s="6" t="s">
        <v>20</v>
      </c>
      <c r="N98" s="6" t="str">
        <f>VLOOKUP(A98,[1]BDD!100:103,6,0)</f>
        <v>NC01-P3299060-006 Prestación de servicios profesionales con plena autonomía técnica y administrativa al Grupo de Comunicaciones y Educación Ambiental, para apoyar en el desarrollo de actividades de planeación estratégica, seguimiento de planes, programas, proyectos e indicadores y gestión presupuestal así como en la implementación, sostenimiento, mejora y seguimiento del sistema integrado de gestión de la entidad, de acuerdo con las directrices del modelo integrado de planeación y gestión - MIPG</v>
      </c>
      <c r="O98" s="7">
        <f>VLOOKUP(A98,[1]BDD!100:103,17,0)</f>
        <v>7014443</v>
      </c>
      <c r="P98" s="8">
        <f>VLOOKUP(A98,[1]BDD!98:543,56,0)</f>
        <v>45320</v>
      </c>
      <c r="Q98" s="8">
        <f>VLOOKUP(A98,[1]BDD!98:543,57,0)</f>
        <v>45654</v>
      </c>
    </row>
    <row r="99" spans="1:17" ht="16.5">
      <c r="A99" s="5" t="s">
        <v>212</v>
      </c>
      <c r="B99" s="4" t="str">
        <f>VLOOKUP(A99,[1]BDD!102:104,3,0)</f>
        <v>NC-CPS-097-2024</v>
      </c>
      <c r="C99" s="4" t="str">
        <f>VLOOKUP(A99,[1]BDD!101:104,4,0)</f>
        <v>GINA LINETH CIFUENTES SILVA</v>
      </c>
      <c r="D99" s="6" t="s">
        <v>18</v>
      </c>
      <c r="E99" s="6" t="str">
        <f>VLOOKUP(A99,[1]BDD!98:544,27,0)</f>
        <v>CUNDINAMARCA</v>
      </c>
      <c r="F99" s="6" t="str">
        <f>VLOOKUP(A99,[1]BDD!98:544,28,0)</f>
        <v>BOGOTÁ</v>
      </c>
      <c r="G99" s="6" t="str">
        <f>VLOOKUP(A99,[1]BDD!A99:CD168,77,0)</f>
        <v>INGENIERA INDUSTRIAL</v>
      </c>
      <c r="H99" s="6" t="s">
        <v>213</v>
      </c>
      <c r="I99" s="4" t="str">
        <f>VLOOKUP(A99,[1]BDD!A101:CD168,7,0)</f>
        <v>PROFESIONAL</v>
      </c>
      <c r="J99" s="6" t="str">
        <f>VLOOKUP(A99,[1]BDD!99:544,41,0)</f>
        <v>GRUPO DE GESTIÓN FINANCIERA</v>
      </c>
      <c r="K99" s="6" t="str">
        <f>VLOOKUP(A99,[1]BDD!99:544,76,0)</f>
        <v>gina.cifuentes@parquesnacionales.gov.co</v>
      </c>
      <c r="L99" s="6">
        <v>3532400</v>
      </c>
      <c r="M99" s="6" t="s">
        <v>20</v>
      </c>
      <c r="N99" s="6" t="str">
        <f>VLOOKUP(A99,[1]BDD!101:104,6,0)</f>
        <v>NC10-P3299060-017 Prestación de servicios profesionales con plena autonomía técnica y administrativa para apoyar al Grupo de Gestión Financiera en las actividades relacionadas con la verificación, seguimiento, reporte y mejora del cumplimiento de los procesos del grupo en el marco del fortalecimiento de la capacidad institucional de Parques Nacionales Naturales.</v>
      </c>
      <c r="O99" s="7">
        <f>VLOOKUP(A99,[1]BDD!101:104,17,0)</f>
        <v>7014443</v>
      </c>
      <c r="P99" s="8">
        <f>VLOOKUP(A99,[1]BDD!99:544,56,0)</f>
        <v>45320</v>
      </c>
      <c r="Q99" s="8">
        <f>VLOOKUP(A99,[1]BDD!99:544,57,0)</f>
        <v>45657</v>
      </c>
    </row>
    <row r="100" spans="1:17" ht="16.5">
      <c r="A100" s="5" t="s">
        <v>214</v>
      </c>
      <c r="B100" s="4" t="str">
        <f>VLOOKUP(A100,[1]BDD!103:105,3,0)</f>
        <v>NC-CPS-098-2024</v>
      </c>
      <c r="C100" s="4" t="str">
        <f>VLOOKUP(A100,[1]BDD!102:105,4,0)</f>
        <v>ANDREA DEL MAR RIVERA VILLATE</v>
      </c>
      <c r="D100" s="6" t="s">
        <v>18</v>
      </c>
      <c r="E100" s="6" t="str">
        <f>VLOOKUP(A100,[1]BDD!99:545,27,0)</f>
        <v>BOYACA</v>
      </c>
      <c r="F100" s="6" t="str">
        <f>VLOOKUP(A100,[1]BDD!99:545,28,0)</f>
        <v>DUITAMA</v>
      </c>
      <c r="G100" s="6" t="str">
        <f>VLOOKUP(A100,[1]BDD!A100:CD169,77,0)</f>
        <v>SOCIOLOGA</v>
      </c>
      <c r="H100" s="6" t="s">
        <v>215</v>
      </c>
      <c r="I100" s="4" t="str">
        <f>VLOOKUP(A100,[1]BDD!A102:CD169,7,0)</f>
        <v>PROFESIONAL</v>
      </c>
      <c r="J100" s="6" t="str">
        <f>VLOOKUP(A100,[1]BDD!100:545,41,0)</f>
        <v>OFICINA GESTION DEL RIESGO</v>
      </c>
      <c r="K100" s="6" t="str">
        <f>VLOOKUP(A100,[1]BDD!100:545,76,0)</f>
        <v>andrea.rivera@parquesnacionales.gov.co</v>
      </c>
      <c r="L100" s="6">
        <v>3532400</v>
      </c>
      <c r="M100" s="6" t="s">
        <v>20</v>
      </c>
      <c r="N100" s="6" t="str">
        <f>VLOOKUP(A100,[1]BDD!102:105,6,0)</f>
        <v>NC07-P3202032-005 Prestar los servicios profesionales con plena autonomía técnica y administrativa en el marco de la prevención, acompañamiento y gestión de las situaciones de riesgo público y los planos de las áreas protegidas a la Oficina Gestión del Riesgo, en el marco de la conservación de la diversidad biológica de las áreas protegidas del SINAP nacional.</v>
      </c>
      <c r="O100" s="7">
        <f>VLOOKUP(A100,[1]BDD!102:105,17,0)</f>
        <v>7435309</v>
      </c>
      <c r="P100" s="8">
        <f>VLOOKUP(A100,[1]BDD!100:545,56,0)</f>
        <v>45320</v>
      </c>
      <c r="Q100" s="8">
        <f>VLOOKUP(A100,[1]BDD!100:545,57,0)</f>
        <v>45654</v>
      </c>
    </row>
    <row r="101" spans="1:17" ht="16.5">
      <c r="A101" s="5" t="s">
        <v>216</v>
      </c>
      <c r="B101" s="4" t="str">
        <f>VLOOKUP(A101,[1]BDD!104:106,3,0)</f>
        <v>NC-CPS-099-2024</v>
      </c>
      <c r="C101" s="4" t="str">
        <f>VLOOKUP(A101,[1]BDD!103:106,4,0)</f>
        <v>MARÍA CAMILA AVENDAÑO CASTAÑEDA</v>
      </c>
      <c r="D101" s="6" t="s">
        <v>18</v>
      </c>
      <c r="E101" s="6" t="str">
        <f>VLOOKUP(A101,[1]BDD!100:546,27,0)</f>
        <v>CUNDINAMARCA</v>
      </c>
      <c r="F101" s="6" t="str">
        <f>VLOOKUP(A101,[1]BDD!100:546,28,0)</f>
        <v>BOGOTÁ</v>
      </c>
      <c r="G101" s="6" t="str">
        <f>VLOOKUP(A101,[1]BDD!A101:CD170,77,0)</f>
        <v>DISEÑO</v>
      </c>
      <c r="H101" s="6" t="s">
        <v>217</v>
      </c>
      <c r="I101" s="4" t="str">
        <f>VLOOKUP(A101,[1]BDD!A103:CD170,7,0)</f>
        <v>PROFESIONAL</v>
      </c>
      <c r="J101" s="6" t="str">
        <f>VLOOKUP(A101,[1]BDD!101:546,41,0)</f>
        <v>GRUPO DE COMUNICACIONES</v>
      </c>
      <c r="K101" s="6" t="str">
        <f>VLOOKUP(A101,[1]BDD!101:546,76,0)</f>
        <v>maria.avendano@parquesnacionales.gov.co</v>
      </c>
      <c r="L101" s="6">
        <v>3532400</v>
      </c>
      <c r="M101" s="6" t="s">
        <v>20</v>
      </c>
      <c r="N101" s="6" t="str">
        <f>VLOOKUP(A101,[1]BDD!103:106,6,0)</f>
        <v>NC01-P3299060-012 Prestación de servicios profesionales con plena autonomía técnica y administrativa al Grupo de Comunicaciones y Educación Ambiental, para realizar actividades de diseño gráfico que apoyen el Proceso de Educación Ambiental y Comunicación, en el marco del proyecto de Fortalecimiento de la capacidad institucional de Parques Nacionales Naturales a Nivel Nacional</v>
      </c>
      <c r="O101" s="7">
        <f>VLOOKUP(A101,[1]BDD!103:106,17,0)</f>
        <v>3670921</v>
      </c>
      <c r="P101" s="8">
        <f>VLOOKUP(A101,[1]BDD!101:546,56,0)</f>
        <v>45320</v>
      </c>
      <c r="Q101" s="8">
        <f>VLOOKUP(A101,[1]BDD!101:546,57,0)</f>
        <v>45654</v>
      </c>
    </row>
    <row r="102" spans="1:17" ht="16.5">
      <c r="A102" s="5" t="s">
        <v>218</v>
      </c>
      <c r="B102" s="4" t="str">
        <f>VLOOKUP(A102,[1]BDD!105:107,3,0)</f>
        <v>NC-CPS-100-2024</v>
      </c>
      <c r="C102" s="4" t="str">
        <f>VLOOKUP(A102,[1]BDD!104:107,4,0)</f>
        <v>CLARA MERCEDES GRIÓN GIRÓN</v>
      </c>
      <c r="D102" s="6" t="s">
        <v>18</v>
      </c>
      <c r="E102" s="6" t="str">
        <f>VLOOKUP(A102,[1]BDD!101:547,27,0)</f>
        <v>CUNDINAMARCA</v>
      </c>
      <c r="F102" s="6" t="str">
        <f>VLOOKUP(A102,[1]BDD!101:547,28,0)</f>
        <v>BOGOTÁ</v>
      </c>
      <c r="G102" s="6" t="str">
        <f>VLOOKUP(A102,[1]BDD!A102:CD171,77,0)</f>
        <v>BIBLIOTECOLOGA Y ARCHIVISTA</v>
      </c>
      <c r="H102" s="6" t="s">
        <v>219</v>
      </c>
      <c r="I102" s="4" t="str">
        <f>VLOOKUP(A102,[1]BDD!A104:CD171,7,0)</f>
        <v>PROFESIONAL</v>
      </c>
      <c r="J102" s="6" t="str">
        <f>VLOOKUP(A102,[1]BDD!102:547,41,0)</f>
        <v>GRUPO DE COMUNICACIONES</v>
      </c>
      <c r="K102" s="6" t="str">
        <f>VLOOKUP(A102,[1]BDD!102:547,76,0)</f>
        <v>clara.giron@parquesnacionales.gov.co</v>
      </c>
      <c r="L102" s="6">
        <v>3532400</v>
      </c>
      <c r="M102" s="6" t="s">
        <v>20</v>
      </c>
      <c r="N102" s="6" t="str">
        <f>VLOOKUP(A102,[1]BDD!104:107,6,0)</f>
        <v>NC01-P3299060-004 Prestación de servicios profesionales con plena autonomía técnica y administrativa al Grupo de Comunicaciones y Educación Ambiental, para realizar la ordenación, clasificación, sistematización y manejo del material bibliográfico y de la colección del nivel central de Parques Nacionales Naturales de Colombia, en el marco del proyecto de Fortalecimiento de la capacidad institucional de Parques Nacionales Naturales a Nivel Nacional.</v>
      </c>
      <c r="O102" s="7">
        <f>VLOOKUP(A102,[1]BDD!104:107,17,0)</f>
        <v>5106004</v>
      </c>
      <c r="P102" s="8">
        <f>VLOOKUP(A102,[1]BDD!102:547,56,0)</f>
        <v>45320</v>
      </c>
      <c r="Q102" s="8">
        <f>VLOOKUP(A102,[1]BDD!102:547,57,0)</f>
        <v>45654</v>
      </c>
    </row>
    <row r="103" spans="1:17" ht="16.5">
      <c r="A103" s="5" t="s">
        <v>220</v>
      </c>
      <c r="B103" s="4" t="str">
        <f>VLOOKUP(A103,[1]BDD!106:108,3,0)</f>
        <v>NC-CPS-101-2024</v>
      </c>
      <c r="C103" s="4" t="str">
        <f>VLOOKUP(A103,[1]BDD!105:108,4,0)</f>
        <v>LUZ BETULIA PARRA CASTILLO</v>
      </c>
      <c r="D103" s="6" t="s">
        <v>18</v>
      </c>
      <c r="E103" s="6" t="str">
        <f>VLOOKUP(A103,[1]BDD!102:548,27,0)</f>
        <v>CUNDINAMARCA</v>
      </c>
      <c r="F103" s="6" t="str">
        <f>VLOOKUP(A103,[1]BDD!102:548,28,0)</f>
        <v>BOGOTÁ</v>
      </c>
      <c r="G103" s="6" t="str">
        <f>VLOOKUP(A103,[1]BDD!A103:CD172,77,0)</f>
        <v>ADMINISTRADORA DE EMPRESAS</v>
      </c>
      <c r="H103" s="6" t="s">
        <v>221</v>
      </c>
      <c r="I103" s="4" t="str">
        <f>VLOOKUP(A103,[1]BDD!A105:CD172,7,0)</f>
        <v>APOYO A LA GESTIÓN</v>
      </c>
      <c r="J103" s="6" t="str">
        <f>VLOOKUP(A103,[1]BDD!103:548,41,0)</f>
        <v>GRUPO DE PROCESOS CORPORATIVOS</v>
      </c>
      <c r="K103" s="6" t="str">
        <f>VLOOKUP(A103,[1]BDD!103:548,76,0)</f>
        <v>tiendadeparques.central@parquesnacionales.gov.co</v>
      </c>
      <c r="L103" s="6">
        <v>3532400</v>
      </c>
      <c r="M103" s="6" t="s">
        <v>20</v>
      </c>
      <c r="N103" s="6" t="str">
        <f>VLOOKUP(A103,[1]BDD!105:108,6,0)</f>
        <v>NC10-P3299060-038 Prestación de servicios de apoyo a la gestión con plena autonomía técnica y administrativa para apoyar al Grupo Procesos Corporativos en la comercialización de los productos de la Tienda para fortalecer el posicionamiento de la entidad a través de la divulgación de los diferentes productos que adquiere la entidad en el marco del fortalecimiento de la capacidad institucional de Parques Nacionales. Naturales.</v>
      </c>
      <c r="O103" s="7">
        <f>VLOOKUP(A103,[1]BDD!105:108,17,0)</f>
        <v>3388192</v>
      </c>
      <c r="P103" s="8">
        <f>VLOOKUP(A103,[1]BDD!103:548,56,0)</f>
        <v>45321</v>
      </c>
      <c r="Q103" s="8">
        <f>VLOOKUP(A103,[1]BDD!103:548,57,0)</f>
        <v>45656</v>
      </c>
    </row>
    <row r="104" spans="1:17" ht="16.5">
      <c r="A104" s="5" t="s">
        <v>222</v>
      </c>
      <c r="B104" s="4" t="str">
        <f>VLOOKUP(A104,[1]BDD!107:109,3,0)</f>
        <v>NC-CPS-102-2024</v>
      </c>
      <c r="C104" s="4" t="str">
        <f>VLOOKUP(A104,[1]BDD!106:109,4,0)</f>
        <v>SANDRA MILENA GOMEZ</v>
      </c>
      <c r="D104" s="6" t="s">
        <v>18</v>
      </c>
      <c r="E104" s="6" t="str">
        <f>VLOOKUP(A104,[1]BDD!103:549,27,0)</f>
        <v>CUNDINAMARCA</v>
      </c>
      <c r="F104" s="6" t="str">
        <f>VLOOKUP(A104,[1]BDD!103:549,28,0)</f>
        <v>BOGOTÁ</v>
      </c>
      <c r="G104" s="6" t="str">
        <f>VLOOKUP(A104,[1]BDD!A104:CD173,77,0)</f>
        <v>INGENIERA DE SISTEMAS</v>
      </c>
      <c r="H104" s="6" t="s">
        <v>223</v>
      </c>
      <c r="I104" s="4" t="str">
        <f>VLOOKUP(A104,[1]BDD!A106:CD173,7,0)</f>
        <v>PROFESIONAL</v>
      </c>
      <c r="J104" s="6" t="str">
        <f>VLOOKUP(A104,[1]BDD!104:549,41,0)</f>
        <v>GRUPO DE TECNOLOGÍAS DE LA INFORMACIÓN Y LAS COMUNICACIONES</v>
      </c>
      <c r="K104" s="6" t="str">
        <f>VLOOKUP(A104,[1]BDD!104:549,76,0)</f>
        <v>sandra.gomez@parquesnacionales.gov.co</v>
      </c>
      <c r="L104" s="6">
        <v>3532400</v>
      </c>
      <c r="M104" s="6" t="s">
        <v>20</v>
      </c>
      <c r="N104" s="6" t="str">
        <f>VLOOKUP(A104,[1]BDD!106:109,6,0)</f>
        <v>NC03-P3202011-001 Prestar servicios profesionales con plena autonomía técnica y administrativa para apoyar la gestión de los requerimientos funcionales de los sistemas de información, las mesas técnicas de gestión de cambios y gestionar la organización y actualización de la documentación generada del Grupo de Tecnologías de la Información y las Comunicaciones. en el marco de conservación de la diversidad biológica de las áreas protegidas del SINAP Nacional</v>
      </c>
      <c r="O104" s="7">
        <f>VLOOKUP(A104,[1]BDD!106:109,17,0)</f>
        <v>5693195</v>
      </c>
      <c r="P104" s="8">
        <f>VLOOKUP(A104,[1]BDD!104:549,56,0)</f>
        <v>45320</v>
      </c>
      <c r="Q104" s="8">
        <f>VLOOKUP(A104,[1]BDD!104:549,57,0)</f>
        <v>45656</v>
      </c>
    </row>
    <row r="105" spans="1:17" ht="16.5">
      <c r="A105" s="5" t="s">
        <v>224</v>
      </c>
      <c r="B105" s="4" t="str">
        <f>VLOOKUP(A105,[1]BDD!108:110,3,0)</f>
        <v>NC-CPS-103-2024</v>
      </c>
      <c r="C105" s="4" t="str">
        <f>VLOOKUP(A105,[1]BDD!107:110,4,0)</f>
        <v>JUDITH CRISTINA BURBANO DAVILA</v>
      </c>
      <c r="D105" s="6" t="s">
        <v>18</v>
      </c>
      <c r="E105" s="6" t="str">
        <f>VLOOKUP(A105,[1]BDD!104:550,27,0)</f>
        <v>NARIÑO</v>
      </c>
      <c r="F105" s="6" t="str">
        <f>VLOOKUP(A105,[1]BDD!104:550,28,0)</f>
        <v>CONTADERO</v>
      </c>
      <c r="G105" s="6" t="str">
        <f>VLOOKUP(A105,[1]BDD!A105:CD174,77,0)</f>
        <v>INGENIERA AGROFORESTAL</v>
      </c>
      <c r="H105" s="6" t="s">
        <v>225</v>
      </c>
      <c r="I105" s="4" t="str">
        <f>VLOOKUP(A105,[1]BDD!A107:CD174,7,0)</f>
        <v>PROFESIONAL</v>
      </c>
      <c r="J105" s="6" t="str">
        <f>VLOOKUP(A105,[1]BDD!105:550,41,0)</f>
        <v>GRUPO DE PLANEACIÓN Y MANEJO</v>
      </c>
      <c r="K105" s="6" t="str">
        <f>VLOOKUP(A105,[1]BDD!105:550,76,0)</f>
        <v>cristina.burbano@parquesnacionales.gov.co</v>
      </c>
      <c r="L105" s="6">
        <v>3532400</v>
      </c>
      <c r="M105" s="6" t="s">
        <v>20</v>
      </c>
      <c r="N105" s="6" t="str">
        <f>VLOOKUP(A105,[1]BDD!107:110,6,0)</f>
        <v>NC23-P3202060-003 Prestación de servicios profesionales con plena autonomía técnica y administrativa para apoyar la formulación. implementación y seguimiento de proyectos de restauración ecológica de acuerdo con las funciones del Grupo de Planeación y Manejo en el marco del proyecto de Conservación de la diversidad biológica de las áreas protegidas del SINAP nacional</v>
      </c>
      <c r="O105" s="7">
        <f>VLOOKUP(A105,[1]BDD!107:110,17,0)</f>
        <v>8354314</v>
      </c>
      <c r="P105" s="8">
        <f>VLOOKUP(A105,[1]BDD!105:550,56,0)</f>
        <v>45321</v>
      </c>
      <c r="Q105" s="8">
        <f>VLOOKUP(A105,[1]BDD!105:550,57,0)</f>
        <v>45454</v>
      </c>
    </row>
    <row r="106" spans="1:17" ht="16.5">
      <c r="A106" s="5" t="s">
        <v>226</v>
      </c>
      <c r="B106" s="4" t="str">
        <f>VLOOKUP(A106,[1]BDD!109:111,3,0)</f>
        <v>NC-CPS-104-2024</v>
      </c>
      <c r="C106" s="4" t="str">
        <f>VLOOKUP(A106,[1]BDD!108:111,4,0)</f>
        <v>LUIS ALEJANDRO CAMPOS MORA</v>
      </c>
      <c r="D106" s="6" t="s">
        <v>18</v>
      </c>
      <c r="E106" s="6" t="str">
        <f>VLOOKUP(A106,[1]BDD!105:551,27,0)</f>
        <v>CUNDINAMARCA</v>
      </c>
      <c r="F106" s="6" t="str">
        <f>VLOOKUP(A106,[1]BDD!105:551,28,0)</f>
        <v>SOACHA</v>
      </c>
      <c r="G106" s="6" t="str">
        <f>VLOOKUP(A106,[1]BDD!A106:CD175,77,0)</f>
        <v>SOCIOLOGO</v>
      </c>
      <c r="H106" s="6" t="s">
        <v>227</v>
      </c>
      <c r="I106" s="4" t="str">
        <f>VLOOKUP(A106,[1]BDD!A108:CD175,7,0)</f>
        <v>PROFESIONAL</v>
      </c>
      <c r="J106" s="6" t="str">
        <f>VLOOKUP(A106,[1]BDD!106:551,41,0)</f>
        <v>OFICINA GESTION DEL RIESGO</v>
      </c>
      <c r="K106" s="6" t="str">
        <f>VLOOKUP(A106,[1]BDD!106:551,76,0)</f>
        <v>luis.campos@parquesnacionales.gov.co</v>
      </c>
      <c r="L106" s="6">
        <v>3532400</v>
      </c>
      <c r="M106" s="6" t="s">
        <v>20</v>
      </c>
      <c r="N106" s="6" t="str">
        <f>VLOOKUP(A106,[1]BDD!108:111,6,0)</f>
        <v>NC07-P3202032-003 Prestar los servicios profesionales con plena autonomía técnica y administrativa para el desarrollo de estrategias que fortalezcan la gestión de los conflictos y dinámicas socioambientales que generan situaciones de riesgo público en las áreas protegidas a la Oficina Gestión del Riesgo, en el marco de la conservación de la diversidad biológica de las áreas protegidas del SINAP nacional.</v>
      </c>
      <c r="O106" s="7">
        <f>VLOOKUP(A106,[1]BDD!108:111,17,0)</f>
        <v>7435309</v>
      </c>
      <c r="P106" s="8">
        <f>VLOOKUP(A106,[1]BDD!106:551,56,0)</f>
        <v>45320</v>
      </c>
      <c r="Q106" s="8">
        <f>VLOOKUP(A106,[1]BDD!106:551,57,0)</f>
        <v>45654</v>
      </c>
    </row>
    <row r="107" spans="1:17" ht="16.5">
      <c r="A107" s="5" t="s">
        <v>228</v>
      </c>
      <c r="B107" s="4" t="str">
        <f>VLOOKUP(A107,[1]BDD!110:112,3,0)</f>
        <v>NC-CPS-105-2024</v>
      </c>
      <c r="C107" s="4" t="str">
        <f>VLOOKUP(A107,[1]BDD!109:112,4,0)</f>
        <v>MARCIA JOHANA VARGAS PEÑA</v>
      </c>
      <c r="D107" s="6" t="s">
        <v>18</v>
      </c>
      <c r="E107" s="6" t="str">
        <f>VLOOKUP(A107,[1]BDD!106:552,27,0)</f>
        <v>HUILA</v>
      </c>
      <c r="F107" s="6" t="str">
        <f>VLOOKUP(A107,[1]BDD!106:552,28,0)</f>
        <v>SALADOBLANCO</v>
      </c>
      <c r="G107" s="6" t="str">
        <f>VLOOKUP(A107,[1]BDD!A107:CD176,77,0)</f>
        <v>GEOGRAFA</v>
      </c>
      <c r="H107" s="6" t="s">
        <v>229</v>
      </c>
      <c r="I107" s="4" t="str">
        <f>VLOOKUP(A107,[1]BDD!A109:CD176,7,0)</f>
        <v>PROFESIONAL</v>
      </c>
      <c r="J107" s="6" t="str">
        <f>VLOOKUP(A107,[1]BDD!107:552,41,0)</f>
        <v>OFICINA GESTION DEL RIESGO</v>
      </c>
      <c r="K107" s="6" t="str">
        <f>VLOOKUP(A107,[1]BDD!107:552,76,0)</f>
        <v>marcia.vargas@parquesnacionales.gov.co</v>
      </c>
      <c r="L107" s="6">
        <v>3532400</v>
      </c>
      <c r="M107" s="6" t="s">
        <v>20</v>
      </c>
      <c r="N107" s="6" t="str">
        <f>VLOOKUP(A107,[1]BDD!109:112,6,0)</f>
        <v>NC07-P3202032-002 Prestar los servicios profesionales con plena autonomía técnica y administrativa para el análisis geoespacial de la información de riesgo de desastre y riesgo público a la Oficina Gestión del Riesgo, en el marco de la conservación de la diversidad biológica de las áreas protegidas del SINAP nacional.</v>
      </c>
      <c r="O107" s="7" t="str">
        <f>VLOOKUP(A107,[1]BDD!109:112,17,0)</f>
        <v>$7.881.428</v>
      </c>
      <c r="P107" s="8">
        <f>VLOOKUP(A107,[1]BDD!107:552,56,0)</f>
        <v>45320</v>
      </c>
      <c r="Q107" s="8">
        <f>VLOOKUP(A107,[1]BDD!107:552,57,0)</f>
        <v>45654</v>
      </c>
    </row>
    <row r="108" spans="1:17" ht="16.5">
      <c r="A108" s="5" t="s">
        <v>230</v>
      </c>
      <c r="B108" s="4" t="str">
        <f>VLOOKUP(A108,[1]BDD!111:113,3,0)</f>
        <v>NC-CPS-106-2024</v>
      </c>
      <c r="C108" s="4" t="str">
        <f>VLOOKUP(A108,[1]BDD!110:113,4,0)</f>
        <v>DANIEL HUMBERTO RODRÍGUEZ CÁRDENAS</v>
      </c>
      <c r="D108" s="6" t="s">
        <v>18</v>
      </c>
      <c r="E108" s="6" t="str">
        <f>VLOOKUP(A108,[1]BDD!107:553,27,0)</f>
        <v>CUNDINAMARCA</v>
      </c>
      <c r="F108" s="6" t="str">
        <f>VLOOKUP(A108,[1]BDD!107:553,28,0)</f>
        <v>BOGOTÁ</v>
      </c>
      <c r="G108" s="6" t="str">
        <f>VLOOKUP(A108,[1]BDD!A108:CD177,77,0)</f>
        <v>INGENIERO DE SISTEMAS Y COMPUTACION</v>
      </c>
      <c r="H108" s="6" t="s">
        <v>231</v>
      </c>
      <c r="I108" s="4" t="str">
        <f>VLOOKUP(A108,[1]BDD!A110:CD177,7,0)</f>
        <v>PROFESIONAL</v>
      </c>
      <c r="J108" s="6" t="str">
        <f>VLOOKUP(A108,[1]BDD!108:553,41,0)</f>
        <v>GRUPO DE TECNOLOGÍAS DE LA INFORMACIÓN Y LAS COMUNICACIONES</v>
      </c>
      <c r="K108" s="6" t="str">
        <f>VLOOKUP(A108,[1]BDD!108:553,76,0)</f>
        <v>daniel.rodriguez@parquesnacionales.gov.co</v>
      </c>
      <c r="L108" s="6">
        <v>3532400</v>
      </c>
      <c r="M108" s="6" t="s">
        <v>20</v>
      </c>
      <c r="N108" s="6" t="str">
        <f>VLOOKUP(A108,[1]BDD!110:113,6,0)</f>
        <v>NC03-P3202011-007 Prestar servicios profesionales con plena autonomía técnica y administrativa para apoyar el diseño, supervisión, validación, implementación y mantenimiento de los sistemas de información geográfica de la entidad en concordancia con la arquitectura empresarial y tecnológica de Parques Nacionales Naturales de Colombia del Grupo de Tecnologías de la Información y las Comunicaciones, en el marco de conservación de la diversidad biológica de las áreas protegidas del SINAP Nacional.</v>
      </c>
      <c r="O108" s="7">
        <f>VLOOKUP(A108,[1]BDD!110:113,17,0)</f>
        <v>8354314</v>
      </c>
      <c r="P108" s="8">
        <f>VLOOKUP(A108,[1]BDD!108:553,56,0)</f>
        <v>45320</v>
      </c>
      <c r="Q108" s="8">
        <f>VLOOKUP(A108,[1]BDD!108:553,57,0)</f>
        <v>45656</v>
      </c>
    </row>
    <row r="109" spans="1:17" ht="16.5">
      <c r="A109" s="5" t="s">
        <v>232</v>
      </c>
      <c r="B109" s="4" t="str">
        <f>VLOOKUP(A109,[1]BDD!112:114,3,0)</f>
        <v>NC-CPS-107-2024</v>
      </c>
      <c r="C109" s="4" t="str">
        <f>VLOOKUP(A109,[1]BDD!111:114,4,0)</f>
        <v>FABIAN ENRIQUE CASTRO VARGAS</v>
      </c>
      <c r="D109" s="6" t="s">
        <v>18</v>
      </c>
      <c r="E109" s="6" t="str">
        <f>VLOOKUP(A109,[1]BDD!108:554,27,0)</f>
        <v>CUNDINAMARCA</v>
      </c>
      <c r="F109" s="6" t="str">
        <f>VLOOKUP(A109,[1]BDD!108:554,28,0)</f>
        <v>BOGOTÁ</v>
      </c>
      <c r="G109" s="6" t="str">
        <f>VLOOKUP(A109,[1]BDD!A109:CD178,77,0)</f>
        <v>SISTEMAS DE INFORMACION Y DOCUMENTACION</v>
      </c>
      <c r="H109" s="6" t="s">
        <v>233</v>
      </c>
      <c r="I109" s="4" t="str">
        <f>VLOOKUP(A109,[1]BDD!A111:CD179,7,0)</f>
        <v>PROFESIONAL</v>
      </c>
      <c r="J109" s="6" t="str">
        <f>VLOOKUP(A109,[1]BDD!109:554,41,0)</f>
        <v>GRUPO DE PROCESOS CORPORATIVOS</v>
      </c>
      <c r="K109" s="6" t="str">
        <f>VLOOKUP(A109,[1]BDD!109:554,76,0)</f>
        <v>fabian.castro@parquesnacionales.gov.co</v>
      </c>
      <c r="L109" s="6">
        <v>3532400</v>
      </c>
      <c r="M109" s="6" t="s">
        <v>20</v>
      </c>
      <c r="N109" s="6" t="str">
        <f>VLOOKUP(A109,[1]BDD!111:114,6,0)</f>
        <v>NC10-P3299060-036 Prestación de servicios profesionales con plena autonomía técnica y administrativa para apoyar al Grupo Procesos Corporativos en la elaboración y/o actualización de herramientas e instrumentos archivísticos cumpliendo con las normas, metodologías y requisitos establecidos en el Modelo de Gestión Documental y Administración de Archivos MGDA del Archivo General de la Nación en el marco del fortalecimiento de la capacidad institucional de Parques Nacionales Naturales.</v>
      </c>
      <c r="O109" s="7">
        <f>VLOOKUP(A109,[1]BDD!111:114,17,0)</f>
        <v>5693195</v>
      </c>
      <c r="P109" s="8">
        <f>VLOOKUP(A109,[1]BDD!109:554,56,0)</f>
        <v>45320</v>
      </c>
      <c r="Q109" s="8">
        <f>VLOOKUP(A109,[1]BDD!109:554,57,0)</f>
        <v>45656</v>
      </c>
    </row>
    <row r="110" spans="1:17" ht="16.5">
      <c r="A110" s="5" t="s">
        <v>234</v>
      </c>
      <c r="B110" s="4" t="str">
        <f>VLOOKUP(A110,[1]BDD!113:115,3,0)</f>
        <v>NC-CPS-108-2024</v>
      </c>
      <c r="C110" s="4" t="str">
        <f>VLOOKUP(A110,[1]BDD!112:115,4,0)</f>
        <v>LUZ SMITH FORERO MOSQUERA</v>
      </c>
      <c r="D110" s="6" t="s">
        <v>18</v>
      </c>
      <c r="E110" s="6" t="str">
        <f>VLOOKUP(A110,[1]BDD!109:555,27,0)</f>
        <v>SANTANDER</v>
      </c>
      <c r="F110" s="6" t="str">
        <f>VLOOKUP(A110,[1]BDD!109:555,28,0)</f>
        <v>PUENTE NACIONAL</v>
      </c>
      <c r="G110" s="6" t="str">
        <f>VLOOKUP(A110,[1]BDD!A110:CD179,77,0)</f>
        <v>BIBLIOTECOLOGA Y ARCHIVISTA</v>
      </c>
      <c r="H110" s="6" t="s">
        <v>235</v>
      </c>
      <c r="I110" s="4" t="str">
        <f>VLOOKUP(A110,[1]BDD!A112:CD180,7,0)</f>
        <v>PROFESIONAL</v>
      </c>
      <c r="J110" s="6" t="str">
        <f>VLOOKUP(A110,[1]BDD!110:555,41,0)</f>
        <v>GRUPO DE PROCESOS CORPORATIVOS</v>
      </c>
      <c r="K110" s="6" t="str">
        <f>VLOOKUP(A110,[1]BDD!110:555,76,0)</f>
        <v>luz.forero@parquesnacionales.gov.co</v>
      </c>
      <c r="L110" s="6">
        <v>3532400</v>
      </c>
      <c r="M110" s="6" t="s">
        <v>20</v>
      </c>
      <c r="N110" s="6" t="str">
        <f>VLOOKUP(A110,[1]BDD!112:115,6,0)</f>
        <v>NC10-P3299060-035 Prestacion de servicios porfesionales con plena autonomía técnica y administrativa para apoyar al GPC en la elaboración y/o actualización del cuadro de clasificación y tablas de retención documental cumpliendo con las normas metodológicas.</v>
      </c>
      <c r="O110" s="7">
        <f>VLOOKUP(A110,[1]BDD!112:115,17,0)</f>
        <v>7435309</v>
      </c>
      <c r="P110" s="8">
        <f>VLOOKUP(A110,[1]BDD!110:555,56,0)</f>
        <v>45321</v>
      </c>
      <c r="Q110" s="8">
        <f>VLOOKUP(A110,[1]BDD!110:555,57,0)</f>
        <v>45656</v>
      </c>
    </row>
    <row r="111" spans="1:17" ht="16.5">
      <c r="A111" s="5" t="s">
        <v>236</v>
      </c>
      <c r="B111" s="4" t="str">
        <f>VLOOKUP(A111,[1]BDD!114:116,3,0)</f>
        <v>NC-CPS-109-2024</v>
      </c>
      <c r="C111" s="4" t="str">
        <f>VLOOKUP(A111,[1]BDD!113:116,4,0)</f>
        <v>CLAUDINE URBANO CELORIO</v>
      </c>
      <c r="D111" s="6" t="s">
        <v>18</v>
      </c>
      <c r="E111" s="6" t="str">
        <f>VLOOKUP(A111,[1]BDD!110:556,27,0)</f>
        <v>VALLE DEL CAUCA</v>
      </c>
      <c r="F111" s="6" t="str">
        <f>VLOOKUP(A111,[1]BDD!110:556,28,0)</f>
        <v>FLORIDA</v>
      </c>
      <c r="G111" s="6" t="str">
        <f>VLOOKUP(A111,[1]BDD!A111:CD180,77,0)</f>
        <v>INGENIERA AMBIENTAL Y SANITARIA</v>
      </c>
      <c r="H111" s="6" t="s">
        <v>237</v>
      </c>
      <c r="I111" s="4" t="str">
        <f>VLOOKUP(A111,[1]BDD!A113:CD181,7,0)</f>
        <v>PROFESIONAL</v>
      </c>
      <c r="J111" s="6" t="str">
        <f>VLOOKUP(A111,[1]BDD!111:556,41,0)</f>
        <v>GRUPO DE PLANEACIÓN Y MANEJO</v>
      </c>
      <c r="K111" s="6" t="str">
        <f>VLOOKUP(A111,[1]BDD!111:556,76,0)</f>
        <v>claudine.urbano@parquesnacionales.gov.co</v>
      </c>
      <c r="L111" s="6">
        <v>3532400</v>
      </c>
      <c r="M111" s="6" t="s">
        <v>20</v>
      </c>
      <c r="N111" s="6" t="str">
        <f>VLOOKUP(A111,[1]BDD!113:116,6,0)</f>
        <v>NC23-P3202008-003 Prestación de servicios profesionales con plena autonomía técnica y administrativa al Grupo de Planeación y Manejo en el fortalecimiento de la planificación del SIRAP Caribe y Pacífico, a través de acciones orientadas a la valoración de la efectividad del manejo, en el marco del proyecto de Conservación de la diversidad biológica de las áreas protegidas del SINAP nacional.</v>
      </c>
      <c r="O111" s="7">
        <f>VLOOKUP(A111,[1]BDD!113:116,17,0)</f>
        <v>7014443</v>
      </c>
      <c r="P111" s="8">
        <f>VLOOKUP(A111,[1]BDD!111:556,56,0)</f>
        <v>45320</v>
      </c>
      <c r="Q111" s="8">
        <f>VLOOKUP(A111,[1]BDD!111:556,57,0)</f>
        <v>45654</v>
      </c>
    </row>
    <row r="112" spans="1:17" ht="16.5">
      <c r="A112" s="5" t="s">
        <v>238</v>
      </c>
      <c r="B112" s="4" t="str">
        <f>VLOOKUP(A112,[1]BDD!115:117,3,0)</f>
        <v>NC-CPS-110-2024</v>
      </c>
      <c r="C112" s="4" t="str">
        <f>VLOOKUP(A112,[1]BDD!114:117,4,0)</f>
        <v>ERIKA YISETH HERNANDEZ</v>
      </c>
      <c r="D112" s="6" t="s">
        <v>18</v>
      </c>
      <c r="E112" s="6" t="str">
        <f>VLOOKUP(A112,[1]BDD!111:557,27,0)</f>
        <v>CUNDINAMARCA</v>
      </c>
      <c r="F112" s="6" t="str">
        <f>VLOOKUP(A112,[1]BDD!111:557,28,0)</f>
        <v>BOGOTÁ</v>
      </c>
      <c r="G112" s="6" t="str">
        <f>VLOOKUP(A112,[1]BDD!A112:CD181,77,0)</f>
        <v>FISIOTERAPEUTA</v>
      </c>
      <c r="H112" s="6" t="s">
        <v>160</v>
      </c>
      <c r="I112" s="4" t="str">
        <f>VLOOKUP(A112,[1]BDD!A114:CD182,7,0)</f>
        <v>PROFESIONAL</v>
      </c>
      <c r="J112" s="6" t="str">
        <f>VLOOKUP(A112,[1]BDD!112:557,41,0)</f>
        <v>GRUPO DE INFRAESTRUCTURA</v>
      </c>
      <c r="K112" s="6" t="str">
        <f>VLOOKUP(A112,[1]BDD!112:557,76,0)</f>
        <v>@parquesnacionales.gov.co</v>
      </c>
      <c r="L112" s="6">
        <v>3532400</v>
      </c>
      <c r="M112" s="6" t="s">
        <v>20</v>
      </c>
      <c r="N112" s="6" t="str">
        <f>VLOOKUP(A112,[1]BDD!114:117,6,0)</f>
        <v>NC12-P3299011-014 NC12-P3299016-014 Prestar los servicios profesionales con plena autonomía técnica y administrativa al Grupo de Infraestructura de la Subdirección Administrativa y Financiera brindando apoyo en el seguimiento de los proyectos de infraestructura desde su planeación, estructuración, contratación y ejecución en el marco del mejoramiento de la infraestructura física en los Parques Nacionales Naturales de Colombia y sus áreas protegidas.</v>
      </c>
      <c r="O112" s="7">
        <f>VLOOKUP(A112,[1]BDD!114:117,17,0)</f>
        <v>7014443</v>
      </c>
      <c r="P112" s="8">
        <f>VLOOKUP(A112,[1]BDD!112:557,56,0)</f>
        <v>45320</v>
      </c>
      <c r="Q112" s="8">
        <f>VLOOKUP(A112,[1]BDD!112:557,57,0)</f>
        <v>45656</v>
      </c>
    </row>
    <row r="113" spans="1:17" ht="16.5">
      <c r="A113" s="5" t="s">
        <v>239</v>
      </c>
      <c r="B113" s="4" t="str">
        <f>VLOOKUP(A113,[1]BDD!116:118,3,0)</f>
        <v>NC-CPS-111-2024</v>
      </c>
      <c r="C113" s="4" t="str">
        <f>VLOOKUP(A113,[1]BDD!115:118,4,0)</f>
        <v>GERMAN ANDRES ACOSTA RUGE</v>
      </c>
      <c r="D113" s="6" t="s">
        <v>18</v>
      </c>
      <c r="E113" s="6" t="str">
        <f>VLOOKUP(A113,[1]BDD!112:558,27,0)</f>
        <v>CUNDINAMARCA</v>
      </c>
      <c r="F113" s="6" t="str">
        <f>VLOOKUP(A113,[1]BDD!112:558,28,0)</f>
        <v>BOGOTÁ</v>
      </c>
      <c r="G113" s="6" t="str">
        <f>VLOOKUP(A113,[1]BDD!A113:CD182,77,0)</f>
        <v>INGENIRO ELECTRONICO</v>
      </c>
      <c r="H113" s="6" t="s">
        <v>240</v>
      </c>
      <c r="I113" s="4" t="str">
        <f>VLOOKUP(A113,[1]BDD!A115:CD183,7,0)</f>
        <v>PROFESIONAL</v>
      </c>
      <c r="J113" s="6" t="str">
        <f>VLOOKUP(A113,[1]BDD!113:558,41,0)</f>
        <v>GRUPO DE TECNOLOGÍAS DE LA INFORMACIÓN Y LAS COMUNICACIONES</v>
      </c>
      <c r="K113" s="6" t="str">
        <f>VLOOKUP(A113,[1]BDD!113:558,76,0)</f>
        <v>proyectos.telecomunicaciones@parquesnacionales.gov.co</v>
      </c>
      <c r="L113" s="6">
        <v>3532400</v>
      </c>
      <c r="M113" s="6" t="s">
        <v>20</v>
      </c>
      <c r="N113" s="6" t="str">
        <f>VLOOKUP(A113,[1]BDD!115:118,6,0)</f>
        <v>NC03-P3202032-001 Prestar servicios profesionales con plena autonomía técnica y administrativa al Grupo de Tecnologías de la Información y las Comunicaciones para apoyar, mantener y soportar la Arquitectura de Radiocomunicaciones de la Entidad, incluyendo la evaluación, la proyección de soluciones tecnológicas y seguimiento al cumplimiento técnico de los contratos relacionados con las radiocomunicaciones de la entidad, en el marco de conservación de la diversidad biológica de las áreas protegida</v>
      </c>
      <c r="O113" s="7">
        <f>VLOOKUP(A113,[1]BDD!115:118,17,0)</f>
        <v>6347913</v>
      </c>
      <c r="P113" s="8">
        <f>VLOOKUP(A113,[1]BDD!113:558,56,0)</f>
        <v>45321</v>
      </c>
      <c r="Q113" s="8">
        <f>VLOOKUP(A113,[1]BDD!113:558,57,0)</f>
        <v>45656</v>
      </c>
    </row>
    <row r="114" spans="1:17" ht="16.5">
      <c r="A114" s="5" t="s">
        <v>241</v>
      </c>
      <c r="B114" s="4" t="str">
        <f>VLOOKUP(A114,[1]BDD!117:119,3,0)</f>
        <v>NC-CPS-112-2024</v>
      </c>
      <c r="C114" s="4" t="str">
        <f>VLOOKUP(A114,[1]BDD!116:119,4,0)</f>
        <v>STEFANIA PINEDA CASTRO</v>
      </c>
      <c r="D114" s="6" t="s">
        <v>18</v>
      </c>
      <c r="E114" s="6" t="str">
        <f>VLOOKUP(A114,[1]BDD!113:559,27,0)</f>
        <v>CUNDINAMARCA</v>
      </c>
      <c r="F114" s="6" t="str">
        <f>VLOOKUP(A114,[1]BDD!113:559,28,0)</f>
        <v>SANTA FE</v>
      </c>
      <c r="G114" s="6" t="str">
        <f>VLOOKUP(A114,[1]BDD!A114:CD183,77,0)</f>
        <v>ADMINISTRACION DEL MEDIO AMBIENTE</v>
      </c>
      <c r="H114" s="6" t="s">
        <v>242</v>
      </c>
      <c r="I114" s="4" t="str">
        <f>VLOOKUP(A114,[1]BDD!A116:CD184,7,0)</f>
        <v>PROFESIONAL</v>
      </c>
      <c r="J114" s="6" t="str">
        <f>VLOOKUP(A114,[1]BDD!114:559,41,0)</f>
        <v>GRUPO DE TRÁMITES Y EVALUACIÓN AMBIENTAL</v>
      </c>
      <c r="K114" s="6" t="str">
        <f>VLOOKUP(A114,[1]BDD!114:559,76,0)</f>
        <v>stefania.pineda@parquesnacionales.gov.co</v>
      </c>
      <c r="L114" s="6">
        <v>3532400</v>
      </c>
      <c r="M114" s="6" t="s">
        <v>20</v>
      </c>
      <c r="N114" s="6" t="str">
        <f>VLOOKUP(A114,[1]BDD!116:119,6,0)</f>
        <v>NC24-P3202008-002. Prestación de servicios profesionales con plena autonomía técnica y administrativa para verificar la información técnica de los expedientes de trámite y seguimiento de reservas naturales de la sociedad civil y de la información del aplicativo de trámites módulo RNSC al Grupo de Trámites y Evaluación Ambiental, en el marco del proyecto de inversión Conservación de la diversidad biológica de las áreas protegidas del SINAP Nacional.</v>
      </c>
      <c r="O114" s="7">
        <f>VLOOKUP(A114,[1]BDD!116:119,17,0)</f>
        <v>7014443</v>
      </c>
      <c r="P114" s="8">
        <f>VLOOKUP(A114,[1]BDD!114:559,56,0)</f>
        <v>45320</v>
      </c>
      <c r="Q114" s="8">
        <f>VLOOKUP(A114,[1]BDD!114:559,57,0)</f>
        <v>45654</v>
      </c>
    </row>
    <row r="115" spans="1:17" ht="16.5">
      <c r="A115" s="5" t="s">
        <v>243</v>
      </c>
      <c r="B115" s="4" t="str">
        <f>VLOOKUP(A115,[1]BDD!118:120,3,0)</f>
        <v>NC-CPS-113-2024</v>
      </c>
      <c r="C115" s="4" t="str">
        <f>VLOOKUP(A115,[1]BDD!117:120,4,0)</f>
        <v>DANIEL AUGUSTO RINCON PUERTA</v>
      </c>
      <c r="D115" s="6" t="s">
        <v>18</v>
      </c>
      <c r="E115" s="6" t="str">
        <f>VLOOKUP(A115,[1]BDD!114:560,27,0)</f>
        <v>CUNDINAMARCA</v>
      </c>
      <c r="F115" s="6" t="str">
        <f>VLOOKUP(A115,[1]BDD!114:560,28,0)</f>
        <v>BOGOTÁ</v>
      </c>
      <c r="G115" s="6" t="str">
        <f>VLOOKUP(A115,[1]BDD!A115:CD184,77,0)</f>
        <v>BIOLOGO AMBIENTAL</v>
      </c>
      <c r="H115" s="6" t="s">
        <v>244</v>
      </c>
      <c r="I115" s="4" t="str">
        <f>VLOOKUP(A115,[1]BDD!A117:CD185,7,0)</f>
        <v>PROFESIONAL</v>
      </c>
      <c r="J115" s="6" t="str">
        <f>VLOOKUP(A115,[1]BDD!115:560,41,0)</f>
        <v>GRUPO DE PLANEACIÓN Y MANEJO</v>
      </c>
      <c r="K115" s="6" t="str">
        <f>VLOOKUP(A115,[1]BDD!115:560,76,0)</f>
        <v>daniel.rincon@parquesnacionales.gov.co</v>
      </c>
      <c r="L115" s="6">
        <v>3532400</v>
      </c>
      <c r="M115" s="6" t="s">
        <v>20</v>
      </c>
      <c r="N115" s="6" t="str">
        <f>VLOOKUP(A115,[1]BDD!117:120,6,0)</f>
        <v>NC23-P3202053-002 Prestación de servicios profesionales con plena autonomía técnica y administrativa para el desarrollo de espacios de diálogo y para la sistematización de procesos de relacionamiento de Parques Nacionales Naturales de Colombia con organizaciones y comunidades campesinas de acuerdo con las funciones del Grupo de Planeación y Manejo en el marco del proyecto de Conservación de la diversidad biológica de las áreas protegidas del SINAP nacional.</v>
      </c>
      <c r="O115" s="7">
        <f>VLOOKUP(A115,[1]BDD!117:120,17,0)</f>
        <v>8354314</v>
      </c>
      <c r="P115" s="8">
        <f>VLOOKUP(A115,[1]BDD!115:560,56,0)</f>
        <v>45320</v>
      </c>
      <c r="Q115" s="8">
        <f>VLOOKUP(A115,[1]BDD!115:560,57,0)</f>
        <v>45654</v>
      </c>
    </row>
    <row r="116" spans="1:17" ht="16.5">
      <c r="A116" s="5" t="s">
        <v>245</v>
      </c>
      <c r="B116" s="4" t="str">
        <f>VLOOKUP(A116,[1]BDD!119:121,3,0)</f>
        <v>NC-CPS-114-2024</v>
      </c>
      <c r="C116" s="4" t="str">
        <f>VLOOKUP(A116,[1]BDD!118:121,4,0)</f>
        <v>DANIELA MEDINA SANDOVAL</v>
      </c>
      <c r="D116" s="6" t="s">
        <v>18</v>
      </c>
      <c r="E116" s="6" t="str">
        <f>VLOOKUP(A116,[1]BDD!115:561,27,0)</f>
        <v>CUNDINAMARCA</v>
      </c>
      <c r="F116" s="6" t="str">
        <f>VLOOKUP(A116,[1]BDD!115:561,28,0)</f>
        <v>BOGOTÁ</v>
      </c>
      <c r="G116" s="6" t="str">
        <f>VLOOKUP(A116,[1]BDD!A116:CD185,77,0)</f>
        <v>INGENIERA TOPOGRAFICA</v>
      </c>
      <c r="H116" s="6" t="s">
        <v>246</v>
      </c>
      <c r="I116" s="4" t="str">
        <f>VLOOKUP(A116,[1]BDD!A118:CD186,7,0)</f>
        <v>PROFESIONAL</v>
      </c>
      <c r="J116" s="6" t="str">
        <f>VLOOKUP(A116,[1]BDD!116:561,41,0)</f>
        <v>OFICINA GESTION DEL RIESGO</v>
      </c>
      <c r="K116" s="6" t="str">
        <f>VLOOKUP(A116,[1]BDD!116:561,76,0)</f>
        <v>daniela.medina@parquesnacionales.gov.co</v>
      </c>
      <c r="L116" s="6">
        <v>3532400</v>
      </c>
      <c r="M116" s="6" t="s">
        <v>20</v>
      </c>
      <c r="N116" s="6" t="str">
        <f>VLOOKUP(A116,[1]BDD!118:121,6,0)</f>
        <v>NC07-P3202055-002 Prestar los servicios profesionales con plena autonomía técnica y administrativa para apoyar las acciones de implementación y adopción de la Guía metodológica para la evaluación de daños y análisis de necesidades ambientales pos desastre - EDANA C a la Oficina Gestión del Riesgo, en el marco de la conservación de la diversidad biológica de las áreas protegidas del SINAP nacional.</v>
      </c>
      <c r="O116" s="7">
        <f>VLOOKUP(A116,[1]BDD!118:121,17,0)</f>
        <v>7881428</v>
      </c>
      <c r="P116" s="8">
        <f>VLOOKUP(A116,[1]BDD!116:561,56,0)</f>
        <v>45321</v>
      </c>
      <c r="Q116" s="8">
        <f>VLOOKUP(A116,[1]BDD!116:561,57,0)</f>
        <v>45648</v>
      </c>
    </row>
    <row r="117" spans="1:17" ht="16.5">
      <c r="A117" s="5" t="s">
        <v>247</v>
      </c>
      <c r="B117" s="4" t="str">
        <f>VLOOKUP(A117,[1]BDD!120:122,3,0)</f>
        <v>NC-CPS-115-2024</v>
      </c>
      <c r="C117" s="4" t="str">
        <f>VLOOKUP(A117,[1]BDD!119:122,4,0)</f>
        <v>LEONEL IVAN PORRAS LARROTTA</v>
      </c>
      <c r="D117" s="6" t="s">
        <v>18</v>
      </c>
      <c r="E117" s="6" t="str">
        <f>VLOOKUP(A117,[1]BDD!116:562,27,0)</f>
        <v>SANTANDER</v>
      </c>
      <c r="F117" s="6" t="str">
        <f>VLOOKUP(A117,[1]BDD!116:562,28,0)</f>
        <v>CHARALA</v>
      </c>
      <c r="G117" s="6" t="str">
        <f>VLOOKUP(A117,[1]BDD!A117:CD186,77,0)</f>
        <v>GEOLOGO</v>
      </c>
      <c r="H117" s="6" t="s">
        <v>248</v>
      </c>
      <c r="I117" s="4" t="str">
        <f>VLOOKUP(A117,[1]BDD!A119:CD187,7,0)</f>
        <v>PROFESIONAL</v>
      </c>
      <c r="J117" s="6" t="str">
        <f>VLOOKUP(A117,[1]BDD!117:562,41,0)</f>
        <v>OFICINA GESTION DEL RIESGO</v>
      </c>
      <c r="K117" s="6" t="str">
        <f>VLOOKUP(A117,[1]BDD!117:562,76,0)</f>
        <v>leonel.porras@parquesnacionales.gov.co</v>
      </c>
      <c r="L117" s="6">
        <v>3532400</v>
      </c>
      <c r="M117" s="6" t="s">
        <v>20</v>
      </c>
      <c r="N117" s="6" t="str">
        <f>VLOOKUP(A117,[1]BDD!119:122,6,0)</f>
        <v>NC07-P3202052-002 Prestar los servicios profesionales con plena autonomía técnica y administrativa para desarrollar acciones en lo relacionado con la incorporación de la gestión del riesgo dentro de los instrumentos de planificación de las áreas protegidas administradas por Parques Nacionales Naturales de Colombia a la Oficina Gestión del Riesgo, en el marco de la conservación de la diversidad biológica de las áreas protegidas del SINAP nacional.</v>
      </c>
      <c r="O117" s="7">
        <f>VLOOKUP(A117,[1]BDD!119:122,17,0)</f>
        <v>7881428</v>
      </c>
      <c r="P117" s="8">
        <f>VLOOKUP(A117,[1]BDD!117:562,56,0)</f>
        <v>45321</v>
      </c>
      <c r="Q117" s="8">
        <f>VLOOKUP(A117,[1]BDD!117:562,57,0)</f>
        <v>45648</v>
      </c>
    </row>
    <row r="118" spans="1:17" ht="16.5">
      <c r="A118" s="5" t="s">
        <v>249</v>
      </c>
      <c r="B118" s="4" t="str">
        <f>VLOOKUP(A118,[1]BDD!121:123,3,0)</f>
        <v>NC-CPS-116-2024</v>
      </c>
      <c r="C118" s="4" t="str">
        <f>VLOOKUP(A118,[1]BDD!120:123,4,0)</f>
        <v>MARIA FERNANDA LOSADA VILLARREAL</v>
      </c>
      <c r="D118" s="6" t="s">
        <v>18</v>
      </c>
      <c r="E118" s="6" t="str">
        <f>VLOOKUP(A118,[1]BDD!117:563,27,0)</f>
        <v>CUNDINAMARCA</v>
      </c>
      <c r="F118" s="6" t="str">
        <f>VLOOKUP(A118,[1]BDD!117:563,28,0)</f>
        <v>BOGOTÁ</v>
      </c>
      <c r="G118" s="6" t="str">
        <f>VLOOKUP(A118,[1]BDD!A118:CD187,77,0)</f>
        <v>ABOGADA</v>
      </c>
      <c r="H118" s="6" t="s">
        <v>250</v>
      </c>
      <c r="I118" s="4" t="str">
        <f>VLOOKUP(A118,[1]BDD!A120:CD188,7,0)</f>
        <v>PROFESIONAL</v>
      </c>
      <c r="J118" s="6" t="str">
        <f>VLOOKUP(A118,[1]BDD!118:563,41,0)</f>
        <v>GRUPO DE TRÁMITES Y EVALUACIÓN AMBIENTAL</v>
      </c>
      <c r="K118" s="6" t="str">
        <f>VLOOKUP(A118,[1]BDD!118:563,76,0)</f>
        <v>maria.losada@parquesnacionales.gov.co</v>
      </c>
      <c r="L118" s="6">
        <v>3532400</v>
      </c>
      <c r="M118" s="6" t="s">
        <v>20</v>
      </c>
      <c r="N118" s="6" t="str">
        <f>VLOOKUP(A118,[1]BDD!120:123,6,0)</f>
        <v>NC24-P3202032-001 Prestación de servicios profesionales con plena autonomía técnica y administrativa para gestionar los trámites de solicitudes de permisos, concesiones y autorizaciones ambientales al Grupo de Trámites y Evaluación Ambiental, en el marco del proyecto de inversión Conservación de la diversidad biológica de las áreas protegidas del SINAP Nacional.</v>
      </c>
      <c r="O118" s="7">
        <f>VLOOKUP(A118,[1]BDD!120:123,17,0)</f>
        <v>7014443</v>
      </c>
      <c r="P118" s="8">
        <f>VLOOKUP(A118,[1]BDD!118:563,56,0)</f>
        <v>45321</v>
      </c>
      <c r="Q118" s="8">
        <f>VLOOKUP(A118,[1]BDD!118:563,57,0)</f>
        <v>45618</v>
      </c>
    </row>
    <row r="119" spans="1:17" ht="16.5">
      <c r="A119" s="5" t="s">
        <v>251</v>
      </c>
      <c r="B119" s="4" t="str">
        <f>VLOOKUP(A119,[1]BDD!122:124,3,0)</f>
        <v>NC-CPS-117-2024</v>
      </c>
      <c r="C119" s="4" t="str">
        <f>VLOOKUP(A119,[1]BDD!121:124,4,0)</f>
        <v>JOHANNA MARIA PUENTES AGUILAR</v>
      </c>
      <c r="D119" s="6" t="s">
        <v>18</v>
      </c>
      <c r="E119" s="6" t="str">
        <f>VLOOKUP(A119,[1]BDD!118:564,27,0)</f>
        <v>BOYACA</v>
      </c>
      <c r="F119" s="6" t="str">
        <f>VLOOKUP(A119,[1]BDD!118:564,28,0)</f>
        <v>SABOYA</v>
      </c>
      <c r="G119" s="6" t="str">
        <f>VLOOKUP(A119,[1]BDD!A119:CD188,77,0)</f>
        <v>BIOLOGA</v>
      </c>
      <c r="H119" s="6" t="s">
        <v>252</v>
      </c>
      <c r="I119" s="4" t="str">
        <f>VLOOKUP(A119,[1]BDD!A121:CD189,7,0)</f>
        <v>PROFESIONAL</v>
      </c>
      <c r="J119" s="6" t="str">
        <f>VLOOKUP(A119,[1]BDD!119:564,41,0)</f>
        <v>GRUPO DE PLANEACIÓN Y MANEJO</v>
      </c>
      <c r="K119" s="6" t="str">
        <f>VLOOKUP(A119,[1]BDD!119:564,76,0)</f>
        <v>restauracion.central@parquesnacionales.gov.co</v>
      </c>
      <c r="L119" s="6">
        <v>3532400</v>
      </c>
      <c r="M119" s="6" t="s">
        <v>20</v>
      </c>
      <c r="N119" s="6" t="str">
        <f>VLOOKUP(A119,[1]BDD!121:124,6,0)</f>
        <v>NC23-P3202060-002 Prestación de servicios profesionales con plena autonomía técnica y administrativa para realizar orientación técnica a la implementación de los proyectos de restauración ecológica y sistemas sostenibles para la conservación de acuerdo con las funciones del Grupo de Planeación y Manejo en el marco del proyecto de Conservación de la diversidad biológica de las áreas protegidas del SINAP nacional.</v>
      </c>
      <c r="O119" s="7">
        <f>VLOOKUP(A119,[1]BDD!121:124,17,0)</f>
        <v>11079537</v>
      </c>
      <c r="P119" s="8">
        <f>VLOOKUP(A119,[1]BDD!119:564,56,0)</f>
        <v>45321</v>
      </c>
      <c r="Q119" s="8">
        <f>VLOOKUP(A119,[1]BDD!119:564,57,0)</f>
        <v>45656</v>
      </c>
    </row>
    <row r="120" spans="1:17" ht="16.5">
      <c r="A120" s="5" t="s">
        <v>253</v>
      </c>
      <c r="B120" s="4" t="str">
        <f>VLOOKUP(A120,[1]BDD!123:125,3,0)</f>
        <v>NC-CPS-118-2024</v>
      </c>
      <c r="C120" s="4" t="str">
        <f>VLOOKUP(A120,[1]BDD!122:125,4,0)</f>
        <v>JONNATHAN JAVIER PINZÓN DIAZ</v>
      </c>
      <c r="D120" s="6" t="s">
        <v>18</v>
      </c>
      <c r="E120" s="6" t="str">
        <f>VLOOKUP(A120,[1]BDD!119:565,27,0)</f>
        <v>CUNDINAMARCA</v>
      </c>
      <c r="F120" s="6" t="str">
        <f>VLOOKUP(A120,[1]BDD!119:565,28,0)</f>
        <v>BOGOTÁ</v>
      </c>
      <c r="G120" s="6" t="str">
        <f>VLOOKUP(A120,[1]BDD!A120:CD189,77,0)</f>
        <v>INGENIERO TOPOGRAFICO</v>
      </c>
      <c r="H120" s="6" t="s">
        <v>254</v>
      </c>
      <c r="I120" s="4" t="str">
        <f>VLOOKUP(A120,[1]BDD!A122:CD190,7,0)</f>
        <v>PROFESIONAL</v>
      </c>
      <c r="J120" s="6" t="str">
        <f>VLOOKUP(A120,[1]BDD!120:565,41,0)</f>
        <v>GRUPO DE GESTIÓN DEL CONOCIMIENTO E INNOVACIÓN</v>
      </c>
      <c r="K120" s="6" t="str">
        <f>VLOOKUP(A120,[1]BDD!120:565,76,0)</f>
        <v>predial.ggci@parquesnacionales.gov.co</v>
      </c>
      <c r="L120" s="6">
        <v>3532400</v>
      </c>
      <c r="M120" s="6" t="s">
        <v>20</v>
      </c>
      <c r="N120" s="6" t="str">
        <f>VLOOKUP(A120,[1]BDD!122:125,6,0)</f>
        <v>NC21-P3202032-001 Prestación de servicios profesionales con plena autonomía técnica y administrativa para atender solicitudes de análisis de localización predial a nombre del Grupo de Gestión del Conocimiento e Innovación, en el marco del proyecto Conservación de la diversidad biológica de las áreas protegidas del SINAP Nacional</v>
      </c>
      <c r="O120" s="7">
        <f>VLOOKUP(A120,[1]BDD!122:125,17,0)</f>
        <v>7014443</v>
      </c>
      <c r="P120" s="8">
        <f>VLOOKUP(A120,[1]BDD!120:565,56,0)</f>
        <v>45321</v>
      </c>
      <c r="Q120" s="8">
        <f>VLOOKUP(A120,[1]BDD!120:565,57,0)</f>
        <v>45656</v>
      </c>
    </row>
    <row r="121" spans="1:17" ht="16.5">
      <c r="A121" s="5" t="s">
        <v>255</v>
      </c>
      <c r="B121" s="4" t="str">
        <f>VLOOKUP(A121,[1]BDD!124:126,3,0)</f>
        <v>NC-CPS-119-2024</v>
      </c>
      <c r="C121" s="4" t="str">
        <f>VLOOKUP(A121,[1]BDD!123:126,4,0)</f>
        <v>MARLON ALEJANDRO ROJAS MESA</v>
      </c>
      <c r="D121" s="6" t="s">
        <v>18</v>
      </c>
      <c r="E121" s="6" t="str">
        <f>VLOOKUP(A121,[1]BDD!120:566,27,0)</f>
        <v>CUNDINAMARCA</v>
      </c>
      <c r="F121" s="6" t="str">
        <f>VLOOKUP(A121,[1]BDD!120:566,28,0)</f>
        <v>BITUIMA</v>
      </c>
      <c r="G121" s="6" t="str">
        <f>VLOOKUP(A121,[1]BDD!A121:CD190,77,0)</f>
        <v>MEDICO VETERINARIO ZOOTECNISTA</v>
      </c>
      <c r="H121" s="6" t="s">
        <v>256</v>
      </c>
      <c r="I121" s="4" t="str">
        <f>VLOOKUP(A121,[1]BDD!A123:CD191,7,0)</f>
        <v>PROFESIONAL</v>
      </c>
      <c r="J121" s="6" t="str">
        <f>VLOOKUP(A121,[1]BDD!121:566,41,0)</f>
        <v>OFICINA GESTION DEL RIESGO</v>
      </c>
      <c r="K121" s="6" t="str">
        <f>VLOOKUP(A121,[1]BDD!121:566,76,0)</f>
        <v>marlos.rojas@parquesnacionales.gov.co</v>
      </c>
      <c r="L121" s="6">
        <v>3532400</v>
      </c>
      <c r="M121" s="6" t="s">
        <v>20</v>
      </c>
      <c r="N121" s="6" t="str">
        <f>VLOOKUP(A121,[1]BDD!123:126,6,0)</f>
        <v>NC07-P3202032-006 Prestación de servicios profesionales con plena autonomía técnica y administrativa en lo relacionado con la atención y manejo de fauna en situaciones de emergencia o desastre a la Oficina Gestión del Riesgo, en el marco de la conservación de la diversidad biológica de las áreas protegidas del SINAP nacional.</v>
      </c>
      <c r="O121" s="7">
        <f>VLOOKUP(A121,[1]BDD!123:126,17,0)</f>
        <v>4200744</v>
      </c>
      <c r="P121" s="8">
        <f>VLOOKUP(A121,[1]BDD!121:566,56,0)</f>
        <v>45321</v>
      </c>
      <c r="Q121" s="8">
        <f>VLOOKUP(A121,[1]BDD!121:566,57,0)</f>
        <v>45655</v>
      </c>
    </row>
    <row r="122" spans="1:17" ht="16.5">
      <c r="A122" s="5" t="s">
        <v>257</v>
      </c>
      <c r="B122" s="4" t="str">
        <f>VLOOKUP(A122,[1]BDD!125:127,3,0)</f>
        <v>NC-CPS-120-2024</v>
      </c>
      <c r="C122" s="4" t="str">
        <f>VLOOKUP(A122,[1]BDD!124:127,4,0)</f>
        <v>EDUARDO CORTES ZUBIETA</v>
      </c>
      <c r="D122" s="6" t="s">
        <v>18</v>
      </c>
      <c r="E122" s="6" t="str">
        <f>VLOOKUP(A122,[1]BDD!121:567,27,0)</f>
        <v>CUNDINAMARCA</v>
      </c>
      <c r="F122" s="6" t="str">
        <f>VLOOKUP(A122,[1]BDD!121:567,28,0)</f>
        <v>BOGOTÁ</v>
      </c>
      <c r="G122" s="6" t="str">
        <f>VLOOKUP(A122,[1]BDD!A122:CD191,77,0)</f>
        <v>INGENIERO DE SISTEMAS Y COMPUTACION</v>
      </c>
      <c r="H122" s="6" t="s">
        <v>258</v>
      </c>
      <c r="I122" s="4" t="str">
        <f>VLOOKUP(A122,[1]BDD!A124:CD192,7,0)</f>
        <v>PROFESIONAL</v>
      </c>
      <c r="J122" s="6" t="str">
        <f>VLOOKUP(A122,[1]BDD!122:567,41,0)</f>
        <v>GRUPO DE TECNOLOGÍAS DE LA INFORMACIÓN Y LAS COMUNICACIONES</v>
      </c>
      <c r="K122" s="6" t="str">
        <f>VLOOKUP(A122,[1]BDD!122:567,76,0)</f>
        <v>@parquesnacionales.gov.co</v>
      </c>
      <c r="L122" s="6">
        <v>3532400</v>
      </c>
      <c r="M122" s="6" t="s">
        <v>20</v>
      </c>
      <c r="N122" s="6" t="str">
        <f>VLOOKUP(A122,[1]BDD!124:127,6,0)</f>
        <v>NC03-P3202011-006 Prestar servicios profesionales con plena autonomía técnica y administrativa para apoyar las actividades de administración de la infraestructura y servicios en nube, servidores on-premise; y soportar el desarrollo de sistemas de información de la entidad del Grupo de Tecnologías de la Información y las Comunicaciones, en el marco de conservación de la diversidad biológica de las áreas protegidas del SINAP Nacional</v>
      </c>
      <c r="O122" s="7">
        <f>VLOOKUP(A122,[1]BDD!124:127,17,0)</f>
        <v>8855572</v>
      </c>
      <c r="P122" s="8">
        <f>VLOOKUP(A122,[1]BDD!122:567,56,0)</f>
        <v>45321</v>
      </c>
      <c r="Q122" s="8">
        <f>VLOOKUP(A122,[1]BDD!122:567,57,0)</f>
        <v>45656</v>
      </c>
    </row>
    <row r="123" spans="1:17" ht="16.5">
      <c r="A123" s="5" t="s">
        <v>259</v>
      </c>
      <c r="B123" s="4" t="str">
        <f>VLOOKUP(A123,[1]BDD!126:128,3,0)</f>
        <v>NC-CPS-121-2024</v>
      </c>
      <c r="C123" s="4" t="str">
        <f>VLOOKUP(A123,[1]BDD!125:128,4,0)</f>
        <v>LIDIA PATRICIA TOVAR SALAMANCA</v>
      </c>
      <c r="D123" s="6" t="s">
        <v>18</v>
      </c>
      <c r="E123" s="6" t="str">
        <f>VLOOKUP(A123,[1]BDD!122:568,27,0)</f>
        <v>CUNDINAMARCA</v>
      </c>
      <c r="F123" s="6" t="str">
        <f>VLOOKUP(A123,[1]BDD!122:568,28,0)</f>
        <v>BOGOTÁ</v>
      </c>
      <c r="G123" s="6" t="str">
        <f>VLOOKUP(A123,[1]BDD!A123:CD192,77,0)</f>
        <v>ABOGADA</v>
      </c>
      <c r="H123" s="6" t="s">
        <v>260</v>
      </c>
      <c r="I123" s="4" t="str">
        <f>VLOOKUP(A123,[1]BDD!A125:CD193,7,0)</f>
        <v>PROFESIONAL</v>
      </c>
      <c r="J123" s="6" t="str">
        <f>VLOOKUP(A123,[1]BDD!123:568,41,0)</f>
        <v>SUBDIRECCIÓN DE SOSTENIBILIDAD Y NEGOCIOS AMBIENTALES</v>
      </c>
      <c r="K123" s="6" t="str">
        <f>VLOOKUP(A123,[1]BDD!123:568,76,0)</f>
        <v>lidia.tovar@parquesnacionales.gov.co</v>
      </c>
      <c r="L123" s="6">
        <v>3532400</v>
      </c>
      <c r="M123" s="6" t="s">
        <v>20</v>
      </c>
      <c r="N123" s="6" t="str">
        <f>VLOOKUP(A123,[1]BDD!125:128,6,0)</f>
        <v>NC-30-P320210-004 Prestar servicios profesionales con plena autonomía técnica y administrativa para adelantar en la Subdirección de Sostenibilidad y Negocios Ambientales las actividades jurídicas correspondientes a las etapas precontractual, contractual y postcontractual que promuevan el desarrollo de los contratos y/o convenios del proyecto de Conservación de la diversidad biológica de las áreas protegidas del SINAP Nacional.</v>
      </c>
      <c r="O123" s="7">
        <f>VLOOKUP(A123,[1]BDD!125:128,17,0)</f>
        <v>9981565</v>
      </c>
      <c r="P123" s="8">
        <f>VLOOKUP(A123,[1]BDD!123:568,56,0)</f>
        <v>45321</v>
      </c>
      <c r="Q123" s="8">
        <f>VLOOKUP(A123,[1]BDD!123:568,57,0)</f>
        <v>45656</v>
      </c>
    </row>
    <row r="124" spans="1:17" ht="16.5">
      <c r="A124" s="5" t="s">
        <v>261</v>
      </c>
      <c r="B124" s="4" t="str">
        <f>VLOOKUP(A124,[1]BDD!127:129,3,0)</f>
        <v>NC-CPS-122-2024</v>
      </c>
      <c r="C124" s="4" t="str">
        <f>VLOOKUP(A124,[1]BDD!126:129,4,0)</f>
        <v>ANGÉLICA LILIANA RUÍZ NIETO</v>
      </c>
      <c r="D124" s="6" t="s">
        <v>18</v>
      </c>
      <c r="E124" s="6" t="str">
        <f>VLOOKUP(A124,[1]BDD!123:569,27,0)</f>
        <v>CUNDINAMARCA</v>
      </c>
      <c r="F124" s="6" t="str">
        <f>VLOOKUP(A124,[1]BDD!123:569,28,0)</f>
        <v>BOGOTÁ</v>
      </c>
      <c r="G124" s="6" t="str">
        <f>VLOOKUP(A124,[1]BDD!A124:CD193,77,0)</f>
        <v>ARQUITECTA</v>
      </c>
      <c r="H124" s="6" t="s">
        <v>262</v>
      </c>
      <c r="I124" s="4" t="str">
        <f>VLOOKUP(A124,[1]BDD!A126:CD194,7,0)</f>
        <v>PROFESIONAL</v>
      </c>
      <c r="J124" s="6" t="str">
        <f>VLOOKUP(A124,[1]BDD!124:569,41,0)</f>
        <v>GRUPO DE INFRAESTRUCTURA</v>
      </c>
      <c r="K124" s="6" t="str">
        <f>VLOOKUP(A124,[1]BDD!124:569,76,0)</f>
        <v>angelica.ruiz@parquesnacionales.gov.co</v>
      </c>
      <c r="L124" s="6">
        <v>3532400</v>
      </c>
      <c r="M124" s="6" t="s">
        <v>20</v>
      </c>
      <c r="N124" s="6" t="str">
        <f>VLOOKUP(A124,[1]BDD!126:129,6,0)</f>
        <v>NC 12-P3299011-004 NC 12-P3299016-004 Prestar los servicios profesionales con plena autonomía técnica y administrativa para apoyar al Grupo de Infraestructura de la Subdirección Administrativa y Financiera en la proyección, seguimiento y verificación de las cantidades de obra y presupuestos de los proyectos, así como en la elaboración y estructuración de estudios previos y evaluación técnica en los proceso de contratación que se requieran para el mejoramiento de la infraestructura física en los Parques Nacionales Naturales de Colombia y sus áreas protegidas.</v>
      </c>
      <c r="O124" s="7">
        <f>VLOOKUP(A124,[1]BDD!126:129,17,0)</f>
        <v>7014443</v>
      </c>
      <c r="P124" s="8">
        <f>VLOOKUP(A124,[1]BDD!124:569,56,0)</f>
        <v>45323</v>
      </c>
      <c r="Q124" s="8">
        <f>VLOOKUP(A124,[1]BDD!124:569,57,0)</f>
        <v>45656</v>
      </c>
    </row>
    <row r="125" spans="1:17" ht="16.5">
      <c r="A125" s="5" t="s">
        <v>263</v>
      </c>
      <c r="B125" s="4" t="str">
        <f>VLOOKUP(A125,[1]BDD!128:130,3,0)</f>
        <v>NC-CPS-123-2024</v>
      </c>
      <c r="C125" s="4" t="str">
        <f>VLOOKUP(A125,[1]BDD!127:130,4,0)</f>
        <v>DALIA MARCELA ALVEAR</v>
      </c>
      <c r="D125" s="6" t="s">
        <v>18</v>
      </c>
      <c r="E125" s="6" t="str">
        <f>VLOOKUP(A125,[1]BDD!124:570,27,0)</f>
        <v>CUNDINAMARCA</v>
      </c>
      <c r="F125" s="6" t="str">
        <f>VLOOKUP(A125,[1]BDD!124:570,28,0)</f>
        <v>BOGOTÁ</v>
      </c>
      <c r="G125" s="6" t="str">
        <f>VLOOKUP(A125,[1]BDD!A125:CD194,77,0)</f>
        <v>BIOLOGA</v>
      </c>
      <c r="H125" s="6" t="s">
        <v>264</v>
      </c>
      <c r="I125" s="4" t="str">
        <f>VLOOKUP(A125,[1]BDD!A127:CD195,7,0)</f>
        <v>PROFESIONAL</v>
      </c>
      <c r="J125" s="6" t="str">
        <f>VLOOKUP(A125,[1]BDD!125:570,41,0)</f>
        <v>GRUPO DE GESTIÓN E INTEGRACIÓN DEL SINAP</v>
      </c>
      <c r="K125" s="6" t="str">
        <f>VLOOKUP(A125,[1]BDD!125:570,76,0)</f>
        <v>dalia.alvear@parquesnacionales.gov.co</v>
      </c>
      <c r="L125" s="6">
        <v>3532400</v>
      </c>
      <c r="M125" s="6" t="s">
        <v>20</v>
      </c>
      <c r="N125" s="6" t="str">
        <f>VLOOKUP(A125,[1]BDD!127:130,6,0)</f>
        <v>NC22-P3202011-001 Prestación de servicios profesionales con plena autonomía técnica y administrativa para llevar a cabo la administración desde el componente temático del Registro Único Nacional de Áreas Protegidas - RUNAP, de acuerdo con las competencias de Parques Nacionales Naturales de Colombia - Grupo de Gestión e Integración del SINAP, en el marco del proyecto conservación de la diversidad biológica de las áreas protegidas del SINAP Nacional</v>
      </c>
      <c r="O125" s="7">
        <f>VLOOKUP(A125,[1]BDD!127:130,17,0)</f>
        <v>7881428</v>
      </c>
      <c r="P125" s="8">
        <f>VLOOKUP(A125,[1]BDD!125:570,56,0)</f>
        <v>45321</v>
      </c>
      <c r="Q125" s="8">
        <f>VLOOKUP(A125,[1]BDD!125:570,57,0)</f>
        <v>45507</v>
      </c>
    </row>
    <row r="126" spans="1:17" ht="16.5">
      <c r="A126" s="5" t="s">
        <v>265</v>
      </c>
      <c r="B126" s="4" t="str">
        <f>VLOOKUP(A126,[1]BDD!129:131,3,0)</f>
        <v>NC-CPS-124-2024</v>
      </c>
      <c r="C126" s="4" t="str">
        <f>VLOOKUP(A126,[1]BDD!128:131,4,0)</f>
        <v>ANDRES FERNANDO LIZARAZO LOPEZ</v>
      </c>
      <c r="D126" s="6" t="s">
        <v>18</v>
      </c>
      <c r="E126" s="6" t="str">
        <f>VLOOKUP(A126,[1]BDD!125:571,27,0)</f>
        <v>CUNDINAMARCA</v>
      </c>
      <c r="F126" s="6" t="str">
        <f>VLOOKUP(A126,[1]BDD!125:571,28,0)</f>
        <v>BOGOTÁ</v>
      </c>
      <c r="G126" s="6" t="str">
        <f>VLOOKUP(A126,[1]BDD!A126:CD195,77,0)</f>
        <v>ECONOMISTA</v>
      </c>
      <c r="H126" s="6" t="s">
        <v>266</v>
      </c>
      <c r="I126" s="4" t="str">
        <f>VLOOKUP(A126,[1]BDD!A128:CD196,7,0)</f>
        <v>PROFESIONAL</v>
      </c>
      <c r="J126" s="6" t="str">
        <f>VLOOKUP(A126,[1]BDD!126:571,41,0)</f>
        <v>SUBDIRECCIÓN DE SOSTENIBILIDAD Y NEGOCIOS AMBIENTALES</v>
      </c>
      <c r="K126" s="6" t="str">
        <f>VLOOKUP(A126,[1]BDD!126:571,76,0)</f>
        <v>andres.lizarazo@parquesnacionales.gov.co</v>
      </c>
      <c r="L126" s="6">
        <v>3532400</v>
      </c>
      <c r="M126" s="6" t="s">
        <v>20</v>
      </c>
      <c r="N126" s="6" t="str">
        <f>VLOOKUP(A126,[1]BDD!128:131,6,0)</f>
        <v>NC30-P3202053-002 Prestar servicios profesionales con plena autonomía técnica y administrativa para apoyar a la Subdirección de Sostenibilidad y Negocios Ambientales en la estructuración, análisis y diseño económico y financiero de los servicios relacionados con el Ecoturismo y los instrumentos económicos, en el marco del proyecto de Conservación de la diversidad biológica de las áreas protegidas del SINAP Nacional.</v>
      </c>
      <c r="O126" s="7">
        <f>VLOOKUP(A126,[1]BDD!128:131,17,0)</f>
        <v>9981565</v>
      </c>
      <c r="P126" s="8">
        <f>VLOOKUP(A126,[1]BDD!126:571,56,0)</f>
        <v>45321</v>
      </c>
      <c r="Q126" s="8">
        <f>VLOOKUP(A126,[1]BDD!126:571,57,0)</f>
        <v>45656</v>
      </c>
    </row>
    <row r="127" spans="1:17" ht="16.5">
      <c r="A127" s="5" t="s">
        <v>267</v>
      </c>
      <c r="B127" s="4" t="str">
        <f>VLOOKUP(A127,[1]BDD!130:132,3,0)</f>
        <v>NC-CPS-125-2024</v>
      </c>
      <c r="C127" s="4" t="str">
        <f>VLOOKUP(A127,[1]BDD!129:132,4,0)</f>
        <v>EDGAR ROBERTO UNRIZA PINZÓN</v>
      </c>
      <c r="D127" s="6" t="s">
        <v>18</v>
      </c>
      <c r="E127" s="6" t="str">
        <f>VLOOKUP(A127,[1]BDD!126:572,27,0)</f>
        <v>CUNDINAMARCA</v>
      </c>
      <c r="F127" s="6" t="str">
        <f>VLOOKUP(A127,[1]BDD!126:572,28,0)</f>
        <v>BOGOTÁ</v>
      </c>
      <c r="G127" s="6" t="str">
        <f>VLOOKUP(A127,[1]BDD!A127:CD196,77,0)</f>
        <v>ECONOMISTA</v>
      </c>
      <c r="H127" s="6" t="s">
        <v>268</v>
      </c>
      <c r="I127" s="4" t="str">
        <f>VLOOKUP(A127,[1]BDD!A129:CD197,7,0)</f>
        <v>PROFESIONAL</v>
      </c>
      <c r="J127" s="6" t="str">
        <f>VLOOKUP(A127,[1]BDD!127:572,41,0)</f>
        <v>GRUPO DE PLANEACIÓN Y MANEJO</v>
      </c>
      <c r="K127" s="6" t="str">
        <f>VLOOKUP(A127,[1]BDD!127:572,76,0)</f>
        <v>seguimiento.reactivacion@parquesnacionales.gov.co</v>
      </c>
      <c r="L127" s="6">
        <v>3532400</v>
      </c>
      <c r="M127" s="6" t="s">
        <v>20</v>
      </c>
      <c r="N127" s="6" t="str">
        <f>VLOOKUP(A127,[1]BDD!129:132,6,0)</f>
        <v>NC23-P3202060-001 Prestación de servicios profesionales con plena autonomía técnica y administrativa para realizar la planificación, orientación, seguimiento y análisis de ejecución de recursos de restauración y otras líneas temáticas que se implementan en las áreas protegidas de acuerdo con las funciones del Grupo de Planeación y Manejo en el marco del proyecto de Conservación de la diversidad biológica de las áreas protegidas del SINAP nacional.</v>
      </c>
      <c r="O127" s="7" t="str">
        <f>VLOOKUP(A127,[1]BDD!129:132,17,0)</f>
        <v>$5.106.004</v>
      </c>
      <c r="P127" s="8">
        <f>VLOOKUP(A127,[1]BDD!127:572,56,0)</f>
        <v>45323</v>
      </c>
      <c r="Q127" s="8">
        <f>VLOOKUP(A127,[1]BDD!127:572,57,0)</f>
        <v>45656</v>
      </c>
    </row>
    <row r="128" spans="1:17" ht="16.5">
      <c r="A128" s="5" t="s">
        <v>269</v>
      </c>
      <c r="B128" s="4" t="str">
        <f>VLOOKUP(A128,[1]BDD!131:133,3,0)</f>
        <v>NC-CPS-126-2024</v>
      </c>
      <c r="C128" s="4" t="str">
        <f>VLOOKUP(A128,[1]BDD!130:133,4,0)</f>
        <v>JENNIFER CARLENE CASTILLO HERNADEZ</v>
      </c>
      <c r="D128" s="6" t="s">
        <v>18</v>
      </c>
      <c r="E128" s="6" t="str">
        <f>VLOOKUP(A128,[1]BDD!127:573,27,0)</f>
        <v>CUNDINAMARCA</v>
      </c>
      <c r="F128" s="6" t="str">
        <f>VLOOKUP(A128,[1]BDD!127:573,28,0)</f>
        <v>BOGOTÁ</v>
      </c>
      <c r="G128" s="6" t="str">
        <f>VLOOKUP(A128,[1]BDD!A128:CD197,77,0)</f>
        <v>INGENIERA CATASTRAL Y GEODESTA</v>
      </c>
      <c r="H128" s="6" t="s">
        <v>270</v>
      </c>
      <c r="I128" s="4" t="str">
        <f>VLOOKUP(A128,[1]BDD!A130:CD198,7,0)</f>
        <v>PROFESIONAL</v>
      </c>
      <c r="J128" s="6" t="str">
        <f>VLOOKUP(A128,[1]BDD!128:573,41,0)</f>
        <v>OFICINA ASESORA JURIDICA</v>
      </c>
      <c r="K128" s="6" t="str">
        <f>VLOOKUP(A128,[1]BDD!128:573,76,0)</f>
        <v>jennifer.castillo@parquesnacionales.gov.co</v>
      </c>
      <c r="L128" s="6">
        <v>3532400</v>
      </c>
      <c r="M128" s="6" t="s">
        <v>20</v>
      </c>
      <c r="N128" s="6" t="str">
        <f>VLOOKUP(A128,[1]BDD!130:133,6,0)</f>
        <v>NC05-P3202032-007 Prestar los servicios profesionales con autonomía técnica y administrativa para apoyar la gestión predial de la Oficina Asesora Jurídica, el apoyo de conceptos técnicos y la información espacial en el marco de la política pública de catastro multipropósito del Sistema de Parques Nacionales Naturales de Colombia, en cumplimiento a la normatividad vigente, en el marco de la conservación de la capacidad institucional de Parques Nacionales Naturales de Colombia.</v>
      </c>
      <c r="O128" s="7" t="str">
        <f>VLOOKUP(A128,[1]BDD!130:133,17,0)</f>
        <v>$5.106.004</v>
      </c>
      <c r="P128" s="8">
        <f>VLOOKUP(A128,[1]BDD!128:573,56,0)</f>
        <v>45323</v>
      </c>
      <c r="Q128" s="8">
        <f>VLOOKUP(A128,[1]BDD!128:573,57,0)</f>
        <v>45655</v>
      </c>
    </row>
    <row r="129" spans="1:17" ht="16.5">
      <c r="A129" s="5" t="s">
        <v>271</v>
      </c>
      <c r="B129" s="4" t="str">
        <f>VLOOKUP(A129,[1]BDD!132:134,3,0)</f>
        <v>NC-CPS-127-2024</v>
      </c>
      <c r="C129" s="4" t="str">
        <f>VLOOKUP(A129,[1]BDD!131:134,4,0)</f>
        <v>LUISA FERNANDA ORTIZ CUELLAR</v>
      </c>
      <c r="D129" s="6" t="s">
        <v>18</v>
      </c>
      <c r="E129" s="6" t="str">
        <f>VLOOKUP(A129,[1]BDD!128:574,27,0)</f>
        <v>BOYACA</v>
      </c>
      <c r="F129" s="6" t="str">
        <f>VLOOKUP(A129,[1]BDD!128:574,28,0)</f>
        <v>TURMEQUE</v>
      </c>
      <c r="G129" s="6" t="str">
        <f>VLOOKUP(A129,[1]BDD!A129:CD198,77,0)</f>
        <v>CONTADORA PUBLICA</v>
      </c>
      <c r="H129" s="6" t="s">
        <v>272</v>
      </c>
      <c r="I129" s="4" t="str">
        <f>VLOOKUP(A129,[1]BDD!A131:CD199,7,0)</f>
        <v>PROFESIONAL</v>
      </c>
      <c r="J129" s="6" t="str">
        <f>VLOOKUP(A129,[1]BDD!129:574,41,0)</f>
        <v>SUBDIRECCIÓN DE SOSTENIBILIDAD Y NEGOCIOS AMBIENTALES</v>
      </c>
      <c r="K129" s="6" t="str">
        <f>VLOOKUP(A129,[1]BDD!129:574,76,0)</f>
        <v>luisa.ortiz@parquesnacionales.gov.co</v>
      </c>
      <c r="L129" s="6">
        <v>3532400</v>
      </c>
      <c r="M129" s="6" t="s">
        <v>20</v>
      </c>
      <c r="N129" s="6" t="str">
        <f>VLOOKUP(A129,[1]BDD!131:134,6,0)</f>
        <v>NC30-P3202008-001-Prestar servicios profesionales con plena autonomía técnica y administrativa para apoyar a la Subdirección de Sostenibilidad y Negocios Ambientales en el seguimiento y control de las estrategias financieras de fortalecimiento del ecoturismo y los aspectos financieros de los subsistemas regionales de las Áreas Protegidas-SIRAP en el marco del proyecto de Conservación de la diversidad biológica de las áreas protegidas del SINAP Nacional.</v>
      </c>
      <c r="O129" s="7" t="str">
        <f>VLOOKUP(A129,[1]BDD!131:134,17,0)</f>
        <v>$8.354.314</v>
      </c>
      <c r="P129" s="8">
        <f>VLOOKUP(A129,[1]BDD!129:574,56,0)</f>
        <v>45323</v>
      </c>
      <c r="Q129" s="8">
        <f>VLOOKUP(A129,[1]BDD!129:574,57,0)</f>
        <v>45656</v>
      </c>
    </row>
    <row r="130" spans="1:17" ht="16.5">
      <c r="A130" s="5" t="s">
        <v>273</v>
      </c>
      <c r="B130" s="4" t="str">
        <f>VLOOKUP(A130,[1]BDD!133:135,3,0)</f>
        <v>NC-CPS-128-2024</v>
      </c>
      <c r="C130" s="4" t="str">
        <f>VLOOKUP(A130,[1]BDD!132:135,4,0)</f>
        <v>MANUELA CANO BURGOS</v>
      </c>
      <c r="D130" s="6" t="s">
        <v>18</v>
      </c>
      <c r="E130" s="6" t="str">
        <f>VLOOKUP(A130,[1]BDD!129:575,27,0)</f>
        <v>BOYACA</v>
      </c>
      <c r="F130" s="6" t="str">
        <f>VLOOKUP(A130,[1]BDD!129:575,28,0)</f>
        <v>CHIQUINQUIRA</v>
      </c>
      <c r="G130" s="6" t="str">
        <f>VLOOKUP(A130,[1]BDD!A130:CD199,77,0)</f>
        <v>COMUNICADOR SOCIAL</v>
      </c>
      <c r="H130" s="6" t="s">
        <v>274</v>
      </c>
      <c r="I130" s="4" t="str">
        <f>VLOOKUP(A130,[1]BDD!A132:CD200,7,0)</f>
        <v>PROFESIONAL</v>
      </c>
      <c r="J130" s="6" t="str">
        <f>VLOOKUP(A130,[1]BDD!130:575,41,0)</f>
        <v>GRUPO DE COMUNICACIONES</v>
      </c>
      <c r="K130" s="6" t="str">
        <f>VLOOKUP(A130,[1]BDD!130:575,76,0)</f>
        <v>manuela.cano@parquesnacionales.gov.co</v>
      </c>
      <c r="L130" s="6">
        <v>3532400</v>
      </c>
      <c r="M130" s="6" t="s">
        <v>20</v>
      </c>
      <c r="N130" s="6" t="str">
        <f>VLOOKUP(A130,[1]BDD!132:135,6,0)</f>
        <v>NC01-P3202056-001 Prestación de servicios profesionales con plena autonomía técnica y administrativa al Grupo de Comunicaciones y Educación Ambiental para generar y desarrollar estrategias y lineamientos de comunicación con comunidades y grupos étnicos a nivel nacional, en el marco del proyecto de Conservación de la diversidad biológica de las áreas protegidas del SINAP Nacional.</v>
      </c>
      <c r="O130" s="7">
        <f>VLOOKUP(A130,[1]BDD!132:135,17,0)</f>
        <v>7014443</v>
      </c>
      <c r="P130" s="8">
        <f>VLOOKUP(A130,[1]BDD!130:575,56,0)</f>
        <v>45323</v>
      </c>
      <c r="Q130" s="8">
        <f>VLOOKUP(A130,[1]BDD!130:575,57,0)</f>
        <v>45656</v>
      </c>
    </row>
    <row r="131" spans="1:17" ht="16.5">
      <c r="A131" s="5" t="s">
        <v>275</v>
      </c>
      <c r="B131" s="4" t="str">
        <f>VLOOKUP(A131,[1]BDD!134:136,3,0)</f>
        <v>NC-CPS-129-2024</v>
      </c>
      <c r="C131" s="4" t="str">
        <f>VLOOKUP(A131,[1]BDD!133:136,4,0)</f>
        <v>ALBA LILIANA GUALDRÓN DIAZ</v>
      </c>
      <c r="D131" s="6" t="s">
        <v>18</v>
      </c>
      <c r="E131" s="6" t="str">
        <f>VLOOKUP(A131,[1]BDD!130:576,27,0)</f>
        <v>SANTANDER</v>
      </c>
      <c r="F131" s="6" t="str">
        <f>VLOOKUP(A131,[1]BDD!130:576,28,0)</f>
        <v>SAN GIL</v>
      </c>
      <c r="G131" s="6" t="str">
        <f>VLOOKUP(A131,[1]BDD!A131:CD200,77,0)</f>
        <v>INGENIERA FORESTAL</v>
      </c>
      <c r="H131" s="6" t="s">
        <v>276</v>
      </c>
      <c r="I131" s="4" t="str">
        <f>VLOOKUP(A131,[1]BDD!A133:CD201,7,0)</f>
        <v>PROFESIONAL</v>
      </c>
      <c r="J131" s="6" t="str">
        <f>VLOOKUP(A131,[1]BDD!131:576,41,0)</f>
        <v>GRUPO DE GESTIÓN DEL CONOCIMIENTO E INNOVACIÓN</v>
      </c>
      <c r="K131" s="6" t="str">
        <f>VLOOKUP(A131,[1]BDD!131:576,76,0)</f>
        <v>alba.gualdron@parquesnacionales.gov.co</v>
      </c>
      <c r="L131" s="6">
        <v>3532400</v>
      </c>
      <c r="M131" s="6" t="s">
        <v>20</v>
      </c>
      <c r="N131" s="6" t="str">
        <f>VLOOKUP(A131,[1]BDD!133:136,6,0)</f>
        <v>NC21-P3202032-003 Prestación de servicios profesionales con plena autonomía técnica y administrativa para apoyar, gestionar y hacer seguimiento a la implementación y cumplimiento de los lineamientos técnicos para coberturas de la tierra a diferentes escalas en áreas protegidas administradas por Parques Nacionales Naturales, del Grupo de Gestión del Conocimiento y la innovación en el marco del proyecto de inversión Conservación de la diversidad biológica de las áreas protegidas del SINAP Nacional</v>
      </c>
      <c r="O131" s="7" t="str">
        <f>VLOOKUP(A131,[1]BDD!133:136,17,0)</f>
        <v>$7.881.428</v>
      </c>
      <c r="P131" s="8">
        <f>VLOOKUP(A131,[1]BDD!131:576,56,0)</f>
        <v>45324</v>
      </c>
      <c r="Q131" s="8">
        <f>VLOOKUP(A131,[1]BDD!131:576,57,0)</f>
        <v>45656</v>
      </c>
    </row>
    <row r="132" spans="1:17" ht="16.5">
      <c r="A132" s="5" t="s">
        <v>277</v>
      </c>
      <c r="B132" s="4" t="str">
        <f>VLOOKUP(A132,[1]BDD!135:137,3,0)</f>
        <v>NC-CPS-130-2024</v>
      </c>
      <c r="C132" s="4" t="str">
        <f>VLOOKUP(A132,[1]BDD!134:137,4,0)</f>
        <v>LUISA FERNANDA SALAZAR JIMENEZ</v>
      </c>
      <c r="D132" s="6" t="s">
        <v>18</v>
      </c>
      <c r="E132" s="6" t="str">
        <f>VLOOKUP(A132,[1]BDD!131:577,27,0)</f>
        <v>CUNDINAMARCA</v>
      </c>
      <c r="F132" s="6" t="str">
        <f>VLOOKUP(A132,[1]BDD!131:577,28,0)</f>
        <v>BOGOTÁ</v>
      </c>
      <c r="G132" s="6" t="str">
        <f>VLOOKUP(A132,[1]BDD!A132:CD201,77,0)</f>
        <v>ABOGADA</v>
      </c>
      <c r="H132" s="6" t="s">
        <v>278</v>
      </c>
      <c r="I132" s="4" t="str">
        <f>VLOOKUP(A132,[1]BDD!A134:CD202,7,0)</f>
        <v>PROFESIONAL</v>
      </c>
      <c r="J132" s="6" t="str">
        <f>VLOOKUP(A132,[1]BDD!132:577,41,0)</f>
        <v>OFICINA ASESORA JURIDICA</v>
      </c>
      <c r="K132" s="6" t="str">
        <f>VLOOKUP(A132,[1]BDD!132:577,76,0)</f>
        <v>luisa.salazar@parquesnacionales.gov.co</v>
      </c>
      <c r="L132" s="6">
        <v>3532400</v>
      </c>
      <c r="M132" s="6" t="s">
        <v>20</v>
      </c>
      <c r="N132" s="6" t="str">
        <f>VLOOKUP(A132,[1]BDD!134:137,6,0)</f>
        <v>NC05-P3202032-005. Prestar los servicios profesionales con autonomía técnica y administrativa en la Oficina Asesora, para la gestión predial de la entidad en las actuaciones de creación de folios e inscripciones registrales, así como proyectar o revisar los documentos en cumplimiento de las funciones y la misionalidad de la entidad, con énfasis en la Dirección Territorial Amazonia, en el marco de la conservación de la capacidad institucional de Parques Nacionales Naturales de Colombia.</v>
      </c>
      <c r="O132" s="7">
        <f>VLOOKUP(A132,[1]BDD!134:137,17,0)</f>
        <v>5106004</v>
      </c>
      <c r="P132" s="8">
        <f>VLOOKUP(A132,[1]BDD!132:577,56,0)</f>
        <v>45323</v>
      </c>
      <c r="Q132" s="8">
        <f>VLOOKUP(A132,[1]BDD!132:577,57,0)</f>
        <v>45656</v>
      </c>
    </row>
    <row r="133" spans="1:17" ht="16.5">
      <c r="A133" s="5" t="s">
        <v>279</v>
      </c>
      <c r="B133" s="4" t="str">
        <f>VLOOKUP(A133,[1]BDD!136:138,3,0)</f>
        <v>NC-CPS-131-2024</v>
      </c>
      <c r="C133" s="4" t="str">
        <f>VLOOKUP(A133,[1]BDD!135:138,4,0)</f>
        <v>HECTOR EDUARDO PINZÓN LÓPEZ</v>
      </c>
      <c r="D133" s="6" t="s">
        <v>18</v>
      </c>
      <c r="E133" s="6" t="str">
        <f>VLOOKUP(A133,[1]BDD!132:578,27,0)</f>
        <v>CUNDINAMARCA</v>
      </c>
      <c r="F133" s="6" t="str">
        <f>VLOOKUP(A133,[1]BDD!132:578,28,0)</f>
        <v>BOGOTÁ</v>
      </c>
      <c r="G133" s="6" t="str">
        <f>VLOOKUP(A133,[1]BDD!A133:CD202,77,0)</f>
        <v>INGENIERO INDUSTRIAL</v>
      </c>
      <c r="H133" s="6" t="s">
        <v>280</v>
      </c>
      <c r="I133" s="4" t="str">
        <f>VLOOKUP(A133,[1]BDD!A135:CD203,7,0)</f>
        <v>PROFESIONAL</v>
      </c>
      <c r="J133" s="6" t="str">
        <f>VLOOKUP(A133,[1]BDD!133:578,41,0)</f>
        <v>SUBDIRECCIÓN DE SOSTENIBILIDAD Y NEGOCIOS AMBIENTALES</v>
      </c>
      <c r="K133" s="6" t="str">
        <f>VLOOKUP(A133,[1]BDD!133:578,76,0)</f>
        <v>hector.pinzon@parquesnacionales.gov.co</v>
      </c>
      <c r="L133" s="6">
        <v>3532400</v>
      </c>
      <c r="M133" s="6" t="s">
        <v>20</v>
      </c>
      <c r="N133" s="6" t="str">
        <f>VLOOKUP(A133,[1]BDD!135:138,6,0)</f>
        <v>NC30-P3299060-001 Prestar los servicios profesionales con plena autonomía técnica y administrativa para contribuir a la SSNA en el desarrollo e implementación, sostenimiento, seguimiento y mejora del MIPG, acorde con las prioridades institucionales y lineamientos vigentes de proyecto Fortalecimiento de la capacidad institucional de Parques Nacionales Naturales a nivel nacional</v>
      </c>
      <c r="O133" s="7">
        <f>VLOOKUP(A133,[1]BDD!135:138,17,0)</f>
        <v>9981565</v>
      </c>
      <c r="P133" s="8">
        <f>VLOOKUP(A133,[1]BDD!133:578,56,0)</f>
        <v>45323</v>
      </c>
      <c r="Q133" s="8">
        <f>VLOOKUP(A133,[1]BDD!133:578,57,0)</f>
        <v>45656</v>
      </c>
    </row>
    <row r="134" spans="1:17" ht="18.75" customHeight="1">
      <c r="A134" s="5" t="s">
        <v>281</v>
      </c>
      <c r="B134" s="4" t="str">
        <f>VLOOKUP(A134,[1]BDD!137:139,3,0)</f>
        <v>NC-CPS-132-2024</v>
      </c>
      <c r="C134" s="4" t="str">
        <f>VLOOKUP(A134,[1]BDD!136:139,4,0)</f>
        <v>DANIELLA MARGARITA SAAVEDRA BELTRAN</v>
      </c>
      <c r="D134" s="6" t="s">
        <v>18</v>
      </c>
      <c r="E134" s="6" t="str">
        <f>VLOOKUP(A134,[1]BDD!133:579,27,0)</f>
        <v>CUNDINAMARCA</v>
      </c>
      <c r="F134" s="6" t="str">
        <f>VLOOKUP(A134,[1]BDD!133:579,28,0)</f>
        <v>BOGOTÁ</v>
      </c>
      <c r="G134" s="6" t="str">
        <f>VLOOKUP(A134,[1]BDD!A134:CD203,77,0)</f>
        <v>TÉCNICO EN
CONTABILIZACIÓN
DE OPERACIONES
COMERCIALES Y
FINANCIERAS</v>
      </c>
      <c r="H134" s="6" t="s">
        <v>282</v>
      </c>
      <c r="I134" s="4" t="str">
        <f>VLOOKUP(A134,[1]BDD!A136:CD204,7,0)</f>
        <v>APOYO A LA GESTIÓN</v>
      </c>
      <c r="J134" s="6" t="str">
        <f>VLOOKUP(A134,[1]BDD!134:579,41,0)</f>
        <v>SUBDIRECCIÓN DE GESTIÓN Y MANEJO Y ÁREAS PROTEGIDAS</v>
      </c>
      <c r="K134" s="6" t="str">
        <f>VLOOKUP(A134,[1]BDD!134:579,76,0)</f>
        <v>gestionadministrativa.heco@parquesnacionales.gov.co</v>
      </c>
      <c r="L134" s="6">
        <v>3532400</v>
      </c>
      <c r="M134" s="6" t="s">
        <v>20</v>
      </c>
      <c r="N134" s="6" t="str">
        <f>VLOOKUP(A134,[1]BDD!136:139,6,0)</f>
        <v>NC20-P3202008-002 - Prestación de servicios de apoyo a la gestión con plena autonomía técnica y administrativa para realizar las actividades administrativas que requiera la SGM en el marco de la implementación del programa Herencia Colombia</v>
      </c>
      <c r="O134" s="7">
        <f>VLOOKUP(A134,[1]BDD!136:139,17,0)</f>
        <v>3226850</v>
      </c>
      <c r="P134" s="8">
        <f>VLOOKUP(A134,[1]BDD!134:579,56,0)</f>
        <v>45323</v>
      </c>
      <c r="Q134" s="8">
        <f>VLOOKUP(A134,[1]BDD!134:579,57,0)</f>
        <v>45534</v>
      </c>
    </row>
    <row r="135" spans="1:17" ht="16.5">
      <c r="A135" s="5" t="s">
        <v>283</v>
      </c>
      <c r="B135" s="4" t="str">
        <f>VLOOKUP(A135,[1]BDD!138:140,3,0)</f>
        <v>NC-CPS-133-2024</v>
      </c>
      <c r="C135" s="4" t="str">
        <f>VLOOKUP(A135,[1]BDD!137:140,4,0)</f>
        <v>NELSON ALEJANDRO BOHORQUEZ RUIZ</v>
      </c>
      <c r="D135" s="6" t="s">
        <v>18</v>
      </c>
      <c r="E135" s="6" t="str">
        <f>VLOOKUP(A135,[1]BDD!134:580,27,0)</f>
        <v>BOYACA</v>
      </c>
      <c r="F135" s="6" t="str">
        <f>VLOOKUP(A135,[1]BDD!134:580,28,0)</f>
        <v>GUAYATA</v>
      </c>
      <c r="G135" s="6" t="str">
        <f>VLOOKUP(A135,[1]BDD!A135:CD204,77,0)</f>
        <v xml:space="preserve">INGENIERO ELECTRONICO </v>
      </c>
      <c r="H135" s="6" t="s">
        <v>284</v>
      </c>
      <c r="I135" s="4" t="str">
        <f>VLOOKUP(A135,[1]BDD!A137:CD205,7,0)</f>
        <v>PROFESIONAL</v>
      </c>
      <c r="J135" s="6" t="str">
        <f>VLOOKUP(A135,[1]BDD!135:580,41,0)</f>
        <v>GRUPO DE TECNOLOGÍAS DE LA INFORMACIÓN Y LAS COMUNICACIONES</v>
      </c>
      <c r="K135" s="6" t="str">
        <f>VLOOKUP(A135,[1]BDD!135:580,76,0)</f>
        <v>radiocomunicaciones@parquesnacionales.gov.co</v>
      </c>
      <c r="L135" s="6">
        <v>3532400</v>
      </c>
      <c r="M135" s="6" t="s">
        <v>20</v>
      </c>
      <c r="N135" s="6" t="str">
        <f>VLOOKUP(A135,[1]BDD!137:140,6,0)</f>
        <v>NC03-P3202032-010 Prestar servicios profesionales con plena autonomía técnica y administrativa al Grupo de Tecnologías de la Información y Comunicaciones, para dar soporte a la infraestructura de radiocomunicaciones, realizar propuestas de soluciones tecnológicas, y apoyar el respaldo en el seguimiento de contratos y acuerdos relacionados con las radiocomunicaciones de la entidad, en el marco de conservación de la diversidad biológica de las áreas protegidas del SINAP Nacional.</v>
      </c>
      <c r="O135" s="7">
        <f>VLOOKUP(A135,[1]BDD!137:140,17,0)</f>
        <v>6347912</v>
      </c>
      <c r="P135" s="8">
        <f>VLOOKUP(A135,[1]BDD!135:580,56,0)</f>
        <v>45323</v>
      </c>
      <c r="Q135" s="8">
        <f>VLOOKUP(A135,[1]BDD!135:580,57,0)</f>
        <v>45656</v>
      </c>
    </row>
    <row r="136" spans="1:17" ht="16.5">
      <c r="A136" s="5" t="s">
        <v>285</v>
      </c>
      <c r="B136" s="4" t="str">
        <f>VLOOKUP(A136,[1]BDD!139:141,3,0)</f>
        <v>NC-CPS-134-2024</v>
      </c>
      <c r="C136" s="4" t="str">
        <f>VLOOKUP(A136,[1]BDD!138:141,4,0)</f>
        <v>MARTHA LILIANA SARMIENTO GARCÍA</v>
      </c>
      <c r="D136" s="6" t="s">
        <v>18</v>
      </c>
      <c r="E136" s="6" t="str">
        <f>VLOOKUP(A136,[1]BDD!135:581,27,0)</f>
        <v>CUNDINAMARCA</v>
      </c>
      <c r="F136" s="6" t="str">
        <f>VLOOKUP(A136,[1]BDD!135:581,28,0)</f>
        <v>VILLAPINZON</v>
      </c>
      <c r="G136" s="6" t="str">
        <f>VLOOKUP(A136,[1]BDD!A136:CD205,77,0)</f>
        <v>LICENCIATURA EN BIOLOGIA</v>
      </c>
      <c r="H136" s="6" t="s">
        <v>286</v>
      </c>
      <c r="I136" s="4" t="str">
        <f>VLOOKUP(A136,[1]BDD!A138:CD207,7,0)</f>
        <v>PROFESIONAL</v>
      </c>
      <c r="J136" s="6" t="str">
        <f>VLOOKUP(A136,[1]BDD!136:581,41,0)</f>
        <v>GRUPO DE COMUNICACIONES</v>
      </c>
      <c r="K136" s="6" t="str">
        <f>VLOOKUP(A136,[1]BDD!136:581,76,0)</f>
        <v>martha.sarmiento@parquesnacionales.gov.co</v>
      </c>
      <c r="L136" s="6">
        <v>3532400</v>
      </c>
      <c r="M136" s="6" t="s">
        <v>20</v>
      </c>
      <c r="N136" s="6" t="str">
        <f>VLOOKUP(A136,[1]BDD!138:141,6,0)</f>
        <v>NC01-P3202056-003 Prestación de servicios profesionales con plena autonomía técnica y administrativa al Grupo de Comunicaciones y Educación Ambiental, para estructurar, realizar e implementar acciones de educación ambiental a nivel nacional en articulación con las diferentes dependencias Direcciones Territoriales y Áreas Protegidas, en el marco del proyecto de Conservación de la diversidad biológica de las áreas protegidas del SINAP Nacional.</v>
      </c>
      <c r="O136" s="7">
        <f>VLOOKUP(A136,[1]BDD!138:141,17,0)</f>
        <v>7014443</v>
      </c>
      <c r="P136" s="8">
        <f>VLOOKUP(A136,[1]BDD!136:581,56,0)</f>
        <v>45323</v>
      </c>
      <c r="Q136" s="8">
        <f>VLOOKUP(A136,[1]BDD!136:581,57,0)</f>
        <v>45656</v>
      </c>
    </row>
    <row r="137" spans="1:17" ht="16.5">
      <c r="A137" s="5" t="s">
        <v>287</v>
      </c>
      <c r="B137" s="4" t="str">
        <f>VLOOKUP(A137,[1]BDD!140:142,3,0)</f>
        <v>NC-CPS-135-2024</v>
      </c>
      <c r="C137" s="4" t="str">
        <f>VLOOKUP(A137,[1]BDD!139:142,4,0)</f>
        <v>ADRIANA VÁSQUEZ CERÓN</v>
      </c>
      <c r="D137" s="6" t="s">
        <v>18</v>
      </c>
      <c r="E137" s="6" t="str">
        <f>VLOOKUP(A137,[1]BDD!136:582,27,0)</f>
        <v>CUNDINAMARCA</v>
      </c>
      <c r="F137" s="6" t="str">
        <f>VLOOKUP(A137,[1]BDD!136:582,28,0)</f>
        <v>BOGOTÁ</v>
      </c>
      <c r="G137" s="6" t="str">
        <f>VLOOKUP(A137,[1]BDD!A137:CD206,77,0)</f>
        <v>ESTUDIOS LITERARIOS</v>
      </c>
      <c r="H137" s="6" t="s">
        <v>288</v>
      </c>
      <c r="I137" s="4" t="str">
        <f>VLOOKUP(A137,[1]BDD!A139:CD208,7,0)</f>
        <v>PROFESIONAL</v>
      </c>
      <c r="J137" s="6" t="str">
        <f>VLOOKUP(A137,[1]BDD!137:582,41,0)</f>
        <v>GRUPO DE COMUNICACIONES</v>
      </c>
      <c r="K137" s="6" t="str">
        <f>VLOOKUP(A137,[1]BDD!137:582,76,0)</f>
        <v>adriana.vasquez@parquesnacionales.gov.co</v>
      </c>
      <c r="L137" s="6">
        <v>3532400</v>
      </c>
      <c r="M137" s="6" t="s">
        <v>20</v>
      </c>
      <c r="N137" s="6" t="str">
        <f>VLOOKUP(A137,[1]BDD!139:142,6,0)</f>
        <v>NC01-P3299060-002 Prestación de servicios profesionales con plena autonomía técnica y administrativa al Grupo de Comunicaciones y Educación Ambiental, para apoyar en la generación e implementación de lineamientos y posicionar las estrategias de comunicación institucional y de educación ambiental en el marco del proyecto de Fortalecimiento de la capacidad institucional de Parques Nacionales Naturales a Nivel Nacional.</v>
      </c>
      <c r="O137" s="7">
        <f>VLOOKUP(A137,[1]BDD!139:142,17,0)</f>
        <v>13651098</v>
      </c>
      <c r="P137" s="8">
        <f>VLOOKUP(A137,[1]BDD!137:582,56,0)</f>
        <v>45324</v>
      </c>
      <c r="Q137" s="8">
        <f>VLOOKUP(A137,[1]BDD!137:582,57,0)</f>
        <v>45656</v>
      </c>
    </row>
    <row r="138" spans="1:17" ht="16.5">
      <c r="A138" s="5" t="s">
        <v>289</v>
      </c>
      <c r="B138" s="4" t="str">
        <f>VLOOKUP(A138,[1]BDD!141:143,3,0)</f>
        <v>NC-CPS-136-2024</v>
      </c>
      <c r="C138" s="4" t="str">
        <f>VLOOKUP(A138,[1]BDD!140:143,4,0)</f>
        <v>LADY JOHANA POLANCO CHAVARRO</v>
      </c>
      <c r="D138" s="6" t="s">
        <v>18</v>
      </c>
      <c r="E138" s="6" t="str">
        <f>VLOOKUP(A138,[1]BDD!137:583,27,0)</f>
        <v>CUNDINAMARCA</v>
      </c>
      <c r="F138" s="6" t="str">
        <f>VLOOKUP(A138,[1]BDD!137:583,28,0)</f>
        <v>BOGOTÁ</v>
      </c>
      <c r="G138" s="6" t="str">
        <f>VLOOKUP(A138,[1]BDD!A138:CD207,77,0)</f>
        <v>INGENIERA INDUSTRIAL</v>
      </c>
      <c r="H138" s="6" t="s">
        <v>290</v>
      </c>
      <c r="I138" s="4" t="str">
        <f>VLOOKUP(A138,[1]BDD!A140:CD209,7,0)</f>
        <v>PROFESIONAL</v>
      </c>
      <c r="J138" s="6" t="str">
        <f>VLOOKUP(A138,[1]BDD!138:583,41,0)</f>
        <v xml:space="preserve">OFICINA ASESORA DE PLANEACIÓN </v>
      </c>
      <c r="K138" s="6" t="str">
        <f>VLOOKUP(A138,[1]BDD!138:583,76,0)</f>
        <v>johana.polanco@parquesnacionales.gov.co</v>
      </c>
      <c r="L138" s="6">
        <v>3532400</v>
      </c>
      <c r="M138" s="6" t="s">
        <v>20</v>
      </c>
      <c r="N138" s="6" t="str">
        <f>VLOOKUP(A138,[1]BDD!140:143,6,0)</f>
        <v>NC04-P3299054-005 Prestación de servicios profesionales con plena autonomía técnica y administrativa para apoyar a la oficina asesora de planeación en la planeación estratégica institucional, y el fortalecimiento tanto de la articulación como la gestión de estrategias, programas o proyectos intersectoriales de la entidad en el marco del fortalecimiento de la capacidad institucional de parques nacionales naturales.</v>
      </c>
      <c r="O138" s="7">
        <f>VLOOKUP(A138,[1]BDD!140:143,17,0)</f>
        <v>7014443</v>
      </c>
      <c r="P138" s="8">
        <f>VLOOKUP(A138,[1]BDD!138:583,56,0)</f>
        <v>45324</v>
      </c>
      <c r="Q138" s="8">
        <f>VLOOKUP(A138,[1]BDD!138:583,57,0)</f>
        <v>45656</v>
      </c>
    </row>
    <row r="139" spans="1:17" ht="16.5">
      <c r="A139" s="5" t="s">
        <v>291</v>
      </c>
      <c r="B139" s="4" t="str">
        <f>VLOOKUP(A139,[1]BDD!142:144,3,0)</f>
        <v>NC-CPS-137-2024</v>
      </c>
      <c r="C139" s="4" t="str">
        <f>VLOOKUP(A139,[1]BDD!141:144,4,0)</f>
        <v>JAVIER DARIO LOZANO MEDINA</v>
      </c>
      <c r="D139" s="6" t="s">
        <v>18</v>
      </c>
      <c r="E139" s="6" t="str">
        <f>VLOOKUP(A139,[1]BDD!138:584,27,0)</f>
        <v>BOYACA</v>
      </c>
      <c r="F139" s="6" t="str">
        <f>VLOOKUP(A139,[1]BDD!138:584,28,0)</f>
        <v>CHISCAS</v>
      </c>
      <c r="G139" s="6" t="str">
        <f>VLOOKUP(A139,[1]BDD!A139:CD208,77,0)</f>
        <v>INGENIERO CIVIL</v>
      </c>
      <c r="H139" s="6" t="s">
        <v>292</v>
      </c>
      <c r="I139" s="4" t="str">
        <f>VLOOKUP(A139,[1]BDD!A141:CD210,7,0)</f>
        <v>PROFESIONAL</v>
      </c>
      <c r="J139" s="6" t="str">
        <f>VLOOKUP(A139,[1]BDD!139:584,41,0)</f>
        <v>GRUPO DE INFRAESTRUCTURA</v>
      </c>
      <c r="K139" s="6" t="str">
        <f>VLOOKUP(A139,[1]BDD!139:584,76,0)</f>
        <v>@parquesnacionales.gov.co</v>
      </c>
      <c r="L139" s="6">
        <v>3532400</v>
      </c>
      <c r="M139" s="6" t="s">
        <v>20</v>
      </c>
      <c r="N139" s="6" t="str">
        <f>VLOOKUP(A139,[1]BDD!141:144,6,0)</f>
        <v>NC12-P3299011-015 NC12-P3299016-015 Prestar los servicios profesionales con plena autonomía técnica y administrativa al Grupo de Infraestructura de la Subdirección Administrativa y Financiera brindando apoyo en el seguimiento de los proyectos de infraestructura desde su planeación, estructuración, contratación y ejecución en el marco del mejoramiento de la infraestructura física en los Parques Nacionales Naturales de Colombia y sus áreas protegidas.</v>
      </c>
      <c r="O139" s="7">
        <f>VLOOKUP(A139,[1]BDD!141:144,17,0)</f>
        <v>7014443</v>
      </c>
      <c r="P139" s="8">
        <f>VLOOKUP(A139,[1]BDD!139:584,56,0)</f>
        <v>45324</v>
      </c>
      <c r="Q139" s="8">
        <f>VLOOKUP(A139,[1]BDD!139:584,57,0)</f>
        <v>45505</v>
      </c>
    </row>
    <row r="140" spans="1:17" ht="16.5">
      <c r="A140" s="5" t="s">
        <v>293</v>
      </c>
      <c r="B140" s="4" t="str">
        <f>VLOOKUP(A140,[1]BDD!143:145,3,0)</f>
        <v>NC-CPS-138-2024</v>
      </c>
      <c r="C140" s="4" t="str">
        <f>VLOOKUP(A140,[1]BDD!142:145,4,0)</f>
        <v>GLORIA JOHANNA GONZALEZ</v>
      </c>
      <c r="D140" s="6" t="s">
        <v>18</v>
      </c>
      <c r="E140" s="6" t="str">
        <f>VLOOKUP(A140,[1]BDD!139:585,27,0)</f>
        <v>CUNDINAMARCA</v>
      </c>
      <c r="F140" s="6" t="str">
        <f>VLOOKUP(A140,[1]BDD!139:585,28,0)</f>
        <v>BOGOTÁ</v>
      </c>
      <c r="G140" s="6" t="str">
        <f>VLOOKUP(A140,[1]BDD!A140:CD209,77,0)</f>
        <v xml:space="preserve">BIOLOGO </v>
      </c>
      <c r="H140" s="6" t="s">
        <v>294</v>
      </c>
      <c r="I140" s="4" t="str">
        <f>VLOOKUP(A140,[1]BDD!A142:CD211,7,0)</f>
        <v>PROFESIONAL</v>
      </c>
      <c r="J140" s="6" t="str">
        <f>VLOOKUP(A140,[1]BDD!140:585,41,0)</f>
        <v>GRUPO DE TRÁMITES Y EVALUACIÓN AMBIENTAL</v>
      </c>
      <c r="K140" s="6" t="str">
        <f>VLOOKUP(A140,[1]BDD!140:585,76,0)</f>
        <v>permisos.investigacion@parquesnacionales.gov.co</v>
      </c>
      <c r="L140" s="6">
        <v>3532400</v>
      </c>
      <c r="M140" s="6" t="s">
        <v>20</v>
      </c>
      <c r="N140" s="6" t="str">
        <f>VLOOKUP(A140,[1]BDD!142:145,6,0)</f>
        <v>NC03-P3202032-009 Prestación de servicios profesionales con plena autonomía técnica y administrativa al Grupo de Trámites y Evaluación Ambiental para la evaluación técnica de solicitudes relacionadas con investigación científica, en el marco del proyecto de inversión Conservación de la diversidad biológica de las áreas protegidas del SINAP Nacional.</v>
      </c>
      <c r="O140" s="7">
        <f>VLOOKUP(A140,[1]BDD!142:145,17,0)</f>
        <v>4620818</v>
      </c>
      <c r="P140" s="8">
        <f>VLOOKUP(A140,[1]BDD!140:585,56,0)</f>
        <v>45324</v>
      </c>
      <c r="Q140" s="8">
        <f>VLOOKUP(A140,[1]BDD!140:585,57,0)</f>
        <v>45656</v>
      </c>
    </row>
    <row r="141" spans="1:17" ht="16.5">
      <c r="A141" s="5" t="s">
        <v>295</v>
      </c>
      <c r="B141" s="4" t="str">
        <f>VLOOKUP(A141,[1]BDD!144:146,3,0)</f>
        <v>NC-CPS-139-2024</v>
      </c>
      <c r="C141" s="4" t="str">
        <f>VLOOKUP(A141,[1]BDD!143:146,4,0)</f>
        <v>JORGE ANDRES DUARTE TORRES</v>
      </c>
      <c r="D141" s="6" t="s">
        <v>18</v>
      </c>
      <c r="E141" s="6" t="str">
        <f>VLOOKUP(A141,[1]BDD!140:586,27,0)</f>
        <v>CUNDINAMARCA</v>
      </c>
      <c r="F141" s="6" t="str">
        <f>VLOOKUP(A141,[1]BDD!140:586,28,0)</f>
        <v>BOGOTÁ</v>
      </c>
      <c r="G141" s="6" t="str">
        <f>VLOOKUP(A141,[1]BDD!A141:CD210,77,0)</f>
        <v>INGENIERO TOPOGRAFICO</v>
      </c>
      <c r="H141" s="6" t="s">
        <v>296</v>
      </c>
      <c r="I141" s="4" t="str">
        <f>VLOOKUP(A141,[1]BDD!A143:CD213,7,0)</f>
        <v>PROFESIONAL</v>
      </c>
      <c r="J141" s="6" t="str">
        <f>VLOOKUP(A141,[1]BDD!141:586,41,0)</f>
        <v>GRUPO DE TECNOLOGÍAS DE LA INFORMACIÓN Y LAS COMUNICACIONES</v>
      </c>
      <c r="K141" s="6" t="str">
        <f>VLOOKUP(A141,[1]BDD!141:586,76,0)</f>
        <v>sistema.informacion@parquesnacionales.gov.co</v>
      </c>
      <c r="L141" s="6">
        <v>3532400</v>
      </c>
      <c r="M141" s="6" t="s">
        <v>20</v>
      </c>
      <c r="N141" s="6" t="str">
        <f>VLOOKUP(A141,[1]BDD!143:146,6,0)</f>
        <v>NC03-P3202011-010 Prestar servicios profesionales con plena autonomía técnica y administrativa al Grupo de Tecnologías de la Información y las Comunicaciones para consolidar, estructurar y actualizar la base de datos geográfica institucional de acuerdo a los estándares y procedimientos en el ámbito geográfico adoptados por la entidad, que tienen como finalidad la concentración de los objetos geográficos que hacen parte del SPNN en el marco de conservación de la diversidad biológica de las áreas</v>
      </c>
      <c r="O141" s="7" t="str">
        <f>VLOOKUP(A141,[1]BDD!143:146,17,0)</f>
        <v>$7.881.428</v>
      </c>
      <c r="P141" s="8">
        <f>VLOOKUP(A141,[1]BDD!141:586,56,0)</f>
        <v>45327</v>
      </c>
      <c r="Q141" s="8">
        <f>VLOOKUP(A141,[1]BDD!141:586,57,0)</f>
        <v>45656</v>
      </c>
    </row>
    <row r="142" spans="1:17" ht="15.75" customHeight="1">
      <c r="A142" s="5" t="s">
        <v>297</v>
      </c>
      <c r="B142" s="4" t="str">
        <f>VLOOKUP(A142,[1]BDD!145:147,3,0)</f>
        <v>NC-CPS-140-2024</v>
      </c>
      <c r="C142" s="4" t="str">
        <f>VLOOKUP(A142,[1]BDD!144:147,4,0)</f>
        <v>JOSE FERNANDO CASTILLO CAÑON</v>
      </c>
      <c r="D142" s="6" t="s">
        <v>18</v>
      </c>
      <c r="E142" s="6" t="str">
        <f>VLOOKUP(A142,[1]BDD!141:587,27,0)</f>
        <v>CUNDINAMARCA</v>
      </c>
      <c r="F142" s="6" t="str">
        <f>VLOOKUP(A142,[1]BDD!141:587,28,0)</f>
        <v>BOGOTÁ</v>
      </c>
      <c r="G142" s="6" t="str">
        <f>VLOOKUP(A142,[1]BDD!A142:CD211,77,0)</f>
        <v>INGENIERO DE SISTEMAS Y COMPUTACION</v>
      </c>
      <c r="H142" s="6" t="s">
        <v>298</v>
      </c>
      <c r="I142" s="4" t="str">
        <f>VLOOKUP(A142,[1]BDD!A144:CD214,7,0)</f>
        <v>PROFESIONAL</v>
      </c>
      <c r="J142" s="6" t="str">
        <f>VLOOKUP(A142,[1]BDD!142:587,41,0)</f>
        <v>GRUPO DE TECNOLOGÍAS DE LA INFORMACIÓN Y LAS COMUNICACIONES</v>
      </c>
      <c r="K142" s="6" t="str">
        <f>VLOOKUP(A142,[1]BDD!142:587,76,0)</f>
        <v>jose.castillo@parquesnacionales.gov.co</v>
      </c>
      <c r="L142" s="6">
        <v>3532400</v>
      </c>
      <c r="M142" s="6" t="s">
        <v>20</v>
      </c>
      <c r="N142" s="6" t="str">
        <f>VLOOKUP(A142,[1]BDD!144:147,6,0)</f>
        <v xml:space="preserve">NC03-P3202011-009 Prestar servicios profesionales con plena 
autonomía técnica y administrativa al Grupo de Tecnologías de la Información 
y las Comunicaciones para apoyar las actividades que permitan la actualización 
e implementación de la Arquitectura de Sistemas de Información de la Entidad, 
y generar iniciativas para la formulación de la Arquitectura de Información 
(datos) de la Entidad, bajo los lineamientos del Marco de Arquitectura 
Empresarial de Mintic, en el marco de conservación de la diversidad biológica 
de las áreas protegidas del SINAP Nacional
</v>
      </c>
      <c r="O142" s="7">
        <f>VLOOKUP(A142,[1]BDD!144:147,17,0)</f>
        <v>11079537</v>
      </c>
      <c r="P142" s="8">
        <f>VLOOKUP(A142,[1]BDD!142:587,56,0)</f>
        <v>45328</v>
      </c>
      <c r="Q142" s="8">
        <f>VLOOKUP(A142,[1]BDD!142:587,57,0)</f>
        <v>45656</v>
      </c>
    </row>
    <row r="143" spans="1:17" ht="16.5">
      <c r="A143" s="5" t="s">
        <v>299</v>
      </c>
      <c r="B143" s="4" t="str">
        <f>VLOOKUP(A143,[1]BDD!146:148,3,0)</f>
        <v>NC-CPS-141-2024</v>
      </c>
      <c r="C143" s="4" t="str">
        <f>VLOOKUP(A143,[1]BDD!145:148,4,0)</f>
        <v>JINETH FERNANDA AGUILAR MARULANDA</v>
      </c>
      <c r="D143" s="6" t="s">
        <v>18</v>
      </c>
      <c r="E143" s="6" t="str">
        <f>VLOOKUP(A143,[1]BDD!142:588,27,0)</f>
        <v>CUNDINAMARCA</v>
      </c>
      <c r="F143" s="6" t="str">
        <f>VLOOKUP(A143,[1]BDD!142:588,28,0)</f>
        <v>BOGOTÁ</v>
      </c>
      <c r="G143" s="6" t="str">
        <f>VLOOKUP(A143,[1]BDD!A143:CD212,77,0)</f>
        <v>NEGOCIOS INTERNACIONALES</v>
      </c>
      <c r="H143" s="6" t="s">
        <v>300</v>
      </c>
      <c r="I143" s="4" t="str">
        <f>VLOOKUP(A143,[1]BDD!A145:CD216,7,0)</f>
        <v>PROFESIONAL</v>
      </c>
      <c r="J143" s="6" t="str">
        <f>VLOOKUP(A143,[1]BDD!143:588,41,0)</f>
        <v>SUBDIRECCIÓN ADMINISTRATIVA Y FINANCIERA</v>
      </c>
      <c r="K143" s="6" t="str">
        <f>VLOOKUP(A143,[1]BDD!143:588,76,0)</f>
        <v>jineth.aguilar@parquesnacionales.gov.co</v>
      </c>
      <c r="L143" s="6">
        <v>3532400</v>
      </c>
      <c r="M143" s="6" t="s">
        <v>20</v>
      </c>
      <c r="N143" s="6" t="str">
        <f>VLOOKUP(A143,[1]BDD!145:148,6,0)</f>
        <v>NC10-P3299060-040 Prestación de servicios profesionales con plena autonomía técnica y administrativa para apoyar a la Subdirección Administrativa y Financiera en la estructuración, seguimiento y reporte de los planes a cargo de la dependencia y los grupos que la conforman en el marco del fortalecimiento de la capacidad institucional de Parques Nacionales Naturales</v>
      </c>
      <c r="O143" s="7" t="str">
        <f>VLOOKUP(A143,[1]BDD!145:148,17,0)</f>
        <v>$5.106.004</v>
      </c>
      <c r="P143" s="8">
        <f>VLOOKUP(A143,[1]BDD!143:588,56,0)</f>
        <v>45324</v>
      </c>
      <c r="Q143" s="8">
        <f>VLOOKUP(A143,[1]BDD!143:588,57,0)</f>
        <v>45656</v>
      </c>
    </row>
    <row r="144" spans="1:17" ht="16.5">
      <c r="A144" s="5" t="s">
        <v>301</v>
      </c>
      <c r="B144" s="4" t="str">
        <f>VLOOKUP(A144,[1]BDD!147:149,3,0)</f>
        <v>NC-CPS-142-2024</v>
      </c>
      <c r="C144" s="4" t="str">
        <f>VLOOKUP(A144,[1]BDD!146:149,4,0)</f>
        <v>KATHERINE VIVIANA GALINDO RODRIGUEZ</v>
      </c>
      <c r="D144" s="6" t="s">
        <v>18</v>
      </c>
      <c r="E144" s="6" t="str">
        <f>VLOOKUP(A144,[1]BDD!143:589,27,0)</f>
        <v>CUNDINAMARCA</v>
      </c>
      <c r="F144" s="6" t="str">
        <f>VLOOKUP(A144,[1]BDD!143:589,28,0)</f>
        <v>BOGOTÁ</v>
      </c>
      <c r="G144" s="6" t="str">
        <f>VLOOKUP(A144,[1]BDD!A144:CD213,77,0)</f>
        <v xml:space="preserve">INGENIERA AMBIENTAL </v>
      </c>
      <c r="H144" s="6" t="s">
        <v>302</v>
      </c>
      <c r="I144" s="4" t="str">
        <f>VLOOKUP(A144,[1]BDD!A146:CD217,7,0)</f>
        <v>PROFESIONAL</v>
      </c>
      <c r="J144" s="6" t="str">
        <f>VLOOKUP(A144,[1]BDD!144:589,41,0)</f>
        <v>OFICINA GESTION DEL RIESGO</v>
      </c>
      <c r="K144" s="6" t="str">
        <f>VLOOKUP(A144,[1]BDD!144:589,76,0)</f>
        <v>katherine.galindo@parquesnacionales.gov.co</v>
      </c>
      <c r="L144" s="6">
        <v>3532400</v>
      </c>
      <c r="M144" s="6" t="s">
        <v>20</v>
      </c>
      <c r="N144" s="6" t="str">
        <f>VLOOKUP(A144,[1]BDD!146:149,6,0)</f>
        <v>NC07-P3202055-003 Prestar los servicios profesionales con plena autonomía técnica y administrativa en lo relacionado con la generación de medidas de adaptación y acciones de financiamiento climático, partiendo del enfoque de reducción del riesgo de desastres basado en ecosistemas - ECORRD a la Oficina Gestión del Riesgo, en el marco de la conservación de la diversidad biológica de las áreas protegidas del SINAP nacional, para las áreas de Parques Nacionales Naturales de Colombia.</v>
      </c>
      <c r="O144" s="7" t="str">
        <f>VLOOKUP(A144,[1]BDD!146:149,17,0)</f>
        <v>$7.435.309</v>
      </c>
      <c r="P144" s="8">
        <f>VLOOKUP(A144,[1]BDD!144:589,56,0)</f>
        <v>45328</v>
      </c>
      <c r="Q144" s="8">
        <f>VLOOKUP(A144,[1]BDD!144:589,57,0)</f>
        <v>45655</v>
      </c>
    </row>
    <row r="145" spans="1:17" ht="16.5">
      <c r="A145" s="5" t="s">
        <v>303</v>
      </c>
      <c r="B145" s="4" t="str">
        <f>VLOOKUP(A145,[1]BDD!148:150,3,0)</f>
        <v>NC-CPS-143-2024</v>
      </c>
      <c r="C145" s="4" t="str">
        <f>VLOOKUP(A145,[1]BDD!147:150,4,0)</f>
        <v>CARLOS EDUARDO RODRIGUEZ CHAPARRO</v>
      </c>
      <c r="D145" s="6" t="s">
        <v>18</v>
      </c>
      <c r="E145" s="6" t="str">
        <f>VLOOKUP(A145,[1]BDD!144:590,27,0)</f>
        <v>CUNDINAMARCA</v>
      </c>
      <c r="F145" s="6" t="str">
        <f>VLOOKUP(A145,[1]BDD!144:590,28,0)</f>
        <v>BOGOTÁ</v>
      </c>
      <c r="G145" s="6" t="str">
        <f>VLOOKUP(A145,[1]BDD!A145:CD214,77,0)</f>
        <v>CONTADOR PUBLICO</v>
      </c>
      <c r="H145" s="6" t="s">
        <v>304</v>
      </c>
      <c r="I145" s="4" t="str">
        <f>VLOOKUP(A145,[1]BDD!A147:CD218,7,0)</f>
        <v>PROFESIONAL</v>
      </c>
      <c r="J145" s="6" t="str">
        <f>VLOOKUP(A145,[1]BDD!145:590,41,0)</f>
        <v>SUBDIRECCIÓN DE GESTIÓN Y MANEJO Y ÁREAS PROTEGIDAS</v>
      </c>
      <c r="K145" s="6" t="str">
        <f>VLOOKUP(A145,[1]BDD!145:590,76,0)</f>
        <v>@parquesnacionales.gov.co</v>
      </c>
      <c r="L145" s="6">
        <v>3532400</v>
      </c>
      <c r="M145" s="6" t="s">
        <v>20</v>
      </c>
      <c r="N145" s="6" t="str">
        <f>VLOOKUP(A145,[1]BDD!147:150,6,0)</f>
        <v>NC20-P3202008-004 Prestación de servicios profesionales con plena autonomía técnica y administrativa a la Subdirección de Gestión y Manejo de Áreas Protegidas para realizar las actividades de ejecución y seguimiento financiero de la Subdirección, en especial las requeridas en la ejecución del Programa Herencia Colombia en el marco del proyecto de inversión conservación de la diversidad biológica de las áreas protegidas del SINAP nacional.</v>
      </c>
      <c r="O145" s="7">
        <f>VLOOKUP(A145,[1]BDD!147:150,17,0)</f>
        <v>8855572</v>
      </c>
      <c r="P145" s="8">
        <f>VLOOKUP(A145,[1]BDD!145:590,56,0)</f>
        <v>45328</v>
      </c>
      <c r="Q145" s="8">
        <f>VLOOKUP(A145,[1]BDD!145:590,57,0)</f>
        <v>45417</v>
      </c>
    </row>
    <row r="146" spans="1:17" ht="16.5">
      <c r="A146" s="5" t="s">
        <v>305</v>
      </c>
      <c r="B146" s="4" t="str">
        <f>VLOOKUP(A146,[1]BDD!149:151,3,0)</f>
        <v>NC-CPS-144-2024</v>
      </c>
      <c r="C146" s="4" t="str">
        <f>VLOOKUP(A146,[1]BDD!148:151,4,0)</f>
        <v>KIMBERLY JOHANA MORRIS RODRIGUEZ</v>
      </c>
      <c r="D146" s="6" t="s">
        <v>18</v>
      </c>
      <c r="E146" s="6" t="str">
        <f>VLOOKUP(A146,[1]BDD!145:591,27,0)</f>
        <v>CUNDINAMARCA</v>
      </c>
      <c r="F146" s="6" t="str">
        <f>VLOOKUP(A146,[1]BDD!145:591,28,0)</f>
        <v>BOGOTÁ</v>
      </c>
      <c r="G146" s="6" t="str">
        <f>VLOOKUP(A146,[1]BDD!A146:CD216,77,0)</f>
        <v>ADMINISTRACION AMBIENTAL Y DE LOS RECURSOS NATURALES</v>
      </c>
      <c r="H146" s="6" t="s">
        <v>306</v>
      </c>
      <c r="I146" s="4" t="str">
        <f>VLOOKUP(A146,[1]BDD!A148:CD219,7,0)</f>
        <v>PROFESIONAL</v>
      </c>
      <c r="J146" s="6" t="str">
        <f>VLOOKUP(A146,[1]BDD!146:591,41,0)</f>
        <v>SUBDIRECCIÓN DE GESTIÓN Y MANEJO Y ÁREAS PROTEGIDAS</v>
      </c>
      <c r="K146" s="6" t="str">
        <f>VLOOKUP(A146,[1]BDD!146:591,76,0)</f>
        <v>kimberly.morris@parquesnacionales.gov.co</v>
      </c>
      <c r="L146" s="6">
        <v>3532400</v>
      </c>
      <c r="M146" s="6" t="s">
        <v>20</v>
      </c>
      <c r="N146" s="6" t="str">
        <f>VLOOKUP(A146,[1]BDD!148:151,6,0)</f>
        <v>NC20-P3202053-001 Prestación de servicios profesionales con plena autonomía técnica y administrativa a la Subdirección de Gestión y Manejo de Áreas Protegidas para realizar las actividades de articulación y monitoreo requeridas para el cumplimiento de los indicadores, programas y políticas para el cumplimiento del Plan Nacional de Desarrollo y el Acuerdo de Paz, en el marco del proyecto de inversión conservación de la diversidad biológica de las áreas protegidas del SINAP nacional.</v>
      </c>
      <c r="O146" s="7">
        <f>VLOOKUP(A146,[1]BDD!148:151,17,0)</f>
        <v>6347912</v>
      </c>
      <c r="P146" s="8">
        <f>VLOOKUP(A146,[1]BDD!146:591,56,0)</f>
        <v>45327</v>
      </c>
      <c r="Q146" s="8">
        <f>VLOOKUP(A146,[1]BDD!146:591,57,0)</f>
        <v>45656</v>
      </c>
    </row>
    <row r="147" spans="1:17" ht="17.25" customHeight="1">
      <c r="A147" s="5" t="s">
        <v>307</v>
      </c>
      <c r="B147" s="4" t="str">
        <f>VLOOKUP(A147,[1]BDD!150:152,3,0)</f>
        <v>NC-CPS-145-2024</v>
      </c>
      <c r="C147" s="4" t="str">
        <f>VLOOKUP(A147,[1]BDD!149:152,4,0)</f>
        <v>MARTA CECILIA DIAZ LEGUIZAMON</v>
      </c>
      <c r="D147" s="6" t="s">
        <v>18</v>
      </c>
      <c r="E147" s="6" t="str">
        <f>VLOOKUP(A147,[1]BDD!146:592,27,0)</f>
        <v>BOYACA</v>
      </c>
      <c r="F147" s="6" t="str">
        <f>VLOOKUP(A147,[1]BDD!146:592,28,0)</f>
        <v>DUITAMA</v>
      </c>
      <c r="G147" s="6" t="str">
        <f>VLOOKUP(A147,[1]BDD!A147:CD217,77,0)</f>
        <v>BIOLOGIA</v>
      </c>
      <c r="H147" s="6" t="s">
        <v>308</v>
      </c>
      <c r="I147" s="4" t="str">
        <f>VLOOKUP(A147,[1]BDD!A149:CD220,7,0)</f>
        <v>PROFESIONAL</v>
      </c>
      <c r="J147" s="6" t="str">
        <f>VLOOKUP(A147,[1]BDD!147:592,41,0)</f>
        <v>SUBDIRECCIÓN DE GESTIÓN Y MANEJO Y ÁREAS PROTEGIDAS</v>
      </c>
      <c r="K147" s="6" t="str">
        <f>VLOOKUP(A147,[1]BDD!147:592,76,0)</f>
        <v>marta.diaz@parquesnacionales.gov.co</v>
      </c>
      <c r="L147" s="6">
        <v>3532400</v>
      </c>
      <c r="M147" s="6" t="s">
        <v>20</v>
      </c>
      <c r="N147" s="6" t="str">
        <f>VLOOKUP(A147,[1]BDD!149:152,6,0)</f>
        <v>NC20-P3202052-001 Prestación de servicios profesionales con 
plena autonomía técnica y administrativa a la Subdirección de Gestión y 
Manejo de Áreas Protegidas para la implementación de lineamientos de la 
planeación y el manejo de las áreas protegidas administradas por Parques 
Nacionales Naturales de Colombia, integrando los diferentes actores e 
instituciones para una gestión efectiva de la conservación. en el marco del 
proyecto de inversión conservación de la diversidad biológica de las áreas 
protegidas del SINAP nacional.</v>
      </c>
      <c r="O147" s="7">
        <f>VLOOKUP(A147,[1]BDD!149:152,17,0)</f>
        <v>13651098</v>
      </c>
      <c r="P147" s="8">
        <f>VLOOKUP(A147,[1]BDD!147:592,56,0)</f>
        <v>45328</v>
      </c>
      <c r="Q147" s="8">
        <f>VLOOKUP(A147,[1]BDD!147:592,57,0)</f>
        <v>45348</v>
      </c>
    </row>
    <row r="148" spans="1:17" ht="16.5">
      <c r="A148" s="5" t="s">
        <v>309</v>
      </c>
      <c r="B148" s="4" t="str">
        <f>VLOOKUP(A148,[1]BDD!151:153,3,0)</f>
        <v>NC-CPS-146-2024</v>
      </c>
      <c r="C148" s="4" t="str">
        <f>VLOOKUP(A148,[1]BDD!150:153,4,0)</f>
        <v>JORGE ALBERTO COTE RODRÍGUEZ</v>
      </c>
      <c r="D148" s="6" t="s">
        <v>18</v>
      </c>
      <c r="E148" s="6" t="str">
        <f>VLOOKUP(A148,[1]BDD!147:593,27,0)</f>
        <v>CUNDINAMARCA</v>
      </c>
      <c r="F148" s="6" t="str">
        <f>VLOOKUP(A148,[1]BDD!147:593,28,0)</f>
        <v>BOGOTÁ</v>
      </c>
      <c r="G148" s="6" t="str">
        <f>VLOOKUP(A148,[1]BDD!A148:CD218,77,0)</f>
        <v>HISTORIADOR</v>
      </c>
      <c r="H148" s="6" t="s">
        <v>310</v>
      </c>
      <c r="I148" s="4" t="str">
        <f>VLOOKUP(A148,[1]BDD!A150:CD221,7,0)</f>
        <v>PROFESIONAL</v>
      </c>
      <c r="J148" s="6" t="str">
        <f>VLOOKUP(A148,[1]BDD!148:593,41,0)</f>
        <v>GRUPO DE COMUNICACIONES</v>
      </c>
      <c r="K148" s="6" t="str">
        <f>VLOOKUP(A148,[1]BDD!148:593,76,0)</f>
        <v>jorge.cote@parquesnacionales.gov.co</v>
      </c>
      <c r="L148" s="6">
        <v>3532400</v>
      </c>
      <c r="M148" s="6" t="s">
        <v>20</v>
      </c>
      <c r="N148" s="6" t="str">
        <f>VLOOKUP(A148,[1]BDD!150:153,6,0)</f>
        <v>NC01-P3299060-008 Prestación de servicios profesionales con plena autonomía técnica y administrativa al Grupo de Comunicaciones y Educación Ambiental, para realizar investigaciones periodísticas, generación de contenidos para diferentes medios, además como enlace directo con medios de comunicación y oficinas de prensa, en el marco del proyecto de Fortalecimiento de la capacidad institucional de Parques Nacionales Naturales a Nivel Nacional.</v>
      </c>
      <c r="O148" s="7" t="str">
        <f>VLOOKUP(A148,[1]BDD!150:153,17,0)</f>
        <v>$7.881.428</v>
      </c>
      <c r="P148" s="8">
        <f>VLOOKUP(A148,[1]BDD!148:593,56,0)</f>
        <v>45328</v>
      </c>
      <c r="Q148" s="8">
        <f>VLOOKUP(A148,[1]BDD!148:593,57,0)</f>
        <v>45351</v>
      </c>
    </row>
    <row r="149" spans="1:17" ht="16.5">
      <c r="A149" s="5" t="s">
        <v>311</v>
      </c>
      <c r="B149" s="4" t="str">
        <f>VLOOKUP(A149,[1]BDD!152:154,3,0)</f>
        <v>NC-CPS-147-2024</v>
      </c>
      <c r="C149" s="4" t="str">
        <f>VLOOKUP(A149,[1]BDD!151:154,4,0)</f>
        <v>MARÍA CRISTINA RUIZ GONZÁLEZ</v>
      </c>
      <c r="D149" s="6" t="s">
        <v>18</v>
      </c>
      <c r="E149" s="6" t="str">
        <f>VLOOKUP(A149,[1]BDD!148:594,27,0)</f>
        <v>CUNDINAMARCA</v>
      </c>
      <c r="F149" s="6" t="str">
        <f>VLOOKUP(A149,[1]BDD!148:594,28,0)</f>
        <v>BOGOTÁ</v>
      </c>
      <c r="G149" s="6" t="str">
        <f>VLOOKUP(A149,[1]BDD!A149:CD219,77,0)</f>
        <v>SOCIOLOGA</v>
      </c>
      <c r="H149" s="6" t="s">
        <v>312</v>
      </c>
      <c r="I149" s="4" t="str">
        <f>VLOOKUP(A149,[1]BDD!A151:CD222,7,0)</f>
        <v>PROFESIONAL</v>
      </c>
      <c r="J149" s="6" t="str">
        <f>VLOOKUP(A149,[1]BDD!149:594,41,0)</f>
        <v>GRUPO DE COMUNICACIONES</v>
      </c>
      <c r="K149" s="6" t="str">
        <f>VLOOKUP(A149,[1]BDD!149:594,76,0)</f>
        <v>maria.ruiz@parquesnacionales.gov.co</v>
      </c>
      <c r="L149" s="6">
        <v>3532400</v>
      </c>
      <c r="M149" s="6" t="s">
        <v>20</v>
      </c>
      <c r="N149" s="6" t="str">
        <f>VLOOKUP(A149,[1]BDD!151:154,6,0)</f>
        <v>NC01-P3299060-007 Prestación de servicios profesionales con plena autonomía técnica y administrativa al Grupo de Comunicaciones y Educación Ambiental, para apoyar en la creación de la línea conceptual y de museografía para el diseño de sedes, eventos y otras actividades relacionadas con el posicionamiento de la estrategia de comunicación y educación ambiental, en el marco del proyecto de Fortalecimiento de la capacidad institucional de Parques Nacionales Naturales a Nivel Nacional.</v>
      </c>
      <c r="O149" s="7" t="str">
        <f>VLOOKUP(A149,[1]BDD!151:154,17,0)</f>
        <v>$8.354.314</v>
      </c>
      <c r="P149" s="8">
        <f>VLOOKUP(A149,[1]BDD!149:594,56,0)</f>
        <v>45329</v>
      </c>
      <c r="Q149" s="8">
        <f>VLOOKUP(A149,[1]BDD!149:594,57,0)</f>
        <v>45656</v>
      </c>
    </row>
    <row r="150" spans="1:17" ht="16.5">
      <c r="A150" s="5" t="s">
        <v>313</v>
      </c>
      <c r="B150" s="4" t="str">
        <f>VLOOKUP(A150,[1]BDD!153:155,3,0)</f>
        <v>NC-CPS-148-2024</v>
      </c>
      <c r="C150" s="4" t="str">
        <f>VLOOKUP(A150,[1]BDD!152:155,4,0)</f>
        <v>ENNY YOJANA LEMUS TRUJILLO</v>
      </c>
      <c r="D150" s="6" t="s">
        <v>18</v>
      </c>
      <c r="E150" s="6" t="str">
        <f>VLOOKUP(A150,[1]BDD!149:595,27,0)</f>
        <v>CUNDINAMARCA</v>
      </c>
      <c r="F150" s="6" t="str">
        <f>VLOOKUP(A150,[1]BDD!149:595,28,0)</f>
        <v>BOGOTÁ</v>
      </c>
      <c r="G150" s="6" t="str">
        <f>VLOOKUP(A150,[1]BDD!A150:CD220,77,0)</f>
        <v>ABOGADA</v>
      </c>
      <c r="H150" s="6" t="s">
        <v>314</v>
      </c>
      <c r="I150" s="4" t="str">
        <f>VLOOKUP(A150,[1]BDD!A152:CD223,7,0)</f>
        <v>PROFESIONAL</v>
      </c>
      <c r="J150" s="6" t="str">
        <f>VLOOKUP(A150,[1]BDD!150:595,41,0)</f>
        <v>OFICINA ASESORA JURIDICA</v>
      </c>
      <c r="K150" s="6" t="str">
        <f>VLOOKUP(A150,[1]BDD!150:595,76,0)</f>
        <v>enny.lemus@parquesnacionales.gov.co</v>
      </c>
      <c r="L150" s="6">
        <v>3532400</v>
      </c>
      <c r="M150" s="6" t="s">
        <v>20</v>
      </c>
      <c r="N150" s="6" t="str">
        <f>VLOOKUP(A150,[1]BDD!152:155,6,0)</f>
        <v>NC05-P3202032-001 Prestar los servicios profesionales con autonomía técnica y administrativa en la Oficina Asesora Jurídica, para el soporte jurídico de los asuntos relacionados con la gestión predial integral y con los ajustes normativos de los diversos asuntos misionales de la entidad que deban revisarse con otras entidades públicas o con particulares, en el marco de la conservación de la capacidad institucional de Parques Nacionales Naturales de Colombia.</v>
      </c>
      <c r="O150" s="7" t="str">
        <f>VLOOKUP(A150,[1]BDD!152:155,17,0)</f>
        <v>$7.881.428</v>
      </c>
      <c r="P150" s="8">
        <f>VLOOKUP(A150,[1]BDD!150:595,56,0)</f>
        <v>45330</v>
      </c>
      <c r="Q150" s="8">
        <f>VLOOKUP(A150,[1]BDD!150:595,57,0)</f>
        <v>45656</v>
      </c>
    </row>
    <row r="151" spans="1:17" ht="16.5">
      <c r="A151" s="5" t="s">
        <v>315</v>
      </c>
      <c r="B151" s="4" t="str">
        <f>VLOOKUP(A151,[1]BDD!154:156,3,0)</f>
        <v>NC-CPS-150-2024</v>
      </c>
      <c r="C151" s="4" t="str">
        <f>VLOOKUP(A151,[1]BDD!153:156,4,0)</f>
        <v>NESTOR FABIAN AMARILLO RICO</v>
      </c>
      <c r="D151" s="6" t="s">
        <v>18</v>
      </c>
      <c r="E151" s="6" t="str">
        <f>VLOOKUP(A151,[1]BDD!150:596,27,0)</f>
        <v>CUNDINAMARCA</v>
      </c>
      <c r="F151" s="6" t="str">
        <f>VLOOKUP(A151,[1]BDD!150:596,28,0)</f>
        <v>BOGOTÁ</v>
      </c>
      <c r="G151" s="6" t="str">
        <f>VLOOKUP(A151,[1]BDD!A151:CD221,77,0)</f>
        <v>RELACIONES INTERNACIONALES</v>
      </c>
      <c r="H151" s="6" t="s">
        <v>316</v>
      </c>
      <c r="I151" s="4" t="str">
        <f>VLOOKUP(A151,[1]BDD!A153:CD224,7,0)</f>
        <v>PROFESIONAL</v>
      </c>
      <c r="J151" s="6" t="str">
        <f>VLOOKUP(A151,[1]BDD!151:596,41,0)</f>
        <v>GRUPO DE GESTIÓN E INTEGRACIÓN DEL SINAP</v>
      </c>
      <c r="K151" s="6" t="str">
        <f>VLOOKUP(A151,[1]BDD!151:596,76,0)</f>
        <v>nuevasareas.gestion@parquesnacionales.gov.co</v>
      </c>
      <c r="L151" s="6">
        <v>3532400</v>
      </c>
      <c r="M151" s="6" t="s">
        <v>20</v>
      </c>
      <c r="N151" s="6" t="str">
        <f>VLOOKUP(A151,[1]BDD!153:156,6,0)</f>
        <v>NC22-P3202018-008 Prestación de servicios profesionales con plena autonomía técnica y administrativa para desarrollar con comunidades étnicas, campesinas y otras instancias asociativas, la aplicación de criterios socioeconómicos y culturales en procesos de declaratoria y ampliación de áreas protegidas del ámbito nacional de competencia de Parques Nacionales Naturales Grupo de Gestión e Integración del SINAP, en el marco del proyecto conservación de la diversidad biológica de las áreas protegidas</v>
      </c>
      <c r="O151" s="7" t="str">
        <f>VLOOKUP(A151,[1]BDD!153:156,17,0)</f>
        <v>$8.354.314</v>
      </c>
      <c r="P151" s="8">
        <f>VLOOKUP(A151,[1]BDD!151:596,56,0)</f>
        <v>45330</v>
      </c>
      <c r="Q151" s="8">
        <f>VLOOKUP(A151,[1]BDD!151:596,57,0)</f>
        <v>45656</v>
      </c>
    </row>
    <row r="152" spans="1:17" ht="16.5">
      <c r="A152" s="5" t="s">
        <v>317</v>
      </c>
      <c r="B152" s="4" t="str">
        <f>VLOOKUP(A152,[1]BDD!155:157,3,0)</f>
        <v>NC-CPS-151-2024</v>
      </c>
      <c r="C152" s="4" t="str">
        <f>VLOOKUP(A152,[1]BDD!154:157,4,0)</f>
        <v>IVONNE LUCIA GUERRERO</v>
      </c>
      <c r="D152" s="6" t="s">
        <v>18</v>
      </c>
      <c r="E152" s="6" t="str">
        <f>VLOOKUP(A152,[1]BDD!151:597,27,0)</f>
        <v>CUNDINAMARCA</v>
      </c>
      <c r="F152" s="6" t="str">
        <f>VLOOKUP(A152,[1]BDD!151:597,28,0)</f>
        <v>BOGOTÁ</v>
      </c>
      <c r="G152" s="6" t="str">
        <f>VLOOKUP(A152,[1]BDD!A152:CD222,77,0)</f>
        <v>ABOGADA</v>
      </c>
      <c r="H152" s="6" t="s">
        <v>318</v>
      </c>
      <c r="I152" s="4" t="str">
        <f>VLOOKUP(A152,[1]BDD!A154:CD225,7,0)</f>
        <v>PROFESIONAL</v>
      </c>
      <c r="J152" s="6" t="str">
        <f>VLOOKUP(A152,[1]BDD!152:597,41,0)</f>
        <v>SUBDIRECCIÓN DE GESTIÓN Y MANEJO Y ÁREAS PROTEGIDAS</v>
      </c>
      <c r="K152" s="6" t="str">
        <f>VLOOKUP(A152,[1]BDD!152:597,76,0)</f>
        <v>ivonne.guerrero@parquesnacionales.gov.co</v>
      </c>
      <c r="L152" s="6">
        <v>3532400</v>
      </c>
      <c r="M152" s="6" t="s">
        <v>20</v>
      </c>
      <c r="N152" s="6" t="str">
        <f>VLOOKUP(A152,[1]BDD!154:157,6,0)</f>
        <v>NC20-P3202008-003 Prestación de servicios profesionales con plena autonomía técnica y administrativa para brindar apoyo jurídico a la Subdirección de Gestión y Manejo en los procesos contractuales y administrativos, así como en los requeridos asociados a la cooperación internacional a cargo de la dependencia, en el marco del proyecto de inversión conservación de la diversidad biológica de las áreas protegidas del SINAP Nacional.</v>
      </c>
      <c r="O152" s="7">
        <f>VLOOKUP(A152,[1]BDD!154:157,17,0)</f>
        <v>13651098</v>
      </c>
      <c r="P152" s="8">
        <f>VLOOKUP(A152,[1]BDD!152:597,56,0)</f>
        <v>45331</v>
      </c>
      <c r="Q152" s="8">
        <f>VLOOKUP(A152,[1]BDD!152:597,57,0)</f>
        <v>45656</v>
      </c>
    </row>
    <row r="153" spans="1:17" ht="16.5">
      <c r="A153" s="5" t="s">
        <v>319</v>
      </c>
      <c r="B153" s="4" t="str">
        <f>VLOOKUP(A153,[1]BDD!156:158,3,0)</f>
        <v>NC-CPS-152-2024</v>
      </c>
      <c r="C153" s="4" t="str">
        <f>VLOOKUP(A153,[1]BDD!155:158,4,0)</f>
        <v>EVELYN STEPHANY OLARTE</v>
      </c>
      <c r="D153" s="6" t="s">
        <v>18</v>
      </c>
      <c r="E153" s="6" t="str">
        <f>VLOOKUP(A153,[1]BDD!152:598,27,0)</f>
        <v>CUNDINAMARCA</v>
      </c>
      <c r="F153" s="6" t="str">
        <f>VLOOKUP(A153,[1]BDD!152:598,28,0)</f>
        <v>BOGOTÁ</v>
      </c>
      <c r="G153" s="6" t="str">
        <f>VLOOKUP(A153,[1]BDD!A153:CD223,77,0)</f>
        <v>DERECHO</v>
      </c>
      <c r="H153" s="6" t="s">
        <v>320</v>
      </c>
      <c r="I153" s="4" t="str">
        <f>VLOOKUP(A153,[1]BDD!A155:CD226,7,0)</f>
        <v>APOYO A LA GESTIÓN</v>
      </c>
      <c r="J153" s="6" t="str">
        <f>VLOOKUP(A153,[1]BDD!153:598,41,0)</f>
        <v>GRUPO DE CONTRATOS</v>
      </c>
      <c r="K153" s="6" t="str">
        <f>VLOOKUP(A153,[1]BDD!153:598,76,0)</f>
        <v>evelyn.olarte@parquesnacionales.gov.co</v>
      </c>
      <c r="L153" s="6">
        <v>3532400</v>
      </c>
      <c r="M153" s="6" t="s">
        <v>20</v>
      </c>
      <c r="N153" s="6" t="str">
        <f>VLOOKUP(A153,[1]BDD!155:158,6,0)</f>
        <v>NC10-P3299060-042 Prestar los servicios de apoyo a la gestión con plena autonomía técnica y administrativa al Grupo de Contratos de la Subdirección Administrativa y Financiera en la verificación de los documentos y demás trámites relacionados con las gestiones a cargo del grupo en el marco del fortalecimiento de la capacidad institucional de Parques Nacionales Naturales.</v>
      </c>
      <c r="O153" s="7">
        <f>VLOOKUP(A153,[1]BDD!155:158,17,0)</f>
        <v>3670920</v>
      </c>
      <c r="P153" s="8">
        <f>VLOOKUP(A153,[1]BDD!153:598,56,0)</f>
        <v>45330</v>
      </c>
      <c r="Q153" s="8">
        <f>VLOOKUP(A153,[1]BDD!153:598,57,0)</f>
        <v>45656</v>
      </c>
    </row>
    <row r="154" spans="1:17" ht="16.5">
      <c r="A154" s="5" t="s">
        <v>321</v>
      </c>
      <c r="B154" s="4" t="str">
        <f>VLOOKUP(A154,[1]BDD!157:159,3,0)</f>
        <v>NC-CPS-153-2024</v>
      </c>
      <c r="C154" s="4" t="str">
        <f>VLOOKUP(A154,[1]BDD!156:159,4,0)</f>
        <v>MARÍA CAMILA RAMÍREZ HERNÁNDEZ</v>
      </c>
      <c r="D154" s="6" t="s">
        <v>18</v>
      </c>
      <c r="E154" s="6" t="str">
        <f>VLOOKUP(A154,[1]BDD!153:599,27,0)</f>
        <v>BOYACA</v>
      </c>
      <c r="F154" s="6" t="str">
        <f>VLOOKUP(A154,[1]BDD!153:599,28,0)</f>
        <v>DUITAMA</v>
      </c>
      <c r="G154" s="6" t="str">
        <f>VLOOKUP(A154,[1]BDD!A154:CD224,77,0)</f>
        <v>INGENIERA FORESTAL</v>
      </c>
      <c r="H154" s="6" t="s">
        <v>322</v>
      </c>
      <c r="I154" s="4" t="str">
        <f>VLOOKUP(A154,[1]BDD!A156:CD227,7,0)</f>
        <v>PROFESIONAL</v>
      </c>
      <c r="J154" s="6" t="str">
        <f>VLOOKUP(A154,[1]BDD!154:599,41,0)</f>
        <v>GRUPO DE GESTIÓN DEL CONOCIMIENTO E INNOVACIÓN</v>
      </c>
      <c r="K154" s="6" t="str">
        <f>VLOOKUP(A154,[1]BDD!154:599,76,0)</f>
        <v>@parquesnacionales.gov.co</v>
      </c>
      <c r="L154" s="6">
        <v>3532400</v>
      </c>
      <c r="M154" s="6" t="s">
        <v>20</v>
      </c>
      <c r="N154" s="6" t="str">
        <f>VLOOKUP(A154,[1]BDD!156:159,6,0)</f>
        <v>NC21-P3202032-007 - Prestación de servicios profesionales con plena autonomía técnica y administrativa para la revisión temática y topológica a los análisis de las coberturas de la tierra, generados en las áreas protegidas administradas por Parques Nacionales Naturales, del Grupo de Gestión del Conocimiento y la innovación, en el marco del proyecto de inversión Conservación de la diversidad biológica de las áreas protegidas del SINAP Nacional.</v>
      </c>
      <c r="O154" s="7">
        <f>VLOOKUP(A154,[1]BDD!156:159,17,0)</f>
        <v>7014443</v>
      </c>
      <c r="P154" s="8">
        <f>VLOOKUP(A154,[1]BDD!154:599,56,0)</f>
        <v>45331</v>
      </c>
      <c r="Q154" s="8">
        <f>VLOOKUP(A154,[1]BDD!154:599,57,0)</f>
        <v>45656</v>
      </c>
    </row>
    <row r="155" spans="1:17" ht="16.5">
      <c r="A155" s="5" t="s">
        <v>323</v>
      </c>
      <c r="B155" s="4" t="str">
        <f>VLOOKUP(A155,[1]BDD!158:160,3,0)</f>
        <v>NC-CPS-154-2024</v>
      </c>
      <c r="C155" s="4" t="str">
        <f>VLOOKUP(A155,[1]BDD!157:160,4,0)</f>
        <v>FREDY LEONARDO ARDILA RUIZ</v>
      </c>
      <c r="D155" s="6" t="s">
        <v>18</v>
      </c>
      <c r="E155" s="6" t="str">
        <f>VLOOKUP(A155,[1]BDD!154:600,27,0)</f>
        <v>CUNDINAMARCA</v>
      </c>
      <c r="F155" s="6" t="str">
        <f>VLOOKUP(A155,[1]BDD!154:600,28,0)</f>
        <v>BOGOTÁ</v>
      </c>
      <c r="G155" s="6" t="str">
        <f>VLOOKUP(A155,[1]BDD!A155:CD225,77,0)</f>
        <v>INGENIERO CATASTRAL Y GEODESTA</v>
      </c>
      <c r="H155" s="6" t="s">
        <v>324</v>
      </c>
      <c r="I155" s="4" t="str">
        <f>VLOOKUP(A155,[1]BDD!A157:CD228,7,0)</f>
        <v>PROFESIONAL</v>
      </c>
      <c r="J155" s="6" t="str">
        <f>VLOOKUP(A155,[1]BDD!155:600,41,0)</f>
        <v>GRUPO DE GESTIÓN DEL CONOCIMIENTO E INNOVACIÓN</v>
      </c>
      <c r="K155" s="6" t="str">
        <f>VLOOKUP(A155,[1]BDD!155:600,76,0)</f>
        <v>fredy.ardila@parquesnacionales.gov.co</v>
      </c>
      <c r="L155" s="6">
        <v>3532400</v>
      </c>
      <c r="M155" s="6" t="s">
        <v>20</v>
      </c>
      <c r="N155" s="6" t="str">
        <f>VLOOKUP(A155,[1]BDD!157:160,6,0)</f>
        <v>NC21-P3202060-001 - Prestación de servicios profesionales con plena autonomía técnica y administrativa para ejecutar las actividades de articulación de procesos y análisis de datos de las líneas temáticas definidas dentro del proceso de gestión del conocimiento en el marco del proyecto Conservación de la diversidad biológica de las áreas protegidas del SINAP Nacional.</v>
      </c>
      <c r="O155" s="7">
        <f>VLOOKUP(A155,[1]BDD!157:160,17,0)</f>
        <v>9981565</v>
      </c>
      <c r="P155" s="8">
        <f>VLOOKUP(A155,[1]BDD!155:600,56,0)</f>
        <v>45331</v>
      </c>
      <c r="Q155" s="8">
        <f>VLOOKUP(A155,[1]BDD!155:600,57,0)</f>
        <v>45656</v>
      </c>
    </row>
    <row r="156" spans="1:17" ht="16.5">
      <c r="A156" s="5" t="s">
        <v>325</v>
      </c>
      <c r="B156" s="4" t="str">
        <f>VLOOKUP(A156,[1]BDD!159:161,3,0)</f>
        <v>NC-CPS-155-2024</v>
      </c>
      <c r="C156" s="4" t="str">
        <f>VLOOKUP(A156,[1]BDD!158:161,4,0)</f>
        <v>ELIZABETH CRISTINA SÁNCHEZ TORO</v>
      </c>
      <c r="D156" s="6" t="s">
        <v>18</v>
      </c>
      <c r="E156" s="6" t="str">
        <f>VLOOKUP(A156,[1]BDD!155:601,27,0)</f>
        <v>VALLE DEL CAUCA</v>
      </c>
      <c r="F156" s="6" t="str">
        <f>VLOOKUP(A156,[1]BDD!155:601,28,0)</f>
        <v>PALMIRA</v>
      </c>
      <c r="G156" s="6" t="str">
        <f>VLOOKUP(A156,[1]BDD!A156:CD226,77,0)</f>
        <v>BIOLOGA</v>
      </c>
      <c r="H156" s="6" t="s">
        <v>326</v>
      </c>
      <c r="I156" s="4" t="str">
        <f>VLOOKUP(A156,[1]BDD!A158:CD229,7,0)</f>
        <v>PROFESIONAL</v>
      </c>
      <c r="J156" s="6" t="str">
        <f>VLOOKUP(A156,[1]BDD!156:601,41,0)</f>
        <v>GRUPO DE GESTIÓN DEL CONOCIMIENTO E INNOVACIÓN</v>
      </c>
      <c r="K156" s="6" t="str">
        <f>VLOOKUP(A156,[1]BDD!156:601,76,0)</f>
        <v>monitoreosig.ggci@parquesnacionales.gov.co</v>
      </c>
      <c r="L156" s="6">
        <v>3532400</v>
      </c>
      <c r="M156" s="6" t="s">
        <v>20</v>
      </c>
      <c r="N156" s="6" t="str">
        <f>VLOOKUP(A156,[1]BDD!158:161,6,0)</f>
        <v>NC21-P3202032-005 Prestación de servicios profesionales con plena autonomía técnica y administrativa para fortalecer a las áreas protegidas y direcciones territoriales en la toma de datos, análisis de la información geográfica, sistematización y reportes de las líneas temáticas asignadas, Grupo de Gestión del Conocimiento y la innovación en el marco del proyecto Conservación de la diversidad biológica de las áreas protegidas del SINAP Nacional.</v>
      </c>
      <c r="O156" s="7" t="str">
        <f>VLOOKUP(A156,[1]BDD!158:161,17,0)</f>
        <v>$7.435.309</v>
      </c>
      <c r="P156" s="8">
        <f>VLOOKUP(A156,[1]BDD!156:601,56,0)</f>
        <v>45331</v>
      </c>
      <c r="Q156" s="8">
        <f>VLOOKUP(A156,[1]BDD!156:601,57,0)</f>
        <v>45656</v>
      </c>
    </row>
    <row r="157" spans="1:17" ht="16.5">
      <c r="A157" s="5" t="s">
        <v>327</v>
      </c>
      <c r="B157" s="4" t="str">
        <f>VLOOKUP(A157,[1]BDD!160:162,3,0)</f>
        <v>NC-CPS-156-2024</v>
      </c>
      <c r="C157" s="4" t="str">
        <f>VLOOKUP(A157,[1]BDD!159:162,4,0)</f>
        <v>NORMA CAROLINA ESPEJO DELGADO</v>
      </c>
      <c r="D157" s="6" t="s">
        <v>18</v>
      </c>
      <c r="E157" s="6" t="str">
        <f>VLOOKUP(A157,[1]BDD!156:602,27,0)</f>
        <v>CUNDINAMARCA</v>
      </c>
      <c r="F157" s="6" t="str">
        <f>VLOOKUP(A157,[1]BDD!156:602,28,0)</f>
        <v>BOGOTÁ</v>
      </c>
      <c r="G157" s="6" t="str">
        <f>VLOOKUP(A157,[1]BDD!A157:CD227,77,0)</f>
        <v>INGENIERIA FORESTAL</v>
      </c>
      <c r="H157" s="6" t="s">
        <v>328</v>
      </c>
      <c r="I157" s="4" t="str">
        <f>VLOOKUP(A157,[1]BDD!A159:CD230,7,0)</f>
        <v>PROFESIONAL</v>
      </c>
      <c r="J157" s="6" t="str">
        <f>VLOOKUP(A157,[1]BDD!157:602,41,0)</f>
        <v>GRUPO DE GESTIÓN DEL CONOCIMIENTO E INNOVACIÓN</v>
      </c>
      <c r="K157" s="6" t="str">
        <f>VLOOKUP(A157,[1]BDD!157:602,76,0)</f>
        <v>norma.espejo@parquesnacionales.gov.co</v>
      </c>
      <c r="L157" s="6">
        <v>3532400</v>
      </c>
      <c r="M157" s="6" t="s">
        <v>20</v>
      </c>
      <c r="N157" s="6" t="str">
        <f>VLOOKUP(A157,[1]BDD!159:162,6,0)</f>
        <v>NC21-P3202060-005 Prestación de servicios profesionales con plena autonomía técnica y administrativa para el fortalecimiento técnico del programa de restauración que se implementa en algunas áreas protegidas administradas por Parques Nacionales Naturales de Colombia, del Grupo de Gestión del Conocimiento y la innovación, en el marco del proyecto Conservación de la diversidad biológica de las áreas protegidas del SINAP Nacional.</v>
      </c>
      <c r="O157" s="7">
        <f>VLOOKUP(A157,[1]BDD!159:162,17,0)</f>
        <v>7014443</v>
      </c>
      <c r="P157" s="8">
        <f>VLOOKUP(A157,[1]BDD!157:602,56,0)</f>
        <v>45331</v>
      </c>
      <c r="Q157" s="8">
        <f>VLOOKUP(A157,[1]BDD!157:602,57,0)</f>
        <v>45656</v>
      </c>
    </row>
    <row r="158" spans="1:17" ht="16.5">
      <c r="A158" s="5" t="s">
        <v>329</v>
      </c>
      <c r="B158" s="4" t="str">
        <f>VLOOKUP(A158,[1]BDD!161:163,3,0)</f>
        <v>NC-CPS-157-2024</v>
      </c>
      <c r="C158" s="4" t="str">
        <f>VLOOKUP(A158,[1]BDD!160:163,4,0)</f>
        <v>DAIRA EMILCE RECALDE RODRIGUEZ</v>
      </c>
      <c r="D158" s="6" t="s">
        <v>18</v>
      </c>
      <c r="E158" s="6" t="str">
        <f>VLOOKUP(A158,[1]BDD!157:603,27,0)</f>
        <v>NARIÑO</v>
      </c>
      <c r="F158" s="6" t="str">
        <f>VLOOKUP(A158,[1]BDD!157:603,28,0)</f>
        <v>PASTO</v>
      </c>
      <c r="G158" s="6" t="str">
        <f>VLOOKUP(A158,[1]BDD!A158:CD228,77,0)</f>
        <v>INGENIERA AGROFORESTAL</v>
      </c>
      <c r="H158" s="6" t="s">
        <v>330</v>
      </c>
      <c r="I158" s="4" t="str">
        <f>VLOOKUP(A158,[1]BDD!A160:CD231,7,0)</f>
        <v>PROFESIONAL</v>
      </c>
      <c r="J158" s="6" t="str">
        <f>VLOOKUP(A158,[1]BDD!158:603,41,0)</f>
        <v>GRUPO DE GESTIÓN E INTEGRACIÓN DEL SINAP</v>
      </c>
      <c r="K158" s="6" t="str">
        <f>VLOOKUP(A158,[1]BDD!158:603,76,0)</f>
        <v>daira.recalde@parquesnacionales.gov.co</v>
      </c>
      <c r="L158" s="6">
        <v>3532400</v>
      </c>
      <c r="M158" s="6" t="s">
        <v>20</v>
      </c>
      <c r="N158" s="6" t="str">
        <f>VLOOKUP(A158,[1]BDD!160:163,6,0)</f>
        <v>NC22-P3202018-005 Prestación de servicios profesionales con plena autonomía técnica y administrativa para coadyuvar en la concertación y hacer seguimiento a las agendas intersectoriales, en especial con los sectores de hidrocarburos y minería, así como apoyar la formulación, seguimiento y evaluación de proyectos relacionados con los procesos de declaratoria y ampliación de áreas protegidas del ámbito nacional en temas intersectoriales en el Grupo de Gestión e Integración del SINAP, en el marco del proyecto conservación de la diversidad biológica de las áreas protegidas del SINAP Nacional.</v>
      </c>
      <c r="O158" s="7">
        <f>VLOOKUP(A158,[1]BDD!160:163,17,0)</f>
        <v>7014443</v>
      </c>
      <c r="P158" s="8">
        <f>VLOOKUP(A158,[1]BDD!158:603,56,0)</f>
        <v>45331</v>
      </c>
      <c r="Q158" s="8">
        <f>VLOOKUP(A158,[1]BDD!158:603,57,0)</f>
        <v>45656</v>
      </c>
    </row>
    <row r="159" spans="1:17" ht="16.5">
      <c r="A159" s="5" t="s">
        <v>331</v>
      </c>
      <c r="B159" s="4" t="str">
        <f>VLOOKUP(A159,[1]BDD!162:164,3,0)</f>
        <v>NC-CPS-158-2024</v>
      </c>
      <c r="C159" s="4" t="str">
        <f>VLOOKUP(A159,[1]BDD!161:164,4,0)</f>
        <v>MARÍA ANDREA ALZATE HERNÁNDEZ</v>
      </c>
      <c r="D159" s="6" t="s">
        <v>18</v>
      </c>
      <c r="E159" s="6" t="str">
        <f>VLOOKUP(A159,[1]BDD!158:604,27,0)</f>
        <v>RISARALDA</v>
      </c>
      <c r="F159" s="6" t="str">
        <f>VLOOKUP(A159,[1]BDD!158:604,28,0)</f>
        <v>PEREIRA</v>
      </c>
      <c r="G159" s="6" t="str">
        <f>VLOOKUP(A159,[1]BDD!A159:CD229,77,0)</f>
        <v>ABOGADA</v>
      </c>
      <c r="H159" s="6" t="s">
        <v>332</v>
      </c>
      <c r="I159" s="4" t="str">
        <f>VLOOKUP(A159,[1]BDD!A161:CD232,7,0)</f>
        <v>PROFESIONAL</v>
      </c>
      <c r="J159" s="6" t="str">
        <f>VLOOKUP(A159,[1]BDD!159:604,41,0)</f>
        <v>GRUPO DE TRÁMITES Y EVALUACIÓN AMBIENTAL</v>
      </c>
      <c r="K159" s="6" t="str">
        <f>VLOOKUP(A159,[1]BDD!159:604,76,0)</f>
        <v>maria.alzate@parquesnacionales.gov.co</v>
      </c>
      <c r="L159" s="6">
        <v>3532400</v>
      </c>
      <c r="M159" s="6" t="s">
        <v>20</v>
      </c>
      <c r="N159" s="6" t="str">
        <f>VLOOKUP(A159,[1]BDD!161:164,6,0)</f>
        <v>NC24-P3202008-021 Prestación de servicios profesionales con plena autonomía técnica y administrativa para impulsar jurídicamente los trámites para el registro y seguimiento de reservas naturales de la sociedad civil al Grupo de Trámites y Evaluación Ambiental en el marco del proyecto de inversión Conservación de la diversidad biológica de las áreas protegidas del SINAP Nacional.</v>
      </c>
      <c r="O159" s="7" t="str">
        <f>VLOOKUP(A159,[1]BDD!161:164,17,0)</f>
        <v>$4.620.818</v>
      </c>
      <c r="P159" s="8">
        <f>VLOOKUP(A159,[1]BDD!159:604,56,0)</f>
        <v>45331</v>
      </c>
      <c r="Q159" s="8">
        <f>VLOOKUP(A159,[1]BDD!159:604,57,0)</f>
        <v>45656</v>
      </c>
    </row>
    <row r="160" spans="1:17" ht="16.5">
      <c r="A160" s="5" t="s">
        <v>333</v>
      </c>
      <c r="B160" s="4" t="str">
        <f>VLOOKUP(A160,[1]BDD!163:165,3,0)</f>
        <v>NC-CPS-159-2024</v>
      </c>
      <c r="C160" s="4" t="str">
        <f>VLOOKUP(A160,[1]BDD!162:165,4,0)</f>
        <v>SIMON DANIEL RODRIGUEZ PINILLA</v>
      </c>
      <c r="D160" s="6" t="s">
        <v>18</v>
      </c>
      <c r="E160" s="6" t="str">
        <f>VLOOKUP(A160,[1]BDD!159:605,27,0)</f>
        <v>CUNDINAMARCA</v>
      </c>
      <c r="F160" s="6" t="str">
        <f>VLOOKUP(A160,[1]BDD!159:605,28,0)</f>
        <v>BOGOTÁ</v>
      </c>
      <c r="G160" s="6" t="str">
        <f>VLOOKUP(A160,[1]BDD!A160:CD230,77,0)</f>
        <v>ADMINISTRADOR DE EMPRESAS</v>
      </c>
      <c r="H160" s="6" t="s">
        <v>334</v>
      </c>
      <c r="I160" s="4" t="str">
        <f>VLOOKUP(A160,[1]BDD!A162:CD233,7,0)</f>
        <v>PROFESIONAL</v>
      </c>
      <c r="J160" s="6" t="str">
        <f>VLOOKUP(A160,[1]BDD!160:605,41,0)</f>
        <v>SUBDIRECCIÓN DE SOSTENIBILIDAD Y NEGOCIOS AMBIENTALES</v>
      </c>
      <c r="K160" s="6" t="str">
        <f>VLOOKUP(A160,[1]BDD!160:605,76,0)</f>
        <v>simon.rodriguez@parquesnacionales.gov.co</v>
      </c>
      <c r="L160" s="6">
        <v>3532400</v>
      </c>
      <c r="M160" s="6" t="s">
        <v>20</v>
      </c>
      <c r="N160" s="6" t="str">
        <f>VLOOKUP(A160,[1]BDD!162:165,6,0)</f>
        <v>NC30-P3202010-001 Prestar servicios profesionales con plena autonomía técnica y administrativa para apoyar a la Subdirección de Sostenibilidad y Negocios Ambientales en el proceso de gestión de Alianzas Nacionales, Internacionales y Multilaterales Público - Privadas estratégicas con el objetivo de darle viabilidad a los mecanismos e instrumentos del plan estratégico, en el marco del proyecto de Conservación de la diversidad biológica de las áreas protegidas del SINAP Nacional de Parques Nacionales Naturales de Colombia.</v>
      </c>
      <c r="O160" s="7">
        <f>VLOOKUP(A160,[1]BDD!162:165,17,0)</f>
        <v>7014443</v>
      </c>
      <c r="P160" s="8">
        <f>VLOOKUP(A160,[1]BDD!160:605,56,0)</f>
        <v>45331</v>
      </c>
      <c r="Q160" s="8">
        <f>VLOOKUP(A160,[1]BDD!160:605,57,0)</f>
        <v>45656</v>
      </c>
    </row>
    <row r="161" spans="1:17" ht="16.5">
      <c r="A161" s="5" t="s">
        <v>335</v>
      </c>
      <c r="B161" s="4" t="str">
        <f>VLOOKUP(A161,[1]BDD!164:166,3,0)</f>
        <v>NC-CPS-160-2024</v>
      </c>
      <c r="C161" s="4" t="str">
        <f>VLOOKUP(A161,[1]BDD!163:166,4,0)</f>
        <v>ANDRÉS QUIROGA MOLANO</v>
      </c>
      <c r="D161" s="6" t="s">
        <v>18</v>
      </c>
      <c r="E161" s="6" t="str">
        <f>VLOOKUP(A161,[1]BDD!160:606,27,0)</f>
        <v>BOYACA</v>
      </c>
      <c r="F161" s="6" t="str">
        <f>VLOOKUP(A161,[1]BDD!160:606,28,0)</f>
        <v>TUNJA</v>
      </c>
      <c r="G161" s="6" t="str">
        <f>VLOOKUP(A161,[1]BDD!A161:CD231,77,0)</f>
        <v>ARQUITECTO</v>
      </c>
      <c r="H161" s="6" t="s">
        <v>336</v>
      </c>
      <c r="I161" s="4" t="str">
        <f>VLOOKUP(A161,[1]BDD!A163:CD234,7,0)</f>
        <v>PROFESIONAL</v>
      </c>
      <c r="J161" s="6" t="str">
        <f>VLOOKUP(A161,[1]BDD!161:606,41,0)</f>
        <v>GRUPO DE INFRAESTRUCTURA</v>
      </c>
      <c r="K161" s="6" t="str">
        <f>VLOOKUP(A161,[1]BDD!161:606,76,0)</f>
        <v>@parquesnacionales.gov.co</v>
      </c>
      <c r="L161" s="6">
        <v>3532400</v>
      </c>
      <c r="M161" s="6" t="s">
        <v>20</v>
      </c>
      <c r="N161" s="6" t="str">
        <f>VLOOKUP(A161,[1]BDD!163:166,6,0)</f>
        <v>NC12-P3299011-016 NC12-P3299016-016 Prestar los servicios profesionales con plena autonomía técnica y administrativa al Grupo de Infraestructura de la Subdirección Administrativa y Financiera brindando apoyo en el seguimiento de los proyectos de infraestructura desde su planeación, estructuración, contratación y ejecución, en el marco del mejoramiento de la infraestructura física en los Parques Nacionales Naturales de Colombia y sus áreas protegidas.</v>
      </c>
      <c r="O161" s="7">
        <f>VLOOKUP(A161,[1]BDD!163:166,17,0)</f>
        <v>7014443</v>
      </c>
      <c r="P161" s="8">
        <f>VLOOKUP(A161,[1]BDD!161:606,56,0)</f>
        <v>45334</v>
      </c>
      <c r="Q161" s="8">
        <f>VLOOKUP(A161,[1]BDD!161:606,57,0)</f>
        <v>45515</v>
      </c>
    </row>
    <row r="162" spans="1:17" ht="16.5">
      <c r="A162" s="5" t="s">
        <v>337</v>
      </c>
      <c r="B162" s="4" t="str">
        <f>VLOOKUP(A162,[1]BDD!165:167,3,0)</f>
        <v>NC-CPS-161-2024</v>
      </c>
      <c r="C162" s="4" t="str">
        <f>VLOOKUP(A162,[1]BDD!164:167,4,0)</f>
        <v>EDUARDO JAVIER CHILITO PAREDES</v>
      </c>
      <c r="D162" s="6" t="s">
        <v>18</v>
      </c>
      <c r="E162" s="6" t="str">
        <f>VLOOKUP(A162,[1]BDD!161:607,27,0)</f>
        <v>CAUCA</v>
      </c>
      <c r="F162" s="6" t="str">
        <f>VLOOKUP(A162,[1]BDD!161:607,28,0)</f>
        <v>ROSAS</v>
      </c>
      <c r="G162" s="6" t="str">
        <f>VLOOKUP(A162,[1]BDD!A162:CD232,77,0)</f>
        <v>ECOLOGO</v>
      </c>
      <c r="H162" s="6" t="s">
        <v>338</v>
      </c>
      <c r="I162" s="4" t="str">
        <f>VLOOKUP(A162,[1]BDD!A164:CD235,7,0)</f>
        <v>PROFESIONAL</v>
      </c>
      <c r="J162" s="6" t="str">
        <f>VLOOKUP(A162,[1]BDD!162:607,41,0)</f>
        <v>OFICINA GESTION DEL RIESGO</v>
      </c>
      <c r="K162" s="6" t="str">
        <f>VLOOKUP(A162,[1]BDD!162:607,76,0)</f>
        <v>eduardo.chilito@parquesnacionales.gov.co</v>
      </c>
      <c r="L162" s="6">
        <v>3532400</v>
      </c>
      <c r="M162" s="6" t="s">
        <v>20</v>
      </c>
      <c r="N162" s="6" t="str">
        <f>VLOOKUP(A162,[1]BDD!164:167,6,0)</f>
        <v>NC07-P3202055-001 Prestar servicios profesionales con plena autonomía técnica y administrativa en temas asociados a manejo, seguimiento y análisis de los diferentes eventos relacionados con los fenómenos ENOS a la Oficina Gestión del Riesgo, en el marco de la conservación de la diversidad biológica de las áreas protegidas del SINAP nacional.</v>
      </c>
      <c r="O162" s="7" t="str">
        <f>VLOOKUP(A162,[1]BDD!164:167,17,0)</f>
        <v>$7.881.428</v>
      </c>
      <c r="P162" s="8">
        <f>VLOOKUP(A162,[1]BDD!162:607,56,0)</f>
        <v>45331</v>
      </c>
      <c r="Q162" s="8">
        <f>VLOOKUP(A162,[1]BDD!162:607,57,0)</f>
        <v>45656</v>
      </c>
    </row>
    <row r="163" spans="1:17" ht="16.5">
      <c r="A163" s="5" t="s">
        <v>339</v>
      </c>
      <c r="B163" s="4" t="str">
        <f>VLOOKUP(A163,[1]BDD!166:168,3,0)</f>
        <v>NC-CPS-162-2024</v>
      </c>
      <c r="C163" s="4" t="str">
        <f>VLOOKUP(A163,[1]BDD!165:168,4,0)</f>
        <v>JORGE ALBERTO HERNÁNDEZ CASTAÑO</v>
      </c>
      <c r="D163" s="6" t="s">
        <v>18</v>
      </c>
      <c r="E163" s="6" t="str">
        <f>VLOOKUP(A163,[1]BDD!162:608,27,0)</f>
        <v>META</v>
      </c>
      <c r="F163" s="6" t="str">
        <f>VLOOKUP(A163,[1]BDD!162:608,28,0)</f>
        <v>GRANADA</v>
      </c>
      <c r="G163" s="6" t="str">
        <f>VLOOKUP(A163,[1]BDD!A163:CD233,77,0)</f>
        <v>INGENIERO CATASTRAL Y GEODESTA</v>
      </c>
      <c r="H163" s="6" t="s">
        <v>340</v>
      </c>
      <c r="I163" s="4" t="str">
        <f>VLOOKUP(A163,[1]BDD!A165:CD236,7,0)</f>
        <v>PROFESIONAL</v>
      </c>
      <c r="J163" s="6" t="str">
        <f>VLOOKUP(A163,[1]BDD!163:608,41,0)</f>
        <v>GRUPO DE GESTIÓN DEL CONOCIMIENTO E INNOVACIÓN</v>
      </c>
      <c r="K163" s="6" t="str">
        <f>VLOOKUP(A163,[1]BDD!163:608,76,0)</f>
        <v>controlyvigilancia.ggci@parquesnacionales.gov.co</v>
      </c>
      <c r="L163" s="6">
        <v>3532400</v>
      </c>
      <c r="M163" s="6" t="s">
        <v>20</v>
      </c>
      <c r="N163" s="6" t="str">
        <f>VLOOKUP(A163,[1]BDD!165:168,6,0)</f>
        <v>NC21-P3202032-004 - Prestación de los servicios profesionales con plena autonomía técnica y administrativa al Grupo de Gestión del Conocimiento e Innovación para la orientación técnica requerida por las áreas protegidas relacionado con el reporte y análisis de datos en la herramienta SMART en el marco del proyecto de inversión Conservación de la diversidad biológica de las áreas protegidas del SINAP Nacional.</v>
      </c>
      <c r="O163" s="7">
        <f>VLOOKUP(A163,[1]BDD!165:168,17,0)</f>
        <v>7014443</v>
      </c>
      <c r="P163" s="8">
        <f>VLOOKUP(A163,[1]BDD!163:608,56,0)</f>
        <v>45331</v>
      </c>
      <c r="Q163" s="8">
        <f>VLOOKUP(A163,[1]BDD!163:608,57,0)</f>
        <v>45656</v>
      </c>
    </row>
    <row r="164" spans="1:17" ht="16.5">
      <c r="A164" s="5" t="s">
        <v>341</v>
      </c>
      <c r="B164" s="4" t="str">
        <f>VLOOKUP(A164,[1]BDD!167:169,3,0)</f>
        <v>NC-CPS-163-2024</v>
      </c>
      <c r="C164" s="4" t="str">
        <f>VLOOKUP(A164,[1]BDD!166:169,4,0)</f>
        <v>JORMMY MARITZA MACHADO HERNANDEZ</v>
      </c>
      <c r="D164" s="6" t="s">
        <v>18</v>
      </c>
      <c r="E164" s="6" t="str">
        <f>VLOOKUP(A164,[1]BDD!163:609,27,0)</f>
        <v>TOLIMA</v>
      </c>
      <c r="F164" s="6" t="str">
        <f>VLOOKUP(A164,[1]BDD!163:609,28,0)</f>
        <v>IBAGUE</v>
      </c>
      <c r="G164" s="6" t="str">
        <f>VLOOKUP(A164,[1]BDD!A164:CD234,77,0)</f>
        <v>BIOLOGA</v>
      </c>
      <c r="H164" s="6" t="s">
        <v>342</v>
      </c>
      <c r="I164" s="4" t="str">
        <f>VLOOKUP(A164,[1]BDD!A166:CD237,7,0)</f>
        <v>PROFESIONAL</v>
      </c>
      <c r="J164" s="6" t="str">
        <f>VLOOKUP(A164,[1]BDD!164:609,41,0)</f>
        <v>GRUPO DE GESTIÓN E INTEGRACIÓN DEL SINAP</v>
      </c>
      <c r="K164" s="6" t="str">
        <f>VLOOKUP(A164,[1]BDD!164:609,76,0)</f>
        <v>jormmy.machado@parquesnacionales.gov.co</v>
      </c>
      <c r="L164" s="6">
        <v>3532400</v>
      </c>
      <c r="M164" s="6" t="s">
        <v>20</v>
      </c>
      <c r="N164" s="6" t="str">
        <f>VLOOKUP(A164,[1]BDD!166:169,6,0)</f>
        <v>NC22-P3202018-010 Prestación de servicios profesionales con plena autonomía técnica y administrativa para la consolidación de los reportes en el marco del Conpes 4050 desde las responsabilidades de la Subdirección de Gestión y Manejo de Áreas Protegidas, así como gestionar y hacer seguimiento a la implementación de la política pública para la consolidación del SINAP del Conpes 4050 en el marco del proyecto conservación de la diversidad biológica de las áreas protegidas del SINAP Nacional</v>
      </c>
      <c r="O164" s="7">
        <f>VLOOKUP(A164,[1]BDD!166:169,17,0)</f>
        <v>9981565</v>
      </c>
      <c r="P164" s="8">
        <f>VLOOKUP(A164,[1]BDD!164:609,56,0)</f>
        <v>45334</v>
      </c>
      <c r="Q164" s="8">
        <f>VLOOKUP(A164,[1]BDD!164:609,57,0)</f>
        <v>45656</v>
      </c>
    </row>
    <row r="165" spans="1:17" ht="17.25" customHeight="1">
      <c r="A165" s="5" t="s">
        <v>343</v>
      </c>
      <c r="B165" s="4" t="str">
        <f>VLOOKUP(A165,[1]BDD!168:170,3,0)</f>
        <v>NC-CPS-164-2024</v>
      </c>
      <c r="C165" s="4" t="str">
        <f>VLOOKUP(A165,[1]BDD!167:170,4,0)</f>
        <v>CLAUDIA PATRICIA GALINDO RODRIGUEZ.</v>
      </c>
      <c r="D165" s="6" t="s">
        <v>18</v>
      </c>
      <c r="E165" s="6" t="str">
        <f>VLOOKUP(A165,[1]BDD!164:610,27,0)</f>
        <v>CUNDINAMARCA</v>
      </c>
      <c r="F165" s="6" t="str">
        <f>VLOOKUP(A165,[1]BDD!164:610,28,0)</f>
        <v>BOGOTÁ</v>
      </c>
      <c r="G165" s="6" t="str">
        <f>VLOOKUP(A165,[1]BDD!A165:CD235,77,0)</f>
        <v>LICENCIATURA EN BIOLOGIA</v>
      </c>
      <c r="H165" s="6" t="s">
        <v>344</v>
      </c>
      <c r="I165" s="4" t="str">
        <f>VLOOKUP(A165,[1]BDD!A167:CD238,7,0)</f>
        <v>PROFESIONAL</v>
      </c>
      <c r="J165" s="6" t="str">
        <f>VLOOKUP(A165,[1]BDD!165:610,41,0)</f>
        <v>GRUPO DE GESTIÓN E INTEGRACIÓN DEL SINAP</v>
      </c>
      <c r="K165" s="6" t="str">
        <f>VLOOKUP(A165,[1]BDD!165:610,76,0)</f>
        <v>claudia.galindo@parquesnacionales.gov.co</v>
      </c>
      <c r="L165" s="6">
        <v>3532400</v>
      </c>
      <c r="M165" s="6" t="s">
        <v>20</v>
      </c>
      <c r="N165" s="6" t="str">
        <f>VLOOKUP(A165,[1]BDD!167:170,6,0)</f>
        <v>NC22-P3202018-007 Prestación de servicios profesionales con plena 
autonomía técnica y administrativa para la gestión de información técnico-científica 
desde los componentes bióticos y físicos que sustenten los procesos de declaratoria y 
ampliación de áreas protegidas del ámbito nacional, así como brindar aporte técnico a 
la Mesa Nacional de Prioridades de Conservación, del Grupo de Gestión e Integración 
del SINAP, en el marco del proyecto conservación de la diversidad biológica de las 
áreas protegidas del SINAP Nacional.</v>
      </c>
      <c r="O165" s="7">
        <f>VLOOKUP(A165,[1]BDD!167:170,17,0)</f>
        <v>7014443</v>
      </c>
      <c r="P165" s="8">
        <f>VLOOKUP(A165,[1]BDD!165:610,56,0)</f>
        <v>45335</v>
      </c>
      <c r="Q165" s="8">
        <f>VLOOKUP(A165,[1]BDD!165:610,57,0)</f>
        <v>45656</v>
      </c>
    </row>
    <row r="166" spans="1:17" ht="16.5">
      <c r="A166" s="5" t="s">
        <v>345</v>
      </c>
      <c r="B166" s="4" t="str">
        <f>VLOOKUP(A166,[1]BDD!169:171,3,0)</f>
        <v>NC-CPS-165-2024</v>
      </c>
      <c r="C166" s="4" t="str">
        <f>VLOOKUP(A166,[1]BDD!168:171,4,0)</f>
        <v>SANDRA BIBIANA CORRALES.</v>
      </c>
      <c r="D166" s="6" t="s">
        <v>18</v>
      </c>
      <c r="E166" s="6" t="str">
        <f>VLOOKUP(A166,[1]BDD!165:611,27,0)</f>
        <v>CALDAS</v>
      </c>
      <c r="F166" s="6" t="str">
        <f>VLOOKUP(A166,[1]BDD!165:611,28,0)</f>
        <v>MANIZALES</v>
      </c>
      <c r="G166" s="6" t="str">
        <f>VLOOKUP(A166,[1]BDD!A166:CD236,77,0)</f>
        <v>DISEÑADPR VISUAL</v>
      </c>
      <c r="H166" s="6" t="s">
        <v>346</v>
      </c>
      <c r="I166" s="4" t="str">
        <f>VLOOKUP(A166,[1]BDD!A168:CD239,7,0)</f>
        <v>PROFESIONAL</v>
      </c>
      <c r="J166" s="6" t="str">
        <f>VLOOKUP(A166,[1]BDD!166:611,41,0)</f>
        <v>SUBDIRECCIÓN DE SOSTENIBILIDAD Y NEGOCIOS AMBIENTALES</v>
      </c>
      <c r="K166" s="6" t="str">
        <f>VLOOKUP(A166,[1]BDD!166:611,76,0)</f>
        <v>sandra.corrales@parquesnacionales.gov.co</v>
      </c>
      <c r="L166" s="6">
        <v>3532400</v>
      </c>
      <c r="M166" s="6" t="s">
        <v>20</v>
      </c>
      <c r="N166" s="6" t="str">
        <f>VLOOKUP(A166,[1]BDD!168:171,6,0)</f>
        <v>NC30-P3202010-010 Prestar servicios profesionales con plena autonomía técnica y administrativa en la Subdirección de Sostenibilidad y Negocios Ambientales para la realización de las actividades asignadas en la ejecución de la estrategia digital y de diseño gráfico de piezas enfocadas en el Turismo de Naturaleza, negocios verdes, bioeconomía y tienda de parques en el marco del proyecto de inversión de conservación de la diversidad biológica de las áreas protegidas del SINAP Nacional.</v>
      </c>
      <c r="O166" s="7" t="str">
        <f>VLOOKUP(A166,[1]BDD!168:171,17,0)</f>
        <v>$7.435.309</v>
      </c>
      <c r="P166" s="8">
        <f>VLOOKUP(A166,[1]BDD!166:611,56,0)</f>
        <v>45334</v>
      </c>
      <c r="Q166" s="8">
        <f>VLOOKUP(A166,[1]BDD!166:611,57,0)</f>
        <v>45656</v>
      </c>
    </row>
    <row r="167" spans="1:17" ht="16.5">
      <c r="A167" s="5" t="s">
        <v>347</v>
      </c>
      <c r="B167" s="4" t="str">
        <f>VLOOKUP(A167,[1]BDD!170:172,3,0)</f>
        <v>NC-CPS-166-2024</v>
      </c>
      <c r="C167" s="4" t="str">
        <f>VLOOKUP(A167,[1]BDD!169:172,4,0)</f>
        <v>MARLEY ROJAS GUTIERREZ</v>
      </c>
      <c r="D167" s="6" t="s">
        <v>18</v>
      </c>
      <c r="E167" s="6" t="str">
        <f>VLOOKUP(A167,[1]BDD!166:612,27,0)</f>
        <v>CUNDINAMARCA</v>
      </c>
      <c r="F167" s="6" t="str">
        <f>VLOOKUP(A167,[1]BDD!166:612,28,0)</f>
        <v>BOGOTÁ</v>
      </c>
      <c r="G167" s="6" t="str">
        <f>VLOOKUP(A167,[1]BDD!A167:CD237,77,0)</f>
        <v>INGENIERA CIVIL</v>
      </c>
      <c r="H167" s="6" t="s">
        <v>348</v>
      </c>
      <c r="I167" s="4" t="str">
        <f>VLOOKUP(A167,[1]BDD!A169:CD240,7,0)</f>
        <v>PROFESIONAL</v>
      </c>
      <c r="J167" s="6" t="str">
        <f>VLOOKUP(A167,[1]BDD!167:612,41,0)</f>
        <v>GRUPO DE TRÁMITES Y EVALUACIÓN AMBIENTAL</v>
      </c>
      <c r="K167" s="6" t="str">
        <f>VLOOKUP(A167,[1]BDD!167:612,76,0)</f>
        <v>marley.rojas@parquesnacionales.gov.co</v>
      </c>
      <c r="L167" s="6">
        <v>3532400</v>
      </c>
      <c r="M167" s="6" t="s">
        <v>20</v>
      </c>
      <c r="N167" s="6" t="str">
        <f>VLOOKUP(A167,[1]BDD!169:172,6,0)</f>
        <v>NC24-P3202032-006 Prestación de servicios profesionales con plena autonomía técnica y administrativa al Grupo de Trámites y Evaluación Ambiental para la gestión de proyectos obras o actividades de infraestructura que se pretenda ejecutar en las áreas protegidas en el marco del proyecto de inversión Conservación de la diversidad biológica de las áreas protegidas del SINAP Nacional.</v>
      </c>
      <c r="O167" s="7">
        <f>VLOOKUP(A167,[1]BDD!169:172,17,0)</f>
        <v>7014443</v>
      </c>
      <c r="P167" s="8">
        <f>VLOOKUP(A167,[1]BDD!167:612,56,0)</f>
        <v>45334</v>
      </c>
      <c r="Q167" s="8">
        <f>VLOOKUP(A167,[1]BDD!167:612,57,0)</f>
        <v>45656</v>
      </c>
    </row>
    <row r="168" spans="1:17" ht="16.5">
      <c r="A168" s="5" t="s">
        <v>349</v>
      </c>
      <c r="B168" s="4" t="str">
        <f>VLOOKUP(A168,[1]BDD!171:173,3,0)</f>
        <v>NC-CPS-167-2024</v>
      </c>
      <c r="C168" s="4" t="str">
        <f>VLOOKUP(A168,[1]BDD!170:173,4,0)</f>
        <v>LUISA FERNANDAN MALDONADO MORALES</v>
      </c>
      <c r="D168" s="6" t="s">
        <v>18</v>
      </c>
      <c r="E168" s="6" t="str">
        <f>VLOOKUP(A168,[1]BDD!167:613,27,0)</f>
        <v>CUNDINAMARCA</v>
      </c>
      <c r="F168" s="6" t="str">
        <f>VLOOKUP(A168,[1]BDD!167:613,28,0)</f>
        <v>BOGOTÁ</v>
      </c>
      <c r="G168" s="6" t="str">
        <f>VLOOKUP(A168,[1]BDD!A168:CD238,77,0)</f>
        <v>BIOLOGA MARINA</v>
      </c>
      <c r="H168" s="6" t="s">
        <v>350</v>
      </c>
      <c r="I168" s="4" t="str">
        <f>VLOOKUP(A168,[1]BDD!A170:CD241,7,0)</f>
        <v>PROFESIONAL</v>
      </c>
      <c r="J168" s="6" t="str">
        <f>VLOOKUP(A168,[1]BDD!168:613,41,0)</f>
        <v>GRUPO DE PLANEACIÓN Y MANEJO</v>
      </c>
      <c r="K168" s="6" t="str">
        <f>VLOOKUP(A168,[1]BDD!168:613,76,0)</f>
        <v>luisa.maldonado@parquesnacionales.gov.co</v>
      </c>
      <c r="L168" s="6">
        <v>3532400</v>
      </c>
      <c r="M168" s="6" t="s">
        <v>20</v>
      </c>
      <c r="N168" s="6" t="str">
        <f>VLOOKUP(A168,[1]BDD!170:173,6,0)</f>
        <v>NC23-P3202008-012 Prestación de servicios profesionales con plena autonomía técnica y administrativa para orientar las acciones de ordenamiento de los recursos hidrobiológicos-pesqueros y los ecosistemas asociados con actores comunitarios e intersectoriales relacionados con las áreas protegidas administradas por Parques Nacionales Naturales de Colombia de acuerdo con las funciones del Grupo de Planeación y Manejo en el marco del proyecto de Conservación de la diversidad biológica de las áreas protegidas del SINAP nacional.</v>
      </c>
      <c r="O168" s="7" t="str">
        <f>VLOOKUP(A168,[1]BDD!170:173,17,0)</f>
        <v>$7.435.309</v>
      </c>
      <c r="P168" s="8">
        <f>VLOOKUP(A168,[1]BDD!168:613,56,0)</f>
        <v>45335</v>
      </c>
      <c r="Q168" s="8">
        <f>VLOOKUP(A168,[1]BDD!168:613,57,0)</f>
        <v>45656</v>
      </c>
    </row>
    <row r="169" spans="1:17" ht="16.5">
      <c r="A169" s="5" t="s">
        <v>351</v>
      </c>
      <c r="B169" s="4" t="str">
        <f>VLOOKUP(A169,[1]BDD!172:174,3,0)</f>
        <v>NC-CPS-168-2024</v>
      </c>
      <c r="C169" s="4" t="str">
        <f>VLOOKUP(A169,[1]BDD!171:174,4,0)</f>
        <v>LUISA PALOMINO MORERA</v>
      </c>
      <c r="D169" s="6" t="s">
        <v>18</v>
      </c>
      <c r="E169" s="6" t="str">
        <f>VLOOKUP(A169,[1]BDD!168:614,27,0)</f>
        <v>CUNDINAMARCA</v>
      </c>
      <c r="F169" s="6" t="str">
        <f>VLOOKUP(A169,[1]BDD!168:614,28,0)</f>
        <v>BOGOTÁ</v>
      </c>
      <c r="G169" s="6" t="str">
        <f>VLOOKUP(A169,[1]BDD!A169:CD239,77,0)</f>
        <v>INGENIERIA AMBIENTAL</v>
      </c>
      <c r="H169" s="6" t="s">
        <v>352</v>
      </c>
      <c r="I169" s="4" t="str">
        <f>VLOOKUP(A169,[1]BDD!A171:CD242,7,0)</f>
        <v>PROFESIONAL</v>
      </c>
      <c r="J169" s="6" t="str">
        <f>VLOOKUP(A169,[1]BDD!169:614,41,0)</f>
        <v>GRUPO DE PLANEACIÓN Y MANEJO</v>
      </c>
      <c r="K169" s="6" t="str">
        <f>VLOOKUP(A169,[1]BDD!169:614,76,0)</f>
        <v>@parquesnacionales.gov.co</v>
      </c>
      <c r="L169" s="6">
        <v>3532400</v>
      </c>
      <c r="M169" s="6" t="s">
        <v>20</v>
      </c>
      <c r="N169" s="6" t="str">
        <f>VLOOKUP(A169,[1]BDD!171:174,6,0)</f>
        <v>NC23-P3202008-015 Prestación de servicios profesionales con plena autonomía técnica y administrativa para apoyar las actividades requeridas en la orientación para la formulación y actualización de los instrumentos de planeación y el seguimiento a la implementación de los planes estratégicos en las áreas administradas por Parques Nacionales Naturales de Colombia de acuerdo con las funciones del Grupo de Planeación y Manejo en el marco del proyecto de Conservación de la diversidad biológica de las áreas protegidas del SINAP nacional.</v>
      </c>
      <c r="O169" s="7">
        <f>VLOOKUP(A169,[1]BDD!171:174,17,0)</f>
        <v>6347913</v>
      </c>
      <c r="P169" s="8">
        <f>VLOOKUP(A169,[1]BDD!169:614,56,0)</f>
        <v>45335</v>
      </c>
      <c r="Q169" s="8">
        <f>VLOOKUP(A169,[1]BDD!169:614,57,0)</f>
        <v>45656</v>
      </c>
    </row>
    <row r="170" spans="1:17" ht="16.5">
      <c r="A170" s="5" t="s">
        <v>353</v>
      </c>
      <c r="B170" s="4" t="str">
        <f>VLOOKUP(A170,[1]BDD!173:175,3,0)</f>
        <v>NC-CPS-169-2024</v>
      </c>
      <c r="C170" s="4" t="str">
        <f>VLOOKUP(A170,[1]BDD!172:175,4,0)</f>
        <v>OMAR JARAMILLO RODRIGUEZ</v>
      </c>
      <c r="D170" s="6" t="s">
        <v>18</v>
      </c>
      <c r="E170" s="6" t="str">
        <f>VLOOKUP(A170,[1]BDD!169:615,27,0)</f>
        <v>CUNDINAMARCA</v>
      </c>
      <c r="F170" s="6" t="str">
        <f>VLOOKUP(A170,[1]BDD!169:615,28,0)</f>
        <v>ZIPAQUIRA</v>
      </c>
      <c r="G170" s="6" t="str">
        <f>VLOOKUP(A170,[1]BDD!A170:CD240,77,0)</f>
        <v>GEOGRAFO</v>
      </c>
      <c r="H170" s="6" t="s">
        <v>354</v>
      </c>
      <c r="I170" s="4" t="str">
        <f>VLOOKUP(A170,[1]BDD!A172:CD243,7,0)</f>
        <v>PROFESIONAL</v>
      </c>
      <c r="J170" s="6" t="str">
        <f>VLOOKUP(A170,[1]BDD!170:615,41,0)</f>
        <v>GRUPO DE GESTIÓN E INTEGRACIÓN DEL SINAP</v>
      </c>
      <c r="K170" s="6" t="str">
        <f>VLOOKUP(A170,[1]BDD!170:615,76,0)</f>
        <v>omar.jaramillo@parquesnacionales.gov.co</v>
      </c>
      <c r="L170" s="6">
        <v>3532400</v>
      </c>
      <c r="M170" s="6" t="s">
        <v>20</v>
      </c>
      <c r="N170" s="6" t="str">
        <f>VLOOKUP(A170,[1]BDD!172:175,6,0)</f>
        <v>NC22-P3202018-009 "Prestación de servicios profesionales con plena autonomía técnica y administrativa para contribuir a la generación y desarrollo de los componentes relacionados con representatividad ecosistémica y conectividad ecológica de la política para la consolidación del SINAP, así como a la evaluación del estado de conservación de las áreas protegidas a registrar en el RUNAP en el Grupo de Gestión e Integración del SINAP, en el marco del proyecto conservación de la diversidad biológica de las áreas protegidas del SINAP Nacional".</v>
      </c>
      <c r="O170" s="7" t="str">
        <f>VLOOKUP(A170,[1]BDD!172:175,17,0)</f>
        <v>$8.354.314</v>
      </c>
      <c r="P170" s="8">
        <f>VLOOKUP(A170,[1]BDD!170:615,56,0)</f>
        <v>45335</v>
      </c>
      <c r="Q170" s="8">
        <f>VLOOKUP(A170,[1]BDD!170:615,57,0)</f>
        <v>45656</v>
      </c>
    </row>
    <row r="171" spans="1:17" ht="16.5">
      <c r="A171" s="5" t="s">
        <v>355</v>
      </c>
      <c r="B171" s="4" t="str">
        <f>VLOOKUP(A171,[1]BDD!174:176,3,0)</f>
        <v>NC-CPS-170-2024</v>
      </c>
      <c r="C171" s="4" t="str">
        <f>VLOOKUP(A171,[1]BDD!173:176,4,0)</f>
        <v>NESTOR RAUL ESPEJO DELGADO</v>
      </c>
      <c r="D171" s="6" t="s">
        <v>18</v>
      </c>
      <c r="E171" s="6" t="str">
        <f>VLOOKUP(A171,[1]BDD!170:616,27,0)</f>
        <v>CUNDINAMARCA</v>
      </c>
      <c r="F171" s="6" t="str">
        <f>VLOOKUP(A171,[1]BDD!170:616,28,0)</f>
        <v>BOGOTÁ</v>
      </c>
      <c r="G171" s="6" t="str">
        <f>VLOOKUP(A171,[1]BDD!A171:CD241,77,0)</f>
        <v>LICENCIATURA EN BIOLOGIA</v>
      </c>
      <c r="H171" s="6" t="s">
        <v>356</v>
      </c>
      <c r="I171" s="4" t="str">
        <f>VLOOKUP(A171,[1]BDD!A173:CD244,7,0)</f>
        <v>PROFESIONAL</v>
      </c>
      <c r="J171" s="6" t="str">
        <f>VLOOKUP(A171,[1]BDD!171:616,41,0)</f>
        <v>GRUPO DE PLANEACIÓN Y MANEJO</v>
      </c>
      <c r="K171" s="6" t="str">
        <f>VLOOKUP(A171,[1]BDD!171:616,76,0)</f>
        <v>nestor.espejo@parquesnacionales.gov.co</v>
      </c>
      <c r="L171" s="6">
        <v>3532400</v>
      </c>
      <c r="M171" s="6" t="s">
        <v>20</v>
      </c>
      <c r="N171" s="6" t="str">
        <f>VLOOKUP(A171,[1]BDD!173:176,6,0)</f>
        <v>NC23-P3202052-002 Prestación de servicios profesionales con plena autonomía técnica y administrativa para realizar análisis de integridad ecológica de las áreas protegidas administradas por Parques Nacionales Naturales de Colombia desde una perspectiva multiescalar de acuerdo con las funciones del Grupo de Planeación y Manejo en el marco del proyecto de Conservación de la diversidad biológica de las áreas protegidas del SINAP nacional.</v>
      </c>
      <c r="O171" s="7">
        <f>VLOOKUP(A171,[1]BDD!173:176,17,0)</f>
        <v>6347912</v>
      </c>
      <c r="P171" s="8">
        <f>VLOOKUP(A171,[1]BDD!171:616,56,0)</f>
        <v>45335</v>
      </c>
      <c r="Q171" s="8">
        <f>VLOOKUP(A171,[1]BDD!171:616,57,0)</f>
        <v>45656</v>
      </c>
    </row>
    <row r="172" spans="1:17" ht="16.5">
      <c r="A172" s="5" t="s">
        <v>357</v>
      </c>
      <c r="B172" s="4" t="str">
        <f>VLOOKUP(A172,[1]BDD!175:177,3,0)</f>
        <v>NC-CPS-171-2024</v>
      </c>
      <c r="C172" s="4" t="str">
        <f>VLOOKUP(A172,[1]BDD!174:177,4,0)</f>
        <v>ANGELA MARÍA TORRES RAMÍREZ</v>
      </c>
      <c r="D172" s="6" t="s">
        <v>18</v>
      </c>
      <c r="E172" s="6" t="str">
        <f>VLOOKUP(A172,[1]BDD!171:617,27,0)</f>
        <v>TOLIMA</v>
      </c>
      <c r="F172" s="6" t="str">
        <f>VLOOKUP(A172,[1]BDD!171:617,28,0)</f>
        <v>IBAGUE</v>
      </c>
      <c r="G172" s="6" t="str">
        <f>VLOOKUP(A172,[1]BDD!A172:CD242,77,0)</f>
        <v>ABOGADA</v>
      </c>
      <c r="H172" s="6" t="s">
        <v>358</v>
      </c>
      <c r="I172" s="4" t="str">
        <f>VLOOKUP(A172,[1]BDD!A174:CD245,7,0)</f>
        <v>PROFESIONAL</v>
      </c>
      <c r="J172" s="6" t="str">
        <f>VLOOKUP(A172,[1]BDD!172:617,41,0)</f>
        <v>GRUPO DE TRÁMITES Y EVALUACIÓN AMBIENTAL</v>
      </c>
      <c r="K172" s="6" t="str">
        <f>VLOOKUP(A172,[1]BDD!172:617,76,0)</f>
        <v>ANGELA.TORRES@parquesnacionales.gov.co</v>
      </c>
      <c r="L172" s="6">
        <v>3532400</v>
      </c>
      <c r="M172" s="6" t="s">
        <v>20</v>
      </c>
      <c r="N172" s="6" t="str">
        <f>VLOOKUP(A172,[1]BDD!174:177,6,0)</f>
        <v>NC24-P3202008-020 Prestación de servicios profesionales con plena autonomía técnica y administrativa para revisar y validar jurídicamente los documentos para el registro y seguimiento de reservas naturales de la sociedad civil al Grupo de Trámites y Evaluación Ambiental en el marco del proyecto de inversión Conservación de la diversidad biológica de las áreas protegidas del SINAP Nacional.</v>
      </c>
      <c r="O172" s="7" t="str">
        <f>VLOOKUP(A172,[1]BDD!174:177,17,0)</f>
        <v>$4.620.818</v>
      </c>
      <c r="P172" s="8">
        <f>VLOOKUP(A172,[1]BDD!172:617,56,0)</f>
        <v>45335</v>
      </c>
      <c r="Q172" s="8">
        <f>VLOOKUP(A172,[1]BDD!172:617,57,0)</f>
        <v>45656</v>
      </c>
    </row>
    <row r="173" spans="1:17" ht="16.5">
      <c r="A173" s="5" t="s">
        <v>359</v>
      </c>
      <c r="B173" s="4" t="str">
        <f>VLOOKUP(A173,[1]BDD!176:179,3,0)</f>
        <v>NC-CPS-172C-2024</v>
      </c>
      <c r="C173" s="4" t="str">
        <f>VLOOKUP(A173,[1]BDD!175:179,4,0)</f>
        <v>ARLENSON PELAES CONTRERAS</v>
      </c>
      <c r="D173" s="6" t="s">
        <v>18</v>
      </c>
      <c r="E173" s="6" t="str">
        <f>VLOOKUP(A173,[1]BDD!172:618,27,0)</f>
        <v>CAQUETA</v>
      </c>
      <c r="F173" s="6" t="str">
        <f>VLOOKUP(A173,[1]BDD!172:618,28,0)</f>
        <v>SAN VICENTE DEL CAGUAN</v>
      </c>
      <c r="G173" s="6" t="str">
        <f>VLOOKUP(A173,[1]BDD!A173:CD243,77,0)</f>
        <v>TECNOLOGO EN CARTOGRAFIA</v>
      </c>
      <c r="H173" s="6" t="s">
        <v>360</v>
      </c>
      <c r="I173" s="4" t="str">
        <f>VLOOKUP(A173,[1]BDD!A175:CD246,7,0)</f>
        <v>APOYO A LA GESTIÓN</v>
      </c>
      <c r="J173" s="6" t="str">
        <f>VLOOKUP(A173,[1]BDD!173:618,41,0)</f>
        <v>GRUPO DE TRÁMITES Y EVALUACIÓN AMBIENTAL</v>
      </c>
      <c r="K173" s="6" t="str">
        <f>VLOOKUP(A173,[1]BDD!173:618,76,0)</f>
        <v>ARLENSON.PELAES@parquesnacionales.gov.co</v>
      </c>
      <c r="L173" s="6">
        <v>3532400</v>
      </c>
      <c r="M173" s="6" t="s">
        <v>20</v>
      </c>
      <c r="N173" s="6" t="str">
        <f>VLOOKUP(A173,[1]BDD!175:179,6,0)</f>
        <v>NC24-P3202008-011 Prestación de servicios técnicos con plena autonomía técnica y administrativa para revisar y generar insumos cartográficos de la ubicación y zonificación de los expedientes para el trámite y seguimiento de las reservas naturales de la sociedad civil al Grupo de Trámites y Evaluación Ambiental en el marco del proyecto de inversión Conservación de la diversidad biológica de las áreas protegidas del SINAP Nacional.</v>
      </c>
      <c r="O173" s="7">
        <f>VLOOKUP(A173,[1]BDD!175:179,17,0)</f>
        <v>3557602</v>
      </c>
      <c r="P173" s="8">
        <f>VLOOKUP(A173,[1]BDD!173:618,56,0)</f>
        <v>45336</v>
      </c>
      <c r="Q173" s="8">
        <f>VLOOKUP(A173,[1]BDD!173:618,57,0)</f>
        <v>45504</v>
      </c>
    </row>
    <row r="174" spans="1:17" ht="16.5">
      <c r="A174" s="5" t="s">
        <v>361</v>
      </c>
      <c r="B174" s="4" t="str">
        <f>VLOOKUP(A174,[1]BDD!177:180,3,0)</f>
        <v>NC-CPS-173-2024</v>
      </c>
      <c r="C174" s="4" t="str">
        <f>VLOOKUP(A174,[1]BDD!176:180,4,0)</f>
        <v>ILIANA ALZATE TIJERINO</v>
      </c>
      <c r="D174" s="6" t="s">
        <v>18</v>
      </c>
      <c r="E174" s="6" t="str">
        <f>VLOOKUP(A174,[1]BDD!173:619,27,0)</f>
        <v>VALLE DEL CAUCA</v>
      </c>
      <c r="F174" s="6" t="str">
        <f>VLOOKUP(A174,[1]BDD!173:619,28,0)</f>
        <v>CALI</v>
      </c>
      <c r="G174" s="6" t="str">
        <f>VLOOKUP(A174,[1]BDD!A174:CD244,77,0)</f>
        <v>INGENIERIA AMBIENTAL</v>
      </c>
      <c r="H174" s="6" t="s">
        <v>362</v>
      </c>
      <c r="I174" s="4" t="str">
        <f>VLOOKUP(A174,[1]BDD!A176:CD247,7,0)</f>
        <v>PROFESIONAL</v>
      </c>
      <c r="J174" s="6" t="str">
        <f>VLOOKUP(A174,[1]BDD!174:619,41,0)</f>
        <v>GRUPO DE PLANEACIÓN Y MANEJO</v>
      </c>
      <c r="K174" s="6" t="str">
        <f>VLOOKUP(A174,[1]BDD!174:619,76,0)</f>
        <v>ILIANA .ALZATE@parquesnacionales.gov.co</v>
      </c>
      <c r="L174" s="6">
        <v>3532400</v>
      </c>
      <c r="M174" s="6" t="s">
        <v>20</v>
      </c>
      <c r="N174" s="6" t="str">
        <f>VLOOKUP(A174,[1]BDD!176:180,6,0)</f>
        <v>NC23-P3202008-008 Prestación de servicios profesionales con plena autonomía técnica y administrativa para orientar a las áreas protegidas administradas por Parques Nacionales Naturales de Colombia en el establecimiento de acuerdos de ecoturismo con los diferentes actores que habitan y/o hacen uso de las áreas protegidas así como el apoyo en la implementación de los lineamientos de ecoturismo de acuerdo con las funciones del Grupo de Planeación y Manejo en el marco del proyecto de Conservación de la diversidad biológica de las áreas protegidas del SINAP nacional.</v>
      </c>
      <c r="O174" s="7">
        <f>VLOOKUP(A174,[1]BDD!176:180,17,0)</f>
        <v>7014443</v>
      </c>
      <c r="P174" s="8">
        <f>VLOOKUP(A174,[1]BDD!174:619,56,0)</f>
        <v>45336</v>
      </c>
      <c r="Q174" s="8">
        <f>VLOOKUP(A174,[1]BDD!174:619,57,0)</f>
        <v>45656</v>
      </c>
    </row>
    <row r="175" spans="1:17" ht="16.5">
      <c r="A175" s="5" t="s">
        <v>363</v>
      </c>
      <c r="B175" s="4" t="str">
        <f>VLOOKUP(A175,[1]BDD!179:181,3,0)</f>
        <v>NC-CPS-174-2024</v>
      </c>
      <c r="C175" s="4" t="str">
        <f>VLOOKUP(A175,[1]BDD!177:181,4,0)</f>
        <v>SANDRA CARDONA OSPINA</v>
      </c>
      <c r="D175" s="6" t="s">
        <v>18</v>
      </c>
      <c r="E175" s="6" t="str">
        <f>VLOOKUP(A175,[1]BDD!174:620,27,0)</f>
        <v>CALDAS</v>
      </c>
      <c r="F175" s="6" t="str">
        <f>VLOOKUP(A175,[1]BDD!174:620,28,0)</f>
        <v>MANIZALES</v>
      </c>
      <c r="G175" s="6" t="str">
        <f>VLOOKUP(A175,[1]BDD!A175:CD245,77,0)</f>
        <v>ADMINISTRADORA DE EMPRESAS</v>
      </c>
      <c r="H175" s="6" t="s">
        <v>364</v>
      </c>
      <c r="I175" s="4" t="str">
        <f>VLOOKUP(A175,[1]BDD!A177:CD248,7,0)</f>
        <v>PROFESIONAL</v>
      </c>
      <c r="J175" s="6" t="str">
        <f>VLOOKUP(A175,[1]BDD!175:620,41,0)</f>
        <v>GRUPO DE PLANEACIÓN Y MANEJO</v>
      </c>
      <c r="K175" s="6" t="str">
        <f>VLOOKUP(A175,[1]BDD!175:620,76,0)</f>
        <v>SANDRA.CARDONA@parquesnacionales.gov.co</v>
      </c>
      <c r="L175" s="6">
        <v>3532400</v>
      </c>
      <c r="M175" s="6" t="s">
        <v>20</v>
      </c>
      <c r="N175" s="6" t="str">
        <f>VLOOKUP(A175,[1]BDD!177:181,6,0)</f>
        <v>NC23-P3202052-009 Prestación de servicios profesionales con plena autonomía técnica y administrativa para la revisión validación y consolidación de reportes institucionales asociados a los instrumentos de planeación y apoyo en los procesos de actualización y formulación de planes de manejo de las áreas protegidas administradas por Parques Nacionales Naturales de Colombia de acuerdo con las funciones del Grupo de Planeación y Manejo en el marco del proyecto de Conservación de la diversidad biológica de las áreas protegidas del SINAP nacional.</v>
      </c>
      <c r="O175" s="7">
        <f>VLOOKUP(A175,[1]BDD!177:181,17,0)</f>
        <v>6347913</v>
      </c>
      <c r="P175" s="8">
        <f>VLOOKUP(A175,[1]BDD!175:620,56,0)</f>
        <v>45335</v>
      </c>
      <c r="Q175" s="8">
        <f>VLOOKUP(A175,[1]BDD!175:620,57,0)</f>
        <v>45656</v>
      </c>
    </row>
    <row r="176" spans="1:17" ht="16.5">
      <c r="A176" s="5" t="s">
        <v>365</v>
      </c>
      <c r="B176" s="4" t="str">
        <f>VLOOKUP(A176,[1]BDD!180:182,3,0)</f>
        <v>NC-CPS-175-2024</v>
      </c>
      <c r="C176" s="4" t="str">
        <f>VLOOKUP(A176,[1]BDD!179:182,4,0)</f>
        <v>JENNY ASTRID HERNANDEZ</v>
      </c>
      <c r="D176" s="6" t="s">
        <v>18</v>
      </c>
      <c r="E176" s="6" t="str">
        <f>VLOOKUP(A176,[1]BDD!175:621,27,0)</f>
        <v>CUNDINAMARCA</v>
      </c>
      <c r="F176" s="6" t="str">
        <f>VLOOKUP(A176,[1]BDD!175:621,28,0)</f>
        <v>BOGOTÁ</v>
      </c>
      <c r="G176" s="6" t="str">
        <f>VLOOKUP(A176,[1]BDD!A176:CD246,77,0)</f>
        <v>INGENIERA FORESTAL</v>
      </c>
      <c r="H176" s="6" t="s">
        <v>366</v>
      </c>
      <c r="I176" s="4" t="str">
        <f>VLOOKUP(A176,[1]BDD!A179:CD249,7,0)</f>
        <v>PROFESIONAL</v>
      </c>
      <c r="J176" s="6" t="str">
        <f>VLOOKUP(A176,[1]BDD!176:621,41,0)</f>
        <v>GRUPO DE GESTIÓN DEL CONOCIMIENTO E INNOVACIÓN</v>
      </c>
      <c r="K176" s="6" t="str">
        <f>VLOOKUP(A176,[1]BDD!176:621,76,0)</f>
        <v>alertasdetransformacion@parquesnacionales.gov.co</v>
      </c>
      <c r="L176" s="6">
        <v>3532400</v>
      </c>
      <c r="M176" s="6" t="s">
        <v>20</v>
      </c>
      <c r="N176" s="6" t="str">
        <f>VLOOKUP(A176,[1]BDD!179:182,6,0)</f>
        <v>NC21-P3202060-002 Prestación de servicios profesionales con plena autonomía técnica y administrativa para el seguimiento, análisis y reportes de las alertas trimestrales de transformación de coberturas naturales para las áreas protegidas del SPNN, en el Grupo de Gestión del Conocimiento y la innovación en el marco del proyecto de inversión Conservación de la diversidad biológica de las áreas protegidas del SINAP Nacional.</v>
      </c>
      <c r="O176" s="7">
        <f>VLOOKUP(A176,[1]BDD!179:182,17,0)</f>
        <v>6347913</v>
      </c>
      <c r="P176" s="8">
        <f>VLOOKUP(A176,[1]BDD!176:621,56,0)</f>
        <v>45335</v>
      </c>
      <c r="Q176" s="8">
        <f>VLOOKUP(A176,[1]BDD!176:621,57,0)</f>
        <v>45656</v>
      </c>
    </row>
    <row r="177" spans="1:17" ht="16.5">
      <c r="A177" s="5" t="s">
        <v>367</v>
      </c>
      <c r="B177" s="4" t="str">
        <f>VLOOKUP(A177,[1]BDD!181:183,3,0)</f>
        <v>NC-CPS-176-2024</v>
      </c>
      <c r="C177" s="4" t="str">
        <f>VLOOKUP(A177,[1]BDD!180:183,4,0)</f>
        <v>YINET ANDREA PARRADO</v>
      </c>
      <c r="D177" s="6" t="s">
        <v>18</v>
      </c>
      <c r="E177" s="6" t="str">
        <f>VLOOKUP(A177,[1]BDD!176:622,27,0)</f>
        <v>CUNDINAMARCA</v>
      </c>
      <c r="F177" s="6" t="str">
        <f>VLOOKUP(A177,[1]BDD!176:622,28,0)</f>
        <v>CAQUEZA</v>
      </c>
      <c r="G177" s="6" t="str">
        <f>VLOOKUP(A177,[1]BDD!A177:CD247,77,0)</f>
        <v>MEDICO VETERINARIO ZOOTECNISTA</v>
      </c>
      <c r="H177" s="6" t="s">
        <v>368</v>
      </c>
      <c r="I177" s="4" t="str">
        <f>VLOOKUP(A177,[1]BDD!A180:CD250,7,0)</f>
        <v>PROFESIONAL</v>
      </c>
      <c r="J177" s="6" t="str">
        <f>VLOOKUP(A177,[1]BDD!177:622,41,0)</f>
        <v>SUBDIRECCIÓN DE SOSTENIBILIDAD Y NEGOCIOS AMBIENTALES</v>
      </c>
      <c r="K177" s="6" t="str">
        <f>VLOOKUP(A177,[1]BDD!177:622,76,0)</f>
        <v>yinet.parrado@parquesnacionales.gov.co</v>
      </c>
      <c r="L177" s="6">
        <v>3532400</v>
      </c>
      <c r="M177" s="6" t="s">
        <v>20</v>
      </c>
      <c r="N177" s="6" t="str">
        <f>VLOOKUP(A177,[1]BDD!180:183,6,0)</f>
        <v>NC30-P3202053-003 Prestar servicios profesionales con plena autonomía técnica y administrativa para apoyar a la Subdirección de Sostenibilidad y Negocios Ambientales en el diseño e implementación de una estrategia en Bioeconomía para el desarrollo de nuevos productos y servicios sostenibles; y en el desarrollo de estrategias de gestión de la biodiversidad en las Áreas Protegidas en el marco del proyecto de Conservación de la diversidad biológica de las áreas protegidas del SINAP Nacional.</v>
      </c>
      <c r="O177" s="7">
        <f>VLOOKUP(A177,[1]BDD!180:183,17,0)</f>
        <v>9564018</v>
      </c>
      <c r="P177" s="8">
        <f>VLOOKUP(A177,[1]BDD!177:622,56,0)</f>
        <v>45335</v>
      </c>
      <c r="Q177" s="8">
        <f>VLOOKUP(A177,[1]BDD!177:622,57,0)</f>
        <v>45656</v>
      </c>
    </row>
    <row r="178" spans="1:17" ht="16.5">
      <c r="A178" s="5" t="s">
        <v>369</v>
      </c>
      <c r="B178" s="4" t="str">
        <f>VLOOKUP(A178,[1]BDD!182:184,3,0)</f>
        <v>NC-CPS-177-2024</v>
      </c>
      <c r="C178" s="4" t="str">
        <f>VLOOKUP(A178,[1]BDD!181:184,4,0)</f>
        <v>VIVIANA MORENO QUINTERO</v>
      </c>
      <c r="D178" s="6" t="s">
        <v>18</v>
      </c>
      <c r="E178" s="6" t="str">
        <f>VLOOKUP(A178,[1]BDD!177:623,27,0)</f>
        <v>VALLE DEL CAUCA</v>
      </c>
      <c r="F178" s="6" t="str">
        <f>VLOOKUP(A178,[1]BDD!177:623,28,0)</f>
        <v>CALI</v>
      </c>
      <c r="G178" s="6" t="str">
        <f>VLOOKUP(A178,[1]BDD!A178:CD248,77,0)</f>
        <v>BIOLOGA</v>
      </c>
      <c r="H178" s="6" t="s">
        <v>370</v>
      </c>
      <c r="I178" s="4" t="str">
        <f>VLOOKUP(A178,[1]BDD!A181:CD251,7,0)</f>
        <v>PROFESIONAL</v>
      </c>
      <c r="J178" s="6" t="str">
        <f>VLOOKUP(A178,[1]BDD!178:623,41,0)</f>
        <v>GRUPO DE PLANEACIÓN Y MANEJO</v>
      </c>
      <c r="K178" s="6" t="str">
        <f>VLOOKUP(A178,[1]BDD!178:623,76,0)</f>
        <v>viviana.moreno@parquesnacionales.gov.co</v>
      </c>
      <c r="L178" s="6">
        <v>3532400</v>
      </c>
      <c r="M178" s="6" t="s">
        <v>20</v>
      </c>
      <c r="N178" s="6" t="str">
        <f>VLOOKUP(A178,[1]BDD!181:184,6,0)</f>
        <v>NC23-P3202052-003 Prestación de servicios profesionales con plena autonomía técnica y administrativa para orientar a los equipos de las áreas protegidas administradas por Parques Nacionales Naturales de Colombia en la planeación y estructuración de los espacios de participación entorno a los procesos de formulación y actualización de los planes de manejo así como apoyar la implementación del procedimiento asociado a instrumentos de planeación de acuerdo con las funciones del Grupo de Planeación y Manejo en el marco del proyecto de Conservación de la diversidad biológica de las áreas protegidas del SINAP nacional.</v>
      </c>
      <c r="O178" s="7">
        <f>VLOOKUP(A178,[1]BDD!181:184,17,0)</f>
        <v>7014443</v>
      </c>
      <c r="P178" s="8">
        <f>VLOOKUP(A178,[1]BDD!178:623,56,0)</f>
        <v>45336</v>
      </c>
      <c r="Q178" s="8">
        <f>VLOOKUP(A178,[1]BDD!178:623,57,0)</f>
        <v>45656</v>
      </c>
    </row>
    <row r="179" spans="1:17" ht="16.5">
      <c r="A179" s="5" t="s">
        <v>371</v>
      </c>
      <c r="B179" s="4" t="str">
        <f>VLOOKUP(A179,[1]BDD!183:185,3,0)</f>
        <v>NC-CPS-178-2024</v>
      </c>
      <c r="C179" s="4" t="str">
        <f>VLOOKUP(A179,[1]BDD!182:185,4,0)</f>
        <v>JORGE YOVANI GÓMEZ RODRÍGUEZ</v>
      </c>
      <c r="D179" s="6" t="s">
        <v>18</v>
      </c>
      <c r="E179" s="6" t="str">
        <f>VLOOKUP(A179,[1]BDD!178:624,27,0)</f>
        <v>CUNDINAMARCA</v>
      </c>
      <c r="F179" s="6" t="str">
        <f>VLOOKUP(A179,[1]BDD!178:624,28,0)</f>
        <v>BOGOTÁ</v>
      </c>
      <c r="G179" s="6" t="str">
        <f>VLOOKUP(A179,[1]BDD!A179:CD249,77,0)</f>
        <v>INGENIERO CATASTRAL Y GEODESTA</v>
      </c>
      <c r="H179" s="6" t="s">
        <v>152</v>
      </c>
      <c r="I179" s="4" t="str">
        <f>VLOOKUP(A179,[1]BDD!A182:CD252,7,0)</f>
        <v>PROFESIONAL</v>
      </c>
      <c r="J179" s="6" t="str">
        <f>VLOOKUP(A179,[1]BDD!179:624,41,0)</f>
        <v>GRUPO DE GESTIÓN E INTEGRACIÓN DEL SINAP</v>
      </c>
      <c r="K179" s="6" t="str">
        <f>VLOOKUP(A179,[1]BDD!179:624,76,0)</f>
        <v>sig.ggis@parquesnacionales.gov.co</v>
      </c>
      <c r="L179" s="6">
        <v>3532400</v>
      </c>
      <c r="M179" s="6" t="s">
        <v>20</v>
      </c>
      <c r="N179" s="6" t="str">
        <f>VLOOKUP(A179,[1]BDD!182:185,6,0)</f>
        <v>NC22-P3202011-002 Prestación de servicios profesionales con plena autonomía técnica y administrativa para llevar a cabo la administración en el componente geográfico del Registro Único Nacional de Áreas Protegidas - RUNAP en el marco de las funciones de Parques Nacionales de Colombia - Grupo de Gestión e Integración del SINAP, en el marco del proyecto Conservación de la diversidad biológica de las áreas protegidas del SINAP Nacional.</v>
      </c>
      <c r="O179" s="7">
        <f>VLOOKUP(A179,[1]BDD!182:185,17,0)</f>
        <v>7014443</v>
      </c>
      <c r="P179" s="8">
        <f>VLOOKUP(A179,[1]BDD!179:624,56,0)</f>
        <v>45337</v>
      </c>
      <c r="Q179" s="8">
        <f>VLOOKUP(A179,[1]BDD!179:624,57,0)</f>
        <v>45656</v>
      </c>
    </row>
    <row r="180" spans="1:17" ht="16.5">
      <c r="A180" s="5" t="s">
        <v>372</v>
      </c>
      <c r="B180" s="4" t="str">
        <f>VLOOKUP(A180,[1]BDD!184:186,3,0)</f>
        <v>NC-CPS-179-2024</v>
      </c>
      <c r="C180" s="4" t="str">
        <f>VLOOKUP(A180,[1]BDD!183:186,4,0)</f>
        <v>ALVARO FERNANDO RAMIREZ RAMIREZ</v>
      </c>
      <c r="D180" s="6" t="s">
        <v>18</v>
      </c>
      <c r="E180" s="6" t="str">
        <f>VLOOKUP(A180,[1]BDD!179:625,27,0)</f>
        <v>CUNDINAMARCA</v>
      </c>
      <c r="F180" s="6" t="str">
        <f>VLOOKUP(A180,[1]BDD!179:625,28,0)</f>
        <v>BOGOTÁ</v>
      </c>
      <c r="G180" s="6" t="str">
        <f>VLOOKUP(A180,[1]BDD!A180:CD250,77,0)</f>
        <v>INGENIERO DE SISTEMAS Y COMPUTACION</v>
      </c>
      <c r="H180" s="6" t="s">
        <v>373</v>
      </c>
      <c r="I180" s="4" t="str">
        <f>VLOOKUP(A180,[1]BDD!A183:CD253,7,0)</f>
        <v>PROFESIONAL</v>
      </c>
      <c r="J180" s="6" t="str">
        <f>VLOOKUP(A180,[1]BDD!180:625,41,0)</f>
        <v>GRUPO DE TECNOLOGÍAS DE LA INFORMACIÓN Y LAS COMUNICACIONES</v>
      </c>
      <c r="K180" s="6" t="str">
        <f>VLOOKUP(A180,[1]BDD!180:625,76,0)</f>
        <v>alvaro.ramirez@parquesnacionales.gov.co</v>
      </c>
      <c r="L180" s="6">
        <v>3532400</v>
      </c>
      <c r="M180" s="6" t="s">
        <v>20</v>
      </c>
      <c r="N180" s="6" t="str">
        <f>VLOOKUP(A180,[1]BDD!183:186,6,0)</f>
        <v>NC03-P3299065-002 Prestar servicios profesionales con plena autonomía técnica y administrativa para desarrollar soportar y mantener las herramientas tecnológicas desarrolladas bajo plataformas Microsoft (.NET y SQLServer) del Grupo de Tecnologías de la Información y las Comunicaciones en el marco de fortalecimiento de la capacidad institucional de Parques Nacionales Naturales de Colombia a nivel nacional.</v>
      </c>
      <c r="O180" s="7">
        <f>VLOOKUP(A180,[1]BDD!183:186,17,0)</f>
        <v>6347912</v>
      </c>
      <c r="P180" s="8">
        <f>VLOOKUP(A180,[1]BDD!180:625,56,0)</f>
        <v>45337</v>
      </c>
      <c r="Q180" s="8">
        <f>VLOOKUP(A180,[1]BDD!180:625,57,0)</f>
        <v>45656</v>
      </c>
    </row>
    <row r="181" spans="1:17" ht="16.5">
      <c r="A181" s="5" t="s">
        <v>374</v>
      </c>
      <c r="B181" s="4" t="str">
        <f>VLOOKUP(A181,[1]BDD!185:187,3,0)</f>
        <v>NC-CPS-180-2024</v>
      </c>
      <c r="C181" s="4" t="str">
        <f>VLOOKUP(A181,[1]BDD!184:187,4,0)</f>
        <v>CRISTIAN FERNANDO LEGUIZAMÓN CASTAÑEDA</v>
      </c>
      <c r="D181" s="6" t="s">
        <v>18</v>
      </c>
      <c r="E181" s="6" t="str">
        <f>VLOOKUP(A181,[1]BDD!180:626,27,0)</f>
        <v>CUNDINAMARCA</v>
      </c>
      <c r="F181" s="6" t="str">
        <f>VLOOKUP(A181,[1]BDD!180:626,28,0)</f>
        <v xml:space="preserve">AGUA DE DIOS </v>
      </c>
      <c r="G181" s="6" t="str">
        <f>VLOOKUP(A181,[1]BDD!A181:CD251,77,0)</f>
        <v>PROFESIONAL EN MEDIOS AUDIOVISUALES</v>
      </c>
      <c r="H181" s="6" t="s">
        <v>375</v>
      </c>
      <c r="I181" s="4" t="str">
        <f>VLOOKUP(A181,[1]BDD!A184:CD254,7,0)</f>
        <v>PROFESIONAL</v>
      </c>
      <c r="J181" s="6" t="str">
        <f>VLOOKUP(A181,[1]BDD!181:626,41,0)</f>
        <v>GRUPO DE COMUNICACIONES</v>
      </c>
      <c r="K181" s="6" t="str">
        <f>VLOOKUP(A181,[1]BDD!181:626,76,0)</f>
        <v>insituradio@parquesnacionales.gov.co</v>
      </c>
      <c r="L181" s="6">
        <v>3532400</v>
      </c>
      <c r="M181" s="6" t="s">
        <v>20</v>
      </c>
      <c r="N181" s="6" t="str">
        <f>VLOOKUP(A181,[1]BDD!184:187,6,0)</f>
        <v>NC01-P3299060-003 Prestación de servicios profesionales con plena autonomía técnica y administrativa al Grupo de Comunicaciones y Educación Ambiental, para pre producción, producción y post producción de contenidos temáticos de audio y video para diferentes medios de comunicación de la entidad así como apoyo en transmisiones, en el marco de la implementación estrategia de comunicación y educación para posicionar a Parques Nacionales Naturales de Colombia, al Grupo de Comunicaciones y Educación Ambiental, en el marco del proyecto de Fortalecimiento de la capacidad institucional de Parques Nacionales Naturales a Nivel Nacional.</v>
      </c>
      <c r="O181" s="7">
        <f>VLOOKUP(A181,[1]BDD!184:187,17,0)</f>
        <v>7014443</v>
      </c>
      <c r="P181" s="8">
        <f>VLOOKUP(A181,[1]BDD!181:626,56,0)</f>
        <v>45336</v>
      </c>
      <c r="Q181" s="8">
        <f>VLOOKUP(A181,[1]BDD!181:626,57,0)</f>
        <v>45656</v>
      </c>
    </row>
    <row r="182" spans="1:17" ht="16.5">
      <c r="A182" s="5" t="s">
        <v>376</v>
      </c>
      <c r="B182" s="4" t="str">
        <f>VLOOKUP(A182,[1]BDD!186:188,3,0)</f>
        <v>NC-CPS-181-2024</v>
      </c>
      <c r="C182" s="4" t="str">
        <f>VLOOKUP(A182,[1]BDD!185:188,4,0)</f>
        <v>CLARA ROCÍO BURGOS VALENCIA</v>
      </c>
      <c r="D182" s="6" t="s">
        <v>18</v>
      </c>
      <c r="E182" s="6" t="str">
        <f>VLOOKUP(A182,[1]BDD!181:627,27,0)</f>
        <v>CUNDINAMARCA</v>
      </c>
      <c r="F182" s="6" t="str">
        <f>VLOOKUP(A182,[1]BDD!181:627,28,0)</f>
        <v>BOGOTÁ</v>
      </c>
      <c r="G182" s="6" t="str">
        <f>VLOOKUP(A182,[1]BDD!A182:CD252,77,0)</f>
        <v>ADMINISTRADORA HOTELERA</v>
      </c>
      <c r="H182" s="6" t="s">
        <v>377</v>
      </c>
      <c r="I182" s="4" t="str">
        <f>VLOOKUP(A182,[1]BDD!A185:CD255,7,0)</f>
        <v>PROFESIONAL</v>
      </c>
      <c r="J182" s="6" t="str">
        <f>VLOOKUP(A182,[1]BDD!182:627,41,0)</f>
        <v>SUBDIRECCIÓN DE SOSTENIBILIDAD Y NEGOCIOS AMBIENTALES</v>
      </c>
      <c r="K182" s="6" t="str">
        <f>VLOOKUP(A182,[1]BDD!182:627,76,0)</f>
        <v>clara.burgos@parquesnacionales.gov.co</v>
      </c>
      <c r="L182" s="6">
        <v>3532400</v>
      </c>
      <c r="M182" s="6" t="s">
        <v>20</v>
      </c>
      <c r="N182" s="6" t="str">
        <f>VLOOKUP(A182,[1]BDD!185:188,6,0)</f>
        <v>NC30-P3202010-005 Prestar servicios profesionales con plena autonomía técnica y administrativa en la Subdirección de Sostenibilidad y Negocios Ambientales para impulsar y articular las estrategias, programas y proyectos que promuevan el Ecoturismo en las áreas protegidas con dicha vocación y sus zonas de influencia, en el marco del proyecto de Conservación de la diversidad biológica de las áreas protegidas del SINAP Nacional.</v>
      </c>
      <c r="O182" s="7">
        <f>VLOOKUP(A182,[1]BDD!185:188,17,0)</f>
        <v>9564018</v>
      </c>
      <c r="P182" s="8">
        <f>VLOOKUP(A182,[1]BDD!182:627,56,0)</f>
        <v>45336</v>
      </c>
      <c r="Q182" s="8">
        <f>VLOOKUP(A182,[1]BDD!182:627,57,0)</f>
        <v>45656</v>
      </c>
    </row>
    <row r="183" spans="1:17" ht="16.5">
      <c r="A183" s="5" t="s">
        <v>378</v>
      </c>
      <c r="B183" s="4" t="str">
        <f>VLOOKUP(A183,[1]BDD!187:189,3,0)</f>
        <v>NC-CPS-182-2024</v>
      </c>
      <c r="C183" s="4" t="str">
        <f>VLOOKUP(A183,[1]BDD!186:189,4,0)</f>
        <v>CAROLINA DEL ROSARIO CUBILLOS ORTIZ</v>
      </c>
      <c r="D183" s="6" t="s">
        <v>18</v>
      </c>
      <c r="E183" s="6" t="str">
        <f>VLOOKUP(A183,[1]BDD!182:628,27,0)</f>
        <v>CUNDINAMARCA</v>
      </c>
      <c r="F183" s="6" t="str">
        <f>VLOOKUP(A183,[1]BDD!182:628,28,0)</f>
        <v>BOGOTÁ</v>
      </c>
      <c r="G183" s="6" t="str">
        <f>VLOOKUP(A183,[1]BDD!A183:CD253,77,0)</f>
        <v>ADMINISTRADORA DE EMPRESAS TURISTICAS Y HOTELERAS</v>
      </c>
      <c r="H183" s="6" t="s">
        <v>379</v>
      </c>
      <c r="I183" s="4" t="str">
        <f>VLOOKUP(A183,[1]BDD!A186:CD256,7,0)</f>
        <v>PROFESIONAL</v>
      </c>
      <c r="J183" s="6" t="str">
        <f>VLOOKUP(A183,[1]BDD!183:628,41,0)</f>
        <v>GRUPO DE PLANEACIÓN Y MANEJO</v>
      </c>
      <c r="K183" s="6" t="str">
        <f>VLOOKUP(A183,[1]BDD!183:628,76,0)</f>
        <v>planeacionecoturistica.central@parquesnacionales.gov.co</v>
      </c>
      <c r="L183" s="6">
        <v>3532400</v>
      </c>
      <c r="M183" s="6" t="s">
        <v>20</v>
      </c>
      <c r="N183" s="6" t="str">
        <f>VLOOKUP(A183,[1]BDD!186:189,6,0)</f>
        <v>NC23-P3202008-005 Prestación de servicios profesionales con plena autonomía técnica y administrativa para realizar la orientación técnica en la implementación del turismo de naturaleza como estrategia de conservación en el SINAP de acuerdo con las funciones del Grupo de Planeación y Manejo en el marco del proyecto de Conservación de la diversidad biológica de las áreas protegidas del SINAP nacional.</v>
      </c>
      <c r="O183" s="7">
        <f>VLOOKUP(A183,[1]BDD!186:189,17,0)</f>
        <v>9981566</v>
      </c>
      <c r="P183" s="8">
        <f>VLOOKUP(A183,[1]BDD!183:628,56,0)</f>
        <v>45337</v>
      </c>
      <c r="Q183" s="8">
        <f>VLOOKUP(A183,[1]BDD!183:628,57,0)</f>
        <v>45656</v>
      </c>
    </row>
    <row r="184" spans="1:17" ht="16.5">
      <c r="A184" s="5" t="s">
        <v>380</v>
      </c>
      <c r="B184" s="4" t="str">
        <f>VLOOKUP(A184,[1]BDD!188:190,3,0)</f>
        <v>NC-CPS-183-2024</v>
      </c>
      <c r="C184" s="4" t="str">
        <f>VLOOKUP(A184,[1]BDD!187:190,4,0)</f>
        <v>MAIRA ALEJANDRA TIRADO URUETA</v>
      </c>
      <c r="D184" s="6" t="s">
        <v>18</v>
      </c>
      <c r="E184" s="6" t="str">
        <f>VLOOKUP(A184,[1]BDD!183:629,27,0)</f>
        <v>ANTIOQUIA</v>
      </c>
      <c r="F184" s="6" t="str">
        <f>VLOOKUP(A184,[1]BDD!183:629,28,0)</f>
        <v>TURBO</v>
      </c>
      <c r="G184" s="6" t="str">
        <f>VLOOKUP(A184,[1]BDD!A184:CD254,77,0)</f>
        <v>GESTORA EN ECOLOGIA Y TURISMO</v>
      </c>
      <c r="H184" s="6" t="s">
        <v>381</v>
      </c>
      <c r="I184" s="4" t="str">
        <f>VLOOKUP(A184,[1]BDD!A187:CD257,7,0)</f>
        <v>PROFESIONAL</v>
      </c>
      <c r="J184" s="6" t="str">
        <f>VLOOKUP(A184,[1]BDD!184:629,41,0)</f>
        <v>GRUPO DE TRÁMITES Y EVALUACIÓN AMBIENTAL</v>
      </c>
      <c r="K184" s="6" t="str">
        <f>VLOOKUP(A184,[1]BDD!184:629,76,0)</f>
        <v>@parquesnacionales.gov.co</v>
      </c>
      <c r="L184" s="6">
        <v>3532400</v>
      </c>
      <c r="M184" s="6" t="s">
        <v>20</v>
      </c>
      <c r="N184" s="6" t="str">
        <f>VLOOKUP(A184,[1]BDD!187:190,6,0)</f>
        <v>NC24-P3202008-006 Prestación de servicios profesionales con plena autonomía técnica y administrativa para validar la información cartográfica y técnica en el marco del trámite y seguimiento de las reservas naturales de la sociedad civil al Grupo de Trámites y Evaluación Ambiental en el marco del proyecto de inversión Conservación de la diversidad biológica de las áreas protegidas del SINAP Nacional.</v>
      </c>
      <c r="O184" s="7">
        <f>VLOOKUP(A184,[1]BDD!187:190,17,0)</f>
        <v>3670921</v>
      </c>
      <c r="P184" s="8">
        <f>VLOOKUP(A184,[1]BDD!184:629,56,0)</f>
        <v>45337</v>
      </c>
      <c r="Q184" s="8">
        <f>VLOOKUP(A184,[1]BDD!184:629,57,0)</f>
        <v>45656</v>
      </c>
    </row>
    <row r="185" spans="1:17" ht="16.5">
      <c r="A185" s="5" t="s">
        <v>382</v>
      </c>
      <c r="B185" s="4" t="str">
        <f>VLOOKUP(A185,[1]BDD!189:191,3,0)</f>
        <v>NC-CPS-184-2024</v>
      </c>
      <c r="C185" s="4" t="str">
        <f>VLOOKUP(A185,[1]BDD!188:191,4,0)</f>
        <v>JOHANNA ESPERANZA ROMERO MURCIA</v>
      </c>
      <c r="D185" s="6" t="s">
        <v>18</v>
      </c>
      <c r="E185" s="6" t="str">
        <f>VLOOKUP(A185,[1]BDD!184:630,27,0)</f>
        <v>TOLIMA</v>
      </c>
      <c r="F185" s="6" t="str">
        <f>VLOOKUP(A185,[1]BDD!184:630,28,0)</f>
        <v>IBAGUE</v>
      </c>
      <c r="G185" s="6" t="str">
        <f>VLOOKUP(A185,[1]BDD!A185:CD255,77,0)</f>
        <v>BIOLOGA</v>
      </c>
      <c r="H185" s="6" t="s">
        <v>383</v>
      </c>
      <c r="I185" s="4" t="str">
        <f>VLOOKUP(A185,[1]BDD!A188:CD258,7,0)</f>
        <v>PROFESIONAL</v>
      </c>
      <c r="J185" s="6" t="str">
        <f>VLOOKUP(A185,[1]BDD!185:630,41,0)</f>
        <v>GRUPO DE PLANEACIÓN Y MANEJO</v>
      </c>
      <c r="K185" s="6" t="str">
        <f>VLOOKUP(A185,[1]BDD!185:630,76,0)</f>
        <v>johanna.romero@parquesnacionales.gov.co</v>
      </c>
      <c r="L185" s="6">
        <v>3532400</v>
      </c>
      <c r="M185" s="6" t="s">
        <v>20</v>
      </c>
      <c r="N185" s="6" t="str">
        <f>VLOOKUP(A185,[1]BDD!188:191,6,0)</f>
        <v>NC23-P3202038-001 Prestación de servicios profesionales con plena autonomía técnica y administrativa al Grupo de Planeación y Manejo de Áreas Protegidas para formular documentar y hacer seguimiento a los indicadores relacionados con los procesos de propagación de especies vegetales en los viveros de Parques Nacionales Naturales de Colombia en el marco del proyecto de Conservación de la diversidad biológica de las áreas protegidas del SINAP nacional.</v>
      </c>
      <c r="O185" s="7">
        <f>VLOOKUP(A185,[1]BDD!188:191,17,0)</f>
        <v>7014443</v>
      </c>
      <c r="P185" s="8">
        <f>VLOOKUP(A185,[1]BDD!185:630,56,0)</f>
        <v>45338</v>
      </c>
      <c r="Q185" s="8">
        <f>VLOOKUP(A185,[1]BDD!185:630,57,0)</f>
        <v>45656</v>
      </c>
    </row>
    <row r="186" spans="1:17" ht="16.5">
      <c r="A186" s="5" t="s">
        <v>384</v>
      </c>
      <c r="B186" s="4" t="str">
        <f>VLOOKUP(A186,[1]BDD!190:192,3,0)</f>
        <v>NC-CPS-185-2024</v>
      </c>
      <c r="C186" s="4" t="str">
        <f>VLOOKUP(A186,[1]BDD!189:192,4,0)</f>
        <v>CARLOS ANDRÉS QUINTERO LÓPEZ</v>
      </c>
      <c r="D186" s="6" t="s">
        <v>18</v>
      </c>
      <c r="E186" s="6" t="str">
        <f>VLOOKUP(A186,[1]BDD!185:631,27,0)</f>
        <v>CUNDINAMARCA</v>
      </c>
      <c r="F186" s="6" t="str">
        <f>VLOOKUP(A186,[1]BDD!185:631,28,0)</f>
        <v>BOGOTÁ</v>
      </c>
      <c r="G186" s="6" t="str">
        <f>VLOOKUP(A186,[1]BDD!A186:CD256,77,0)</f>
        <v>PROFESIONAL EN MERCADEO</v>
      </c>
      <c r="H186" s="6" t="s">
        <v>385</v>
      </c>
      <c r="I186" s="4" t="str">
        <f>VLOOKUP(A186,[1]BDD!A189:CD259,7,0)</f>
        <v>PROFESIONAL</v>
      </c>
      <c r="J186" s="6" t="str">
        <f>VLOOKUP(A186,[1]BDD!186:631,41,0)</f>
        <v>SUBDIRECCIÓN DE SOSTENIBILIDAD Y NEGOCIOS AMBIENTALES</v>
      </c>
      <c r="K186" s="6" t="str">
        <f>VLOOKUP(A186,[1]BDD!186:631,76,0)</f>
        <v>carlos.quintero@parquesnacionales.gov.co</v>
      </c>
      <c r="L186" s="6">
        <v>3532400</v>
      </c>
      <c r="M186" s="6" t="s">
        <v>20</v>
      </c>
      <c r="N186" s="6" t="str">
        <f>VLOOKUP(A186,[1]BDD!189:192,6,0)</f>
        <v>NC30-P3202010-009 Prestar servicios profesionales en la Subdirección de Sostenibilidad y Negocios Ambientales con plena autonomía técnica y administrativa para la identificación y elaboración de estrategias para la definición de nuevos productos ecoturísticos en las áreas protegidas con vocación ecoturística, que contribuyan al mejoramiento de la calidad en la prestación de los servicios aportando al cumplimiento de las metas diseñadas por la entidad en el marco del proyecto Conservación de la diversidad biológica de las áreas protegidas del SINAP Nacional.</v>
      </c>
      <c r="O186" s="7">
        <f>VLOOKUP(A186,[1]BDD!189:192,17,0)</f>
        <v>7014443</v>
      </c>
      <c r="P186" s="8">
        <f>VLOOKUP(A186,[1]BDD!186:631,56,0)</f>
        <v>45336</v>
      </c>
      <c r="Q186" s="8">
        <f>VLOOKUP(A186,[1]BDD!186:631,57,0)</f>
        <v>45656</v>
      </c>
    </row>
    <row r="187" spans="1:17" ht="16.5">
      <c r="A187" s="5" t="s">
        <v>386</v>
      </c>
      <c r="B187" s="4" t="str">
        <f>VLOOKUP(A187,[1]BDD!191:193,3,0)</f>
        <v>NC-CPS-186-2024</v>
      </c>
      <c r="C187" s="4" t="str">
        <f>VLOOKUP(A187,[1]BDD!190:193,4,0)</f>
        <v>JENNY LORENA PARRA OLARTE</v>
      </c>
      <c r="D187" s="6" t="s">
        <v>18</v>
      </c>
      <c r="E187" s="6" t="str">
        <f>VLOOKUP(A187,[1]BDD!186:632,27,0)</f>
        <v>META</v>
      </c>
      <c r="F187" s="6" t="str">
        <f>VLOOKUP(A187,[1]BDD!186:632,28,0)</f>
        <v>VILLAVICENCIO</v>
      </c>
      <c r="G187" s="6" t="str">
        <f>VLOOKUP(A187,[1]BDD!A187:CD257,77,0)</f>
        <v>GOBIERNO Y RELACIONES INTERNACIONALES</v>
      </c>
      <c r="H187" s="6" t="s">
        <v>387</v>
      </c>
      <c r="I187" s="4" t="str">
        <f>VLOOKUP(A187,[1]BDD!A190:CD260,7,0)</f>
        <v>PROFESIONAL</v>
      </c>
      <c r="J187" s="6" t="str">
        <f>VLOOKUP(A187,[1]BDD!187:632,41,0)</f>
        <v xml:space="preserve">OFICINA ASESORA DE PLANEACIÓN </v>
      </c>
      <c r="K187" s="6" t="str">
        <f>VLOOKUP(A187,[1]BDD!187:632,76,0)</f>
        <v>jenny.parra@parquesnacionales.gov.co</v>
      </c>
      <c r="L187" s="6">
        <v>3532400</v>
      </c>
      <c r="M187" s="6" t="s">
        <v>20</v>
      </c>
      <c r="N187" s="6" t="str">
        <f>VLOOKUP(A187,[1]BDD!190:193,6,0)</f>
        <v>NC04-P3299054-007 Prestación de servicios profesionales con plena autonomía técnica y administrativa para apoyar a la oficina asesora de planeación en la caracterización, formulación y seguimiento de estrategias, programas o proyectos con énfasis en desarrollo de territorios sostenibles e innovadores, y el fortalecimiento de la articulación intersectorial de la entidad en el marco del fortalecimiento de la capacidad institucional de parques nacionales naturales".</v>
      </c>
      <c r="O187" s="7">
        <f>VLOOKUP(A187,[1]BDD!190:193,17,0)</f>
        <v>8855572</v>
      </c>
      <c r="P187" s="8">
        <f>VLOOKUP(A187,[1]BDD!187:632,56,0)</f>
        <v>45336</v>
      </c>
      <c r="Q187" s="8">
        <f>VLOOKUP(A187,[1]BDD!187:632,57,0)</f>
        <v>45656</v>
      </c>
    </row>
    <row r="188" spans="1:17" ht="16.5">
      <c r="A188" s="5" t="s">
        <v>388</v>
      </c>
      <c r="B188" s="4" t="str">
        <f>VLOOKUP(A188,[1]BDD!192:194,3,0)</f>
        <v>NC-CPS-187-2024</v>
      </c>
      <c r="C188" s="4" t="str">
        <f>VLOOKUP(A188,[1]BDD!191:194,4,0)</f>
        <v>MONICA ANDREA SANDOVAL RAMOS</v>
      </c>
      <c r="D188" s="6" t="s">
        <v>18</v>
      </c>
      <c r="E188" s="6" t="str">
        <f>VLOOKUP(A188,[1]BDD!187:633,27,0)</f>
        <v>CUNDINAMARCA</v>
      </c>
      <c r="F188" s="6" t="str">
        <f>VLOOKUP(A188,[1]BDD!187:633,28,0)</f>
        <v>BOGOTÁ</v>
      </c>
      <c r="G188" s="6" t="str">
        <f>VLOOKUP(A188,[1]BDD!A188:CD258,77,0)</f>
        <v>GEOGRAFA</v>
      </c>
      <c r="H188" s="6" t="s">
        <v>389</v>
      </c>
      <c r="I188" s="4" t="str">
        <f>VLOOKUP(A188,[1]BDD!A191:CD261,7,0)</f>
        <v>PROFESIONAL</v>
      </c>
      <c r="J188" s="6" t="str">
        <f>VLOOKUP(A188,[1]BDD!188:633,41,0)</f>
        <v>GRUPO DE GESTIÓN DEL CONOCIMIENTO E INNOVACIÓN</v>
      </c>
      <c r="K188" s="6" t="str">
        <f>VLOOKUP(A188,[1]BDD!188:633,76,0)</f>
        <v>imagenes.satelitales@parquesnacionales.gov.co</v>
      </c>
      <c r="L188" s="6">
        <v>3532400</v>
      </c>
      <c r="M188" s="6" t="s">
        <v>20</v>
      </c>
      <c r="N188" s="6" t="str">
        <f>VLOOKUP(A188,[1]BDD!191:194,6,0)</f>
        <v>NC21-P3202060-004 - Prestación de servicios profesionales con plena autonomía técnica y administrativa para la administración, soporte y reporte de plataformas de imágenes satelitales para apoyar los análisis de coberturas en las áreas protegidas administradas por Parques Nacionales Naturales, del Grupo de Gestión del Conocimiento y la innovación, en el marco del proyecto de inversión Conservación de la diversidad biológica de las áreas protegidas del SINAP Nacional.</v>
      </c>
      <c r="O188" s="7">
        <f>VLOOKUP(A188,[1]BDD!191:194,17,0)</f>
        <v>6347913</v>
      </c>
      <c r="P188" s="8">
        <f>VLOOKUP(A188,[1]BDD!188:633,56,0)</f>
        <v>45338</v>
      </c>
      <c r="Q188" s="8">
        <f>VLOOKUP(A188,[1]BDD!188:633,57,0)</f>
        <v>45656</v>
      </c>
    </row>
    <row r="189" spans="1:17" ht="16.5">
      <c r="A189" s="5" t="s">
        <v>390</v>
      </c>
      <c r="B189" s="4" t="str">
        <f>VLOOKUP(A189,[1]BDD!193:195,3,0)</f>
        <v>NC-CPS-188-2024</v>
      </c>
      <c r="C189" s="4" t="str">
        <f>VLOOKUP(A189,[1]BDD!192:195,4,0)</f>
        <v>OSCAR ALEXANDER PEREZ PINEDA</v>
      </c>
      <c r="D189" s="6" t="s">
        <v>18</v>
      </c>
      <c r="E189" s="6" t="str">
        <f>VLOOKUP(A189,[1]BDD!188:634,27,0)</f>
        <v>CAQUETA</v>
      </c>
      <c r="F189" s="6" t="str">
        <f>VLOOKUP(A189,[1]BDD!188:634,28,0)</f>
        <v>EL DONCELLO</v>
      </c>
      <c r="G189" s="6" t="str">
        <f>VLOOKUP(A189,[1]BDD!A189:CD259,77,0)</f>
        <v>INGENIERO DE SISTEMAS Y COMPUTACION</v>
      </c>
      <c r="H189" s="6" t="s">
        <v>391</v>
      </c>
      <c r="I189" s="4" t="str">
        <f>VLOOKUP(A189,[1]BDD!A192:CD262,7,0)</f>
        <v>PROFESIONAL</v>
      </c>
      <c r="J189" s="6" t="str">
        <f>VLOOKUP(A189,[1]BDD!189:634,41,0)</f>
        <v>GRUPO DE GESTIÓN DEL CONOCIMIENTO E INNOVACIÓN</v>
      </c>
      <c r="K189" s="6" t="str">
        <f>VLOOKUP(A189,[1]BDD!189:634,76,0)</f>
        <v>gestioncatastro.ggci@parquesnacionales.gov.co</v>
      </c>
      <c r="L189" s="6">
        <v>3532400</v>
      </c>
      <c r="M189" s="6" t="s">
        <v>20</v>
      </c>
      <c r="N189" s="6" t="str">
        <f>VLOOKUP(A189,[1]BDD!192:195,6,0)</f>
        <v>NC21-P3202032-009 Prestación de servicios profesionales con plena autonomía técnica y administrativa para apoyar los procesos catastrales que se desarrollen en las áreas protegidas administradas por parques Nacionales; consolidar, estructurar y validar información predial existente o generada por los gestores y operadores de los municipios que se traslapan con áreas protegidas a cargo de PNN y apoyar los procesos asociados a la consolidación del sistema de administración del territorio, del Grupo de Gestión del Conocimiento y la innovación, en el marco del proyecto Conservación de la diversidad biológica de las áreas protegidas del SINAP Nacional</v>
      </c>
      <c r="O189" s="7">
        <f>VLOOKUP(A189,[1]BDD!192:195,17,0)</f>
        <v>6347913</v>
      </c>
      <c r="P189" s="8">
        <f>VLOOKUP(A189,[1]BDD!189:634,56,0)</f>
        <v>45337</v>
      </c>
      <c r="Q189" s="8">
        <f>VLOOKUP(A189,[1]BDD!189:634,57,0)</f>
        <v>45656</v>
      </c>
    </row>
    <row r="190" spans="1:17" ht="16.5">
      <c r="A190" s="5" t="s">
        <v>392</v>
      </c>
      <c r="B190" s="4" t="str">
        <f>VLOOKUP(A190,[1]BDD!194:196,3,0)</f>
        <v>NC-CPS-189-2024</v>
      </c>
      <c r="C190" s="4" t="str">
        <f>VLOOKUP(A190,[1]BDD!193:196,4,0)</f>
        <v>LILIANA QUIROGA VILLADA</v>
      </c>
      <c r="D190" s="6" t="s">
        <v>18</v>
      </c>
      <c r="E190" s="6" t="str">
        <f>VLOOKUP(A190,[1]BDD!189:635,27,0)</f>
        <v>RISARALDA</v>
      </c>
      <c r="F190" s="6" t="str">
        <f>VLOOKUP(A190,[1]BDD!189:635,28,0)</f>
        <v>DOS QUEBRADAS</v>
      </c>
      <c r="G190" s="6" t="str">
        <f>VLOOKUP(A190,[1]BDD!A190:CD260,77,0)</f>
        <v>ADMINISTRADORA AMBIENTAL</v>
      </c>
      <c r="H190" s="6" t="s">
        <v>393</v>
      </c>
      <c r="I190" s="4" t="str">
        <f>VLOOKUP(A190,[1]BDD!A193:CD263,7,0)</f>
        <v>PROFESIONAL</v>
      </c>
      <c r="J190" s="6" t="str">
        <f>VLOOKUP(A190,[1]BDD!190:635,41,0)</f>
        <v>SUBDIRECCIÓN DE SOSTENIBILIDAD Y NEGOCIOS AMBIENTALES</v>
      </c>
      <c r="K190" s="6" t="str">
        <f>VLOOKUP(A190,[1]BDD!190:635,76,0)</f>
        <v>liliana.quiroga@parquesnacionales.gov.co</v>
      </c>
      <c r="L190" s="6">
        <v>3532400</v>
      </c>
      <c r="M190" s="6" t="s">
        <v>20</v>
      </c>
      <c r="N190" s="6" t="str">
        <f>VLOOKUP(A190,[1]BDD!193:196,6,0)</f>
        <v>NC30-P3202010-006 Prestar servicios profesionales con plena autonomía técnica y administrativa para apoyar a la Subdirección de Sostenibilidad y Negocios Ambientales en la implementación de acciones que faciliten el acceso de visitantes a las áreas protegidas, así como dar continuidad al programa de Registro de prestadores asociados al ecoturismo para aportar al cumplimiento de las metas diseñadas por la entidad en el marco del proyecto de Conservación de la diversidad biológica de las áreas protegidas del SINAP Nacional.</v>
      </c>
      <c r="O190" s="7">
        <f>VLOOKUP(A190,[1]BDD!193:196,17,0)</f>
        <v>7014443</v>
      </c>
      <c r="P190" s="8">
        <f>VLOOKUP(A190,[1]BDD!190:635,56,0)</f>
        <v>45337</v>
      </c>
      <c r="Q190" s="8">
        <f>VLOOKUP(A190,[1]BDD!190:635,57,0)</f>
        <v>45656</v>
      </c>
    </row>
    <row r="191" spans="1:17" ht="16.5">
      <c r="A191" s="5" t="s">
        <v>394</v>
      </c>
      <c r="B191" s="4" t="str">
        <f>VLOOKUP(A191,[1]BDD!195:197,3,0)</f>
        <v>NC-CPS-190-2024</v>
      </c>
      <c r="C191" s="4" t="str">
        <f>VLOOKUP(A191,[1]BDD!194:197,4,0)</f>
        <v>MARIO ALEJANDRO MORALES LOZADA</v>
      </c>
      <c r="D191" s="6" t="s">
        <v>18</v>
      </c>
      <c r="E191" s="6" t="str">
        <f>VLOOKUP(A191,[1]BDD!190:636,27,0)</f>
        <v>TOLIMA</v>
      </c>
      <c r="F191" s="6" t="str">
        <f>VLOOKUP(A191,[1]BDD!190:636,28,0)</f>
        <v>CHAPARRAL</v>
      </c>
      <c r="G191" s="6" t="str">
        <f>VLOOKUP(A191,[1]BDD!A191:CD261,77,0)</f>
        <v>TECNOLOGO GESTION ADMINISTRATIVA</v>
      </c>
      <c r="H191" s="6" t="s">
        <v>395</v>
      </c>
      <c r="I191" s="4" t="str">
        <f>VLOOKUP(A191,[1]BDD!A194:CD264,7,0)</f>
        <v>APOYO A LA GESTIÓN</v>
      </c>
      <c r="J191" s="6" t="str">
        <f>VLOOKUP(A191,[1]BDD!191:636,41,0)</f>
        <v>GRUPO DE GESTIÓN HUMANA</v>
      </c>
      <c r="K191" s="6" t="str">
        <f>VLOOKUP(A191,[1]BDD!191:636,76,0)</f>
        <v>mario.morales@parquesnacionales.gov.co</v>
      </c>
      <c r="L191" s="6">
        <v>3532400</v>
      </c>
      <c r="M191" s="6" t="s">
        <v>20</v>
      </c>
      <c r="N191" s="6" t="str">
        <f>VLOOKUP(A191,[1]BDD!194:197,6,0)</f>
        <v>NC10-P3299060-043 Prestación de servicios de apoyo a la gestión con plena autonomía técnica y administrativa para apoyar al Grupo de Gestión Humana en el desarrollo de las actividades administrativas relacionadas con la administración de personal, en el marco del fortalecimiento de la capacidad institucional de Parques Nacionales Naturales</v>
      </c>
      <c r="O191" s="7">
        <f>VLOOKUP(A191,[1]BDD!194:197,17,0)</f>
        <v>3557602</v>
      </c>
      <c r="P191" s="8">
        <f>VLOOKUP(A191,[1]BDD!191:636,56,0)</f>
        <v>45337</v>
      </c>
      <c r="Q191" s="8">
        <f>VLOOKUP(A191,[1]BDD!191:636,57,0)</f>
        <v>45656</v>
      </c>
    </row>
    <row r="192" spans="1:17" ht="16.5">
      <c r="A192" s="5" t="s">
        <v>396</v>
      </c>
      <c r="B192" s="4" t="str">
        <f>VLOOKUP(A192,[1]BDD!196:198,3,0)</f>
        <v>NC-CPS-191-2024</v>
      </c>
      <c r="C192" s="4" t="str">
        <f>VLOOKUP(A192,[1]BDD!195:198,4,0)</f>
        <v>JOHN JAIRO ALARCON RESTREPO</v>
      </c>
      <c r="D192" s="6" t="s">
        <v>18</v>
      </c>
      <c r="E192" s="6" t="str">
        <f>VLOOKUP(A192,[1]BDD!191:637,27,0)</f>
        <v>CALDAS</v>
      </c>
      <c r="F192" s="6" t="str">
        <f>VLOOKUP(A192,[1]BDD!191:637,28,0)</f>
        <v>MANIZALES</v>
      </c>
      <c r="G192" s="6" t="str">
        <f>VLOOKUP(A192,[1]BDD!A192:CD262,77,0)</f>
        <v xml:space="preserve">INGENIERO AGRONOMO </v>
      </c>
      <c r="H192" s="6" t="s">
        <v>397</v>
      </c>
      <c r="I192" s="4" t="str">
        <f>VLOOKUP(A192,[1]BDD!A195:CD265,7,0)</f>
        <v>PROFESIONAL</v>
      </c>
      <c r="J192" s="6" t="str">
        <f>VLOOKUP(A192,[1]BDD!192:637,41,0)</f>
        <v>SUBDIRECCIÓN DE SOSTENIBILIDAD Y NEGOCIOS AMBIENTALES</v>
      </c>
      <c r="K192" s="6" t="str">
        <f>VLOOKUP(A192,[1]BDD!192:637,76,0)</f>
        <v>john.alarcon@parquesnacionales.gov.co</v>
      </c>
      <c r="L192" s="6">
        <v>3532400</v>
      </c>
      <c r="M192" s="6" t="s">
        <v>20</v>
      </c>
      <c r="N192" s="6" t="str">
        <f>VLOOKUP(A192,[1]BDD!195:198,6,0)</f>
        <v>NC30-P3202053-006 Prestar los servicios profesionales con plena autonomía técnica y administrativa para apoyar a la Subdirección de Sostenibilidad y Negocios Ambientales en la formulación de estrategias que permitan la generación de recursos derivados de los servicios ecosistémicos, y elementos de Bioeconomía e Innovación en las áreas protegidas administradas por Parques Nacionales Naturales de Colombia, en el marco del proyecto de Conservación de la diversidad biológica de las áreas protegidas del SINAP Nacional.</v>
      </c>
      <c r="O192" s="7" t="str">
        <f>VLOOKUP(A192,[1]BDD!195:198,17,0)</f>
        <v>$9.564.018</v>
      </c>
      <c r="P192" s="8">
        <f>VLOOKUP(A192,[1]BDD!192:637,56,0)</f>
        <v>45337</v>
      </c>
      <c r="Q192" s="8">
        <f>VLOOKUP(A192,[1]BDD!192:637,57,0)</f>
        <v>45656</v>
      </c>
    </row>
    <row r="193" spans="1:17" ht="16.5">
      <c r="A193" s="5" t="s">
        <v>398</v>
      </c>
      <c r="B193" s="4" t="str">
        <f>VLOOKUP(A193,[1]BDD!197:199,3,0)</f>
        <v>NC-CPS-192-2024</v>
      </c>
      <c r="C193" s="4" t="str">
        <f>VLOOKUP(A193,[1]BDD!196:199,4,0)</f>
        <v>VERONICA RESTREPO ALVAREZ</v>
      </c>
      <c r="D193" s="6" t="s">
        <v>18</v>
      </c>
      <c r="E193" s="6" t="str">
        <f>VLOOKUP(A193,[1]BDD!192:638,27,0)</f>
        <v>CUNDINAMARCA</v>
      </c>
      <c r="F193" s="6" t="str">
        <f>VLOOKUP(A193,[1]BDD!192:638,28,0)</f>
        <v>BOGOTÁ</v>
      </c>
      <c r="G193" s="6" t="str">
        <f>VLOOKUP(A193,[1]BDD!A193:CD263,77,0)</f>
        <v>BIOLOGA</v>
      </c>
      <c r="H193" s="6" t="s">
        <v>399</v>
      </c>
      <c r="I193" s="4" t="str">
        <f>VLOOKUP(A193,[1]BDD!A196:CD266,7,0)</f>
        <v>PROFESIONAL</v>
      </c>
      <c r="J193" s="6" t="str">
        <f>VLOOKUP(A193,[1]BDD!193:638,41,0)</f>
        <v>GRUPO DE GESTIÓN E INTEGRACIÓN DEL SINAP</v>
      </c>
      <c r="K193" s="6" t="str">
        <f>VLOOKUP(A193,[1]BDD!193:638,76,0)</f>
        <v>mesanacionalprioridades@parquesnacionales.gov.co</v>
      </c>
      <c r="L193" s="6">
        <v>3532400</v>
      </c>
      <c r="M193" s="6" t="s">
        <v>20</v>
      </c>
      <c r="N193" s="6" t="str">
        <f>VLOOKUP(A193,[1]BDD!196:199,6,0)</f>
        <v>NC22-P3202018-014 "Prestación de servicios profesionales con plena autonomía técnica y administrativa para participar en la Mesa Nacional de Prioridades de Conservación en lo de competencia de Parques Nacionales Naturales, así como coadyuvar en la concertación y seguimiento a las diferentes agendas interministeriales del Grupo de Gestión e Integración del SINAP, en el marco del proyecto conservación de la diversidad biológica de las áreas protegidas del SINAP Nacional."</v>
      </c>
      <c r="O193" s="7">
        <f>VLOOKUP(A193,[1]BDD!196:199,17,0)</f>
        <v>5693195</v>
      </c>
      <c r="P193" s="8">
        <f>VLOOKUP(A193,[1]BDD!193:638,56,0)</f>
        <v>45338</v>
      </c>
      <c r="Q193" s="8">
        <f>VLOOKUP(A193,[1]BDD!193:638,57,0)</f>
        <v>45656</v>
      </c>
    </row>
    <row r="194" spans="1:17" ht="16.5">
      <c r="A194" s="5" t="s">
        <v>400</v>
      </c>
      <c r="B194" s="4" t="str">
        <f>VLOOKUP(A194,[1]BDD!198:200,3,0)</f>
        <v>NC-CPS-193-2024</v>
      </c>
      <c r="C194" s="4" t="str">
        <f>VLOOKUP(A194,[1]BDD!197:200,4,0)</f>
        <v>ANDRES FELIPE OYOLA VERGEL</v>
      </c>
      <c r="D194" s="6" t="s">
        <v>18</v>
      </c>
      <c r="E194" s="6" t="str">
        <f>VLOOKUP(A194,[1]BDD!193:639,27,0)</f>
        <v>NORTE DE SANTANDER</v>
      </c>
      <c r="F194" s="6" t="str">
        <f>VLOOKUP(A194,[1]BDD!193:639,28,0)</f>
        <v>PAMPLONA</v>
      </c>
      <c r="G194" s="6" t="str">
        <f>VLOOKUP(A194,[1]BDD!A194:CD264,77,0)</f>
        <v>ECOLOGO</v>
      </c>
      <c r="H194" s="6" t="s">
        <v>401</v>
      </c>
      <c r="I194" s="4" t="str">
        <f>VLOOKUP(A194,[1]BDD!A197:CD267,7,0)</f>
        <v>PROFESIONAL</v>
      </c>
      <c r="J194" s="6" t="str">
        <f>VLOOKUP(A194,[1]BDD!194:639,41,0)</f>
        <v>GRUPO DE PLANEACIÓN Y MANEJO</v>
      </c>
      <c r="K194" s="6" t="str">
        <f>VLOOKUP(A194,[1]BDD!194:639,76,0)</f>
        <v>andres.oyola@parquesnacionales.gov.co</v>
      </c>
      <c r="L194" s="6">
        <v>3532400</v>
      </c>
      <c r="M194" s="6" t="s">
        <v>20</v>
      </c>
      <c r="N194" s="6" t="str">
        <f>VLOOKUP(A194,[1]BDD!197:200,6,0)</f>
        <v>NC23-P3202060-006 Prestación de servicios profesionales con plena autonomía técnica y administrativa al Grupo de Planeación y Manejo de Áreas Protegidas para orientar consolidar analizar y documentar la información de monitoreo a los procesos de restauración ecológica así como realizar la orientación técnica de la rehabilitación ecológica en el marco del proyecto de Conservación de la diversidad biológica de las áreas protegidas del SINAP nacional.</v>
      </c>
      <c r="O194" s="7">
        <f>VLOOKUP(A194,[1]BDD!197:200,17,0)</f>
        <v>8855572</v>
      </c>
      <c r="P194" s="8">
        <f>VLOOKUP(A194,[1]BDD!194:639,56,0)</f>
        <v>45337</v>
      </c>
      <c r="Q194" s="8">
        <f>VLOOKUP(A194,[1]BDD!194:639,57,0)</f>
        <v>45656</v>
      </c>
    </row>
    <row r="195" spans="1:17" ht="16.5">
      <c r="A195" s="5" t="s">
        <v>402</v>
      </c>
      <c r="B195" s="4" t="str">
        <f>VLOOKUP(A195,[1]BDD!199:201,3,0)</f>
        <v>NC-CPS-194-2024</v>
      </c>
      <c r="C195" s="4" t="str">
        <f>VLOOKUP(A195,[1]BDD!198:201,4,0)</f>
        <v>ALEXANDRA VASQUEZ BELTRAN</v>
      </c>
      <c r="D195" s="6" t="s">
        <v>18</v>
      </c>
      <c r="E195" s="6" t="str">
        <f>VLOOKUP(A195,[1]BDD!194:640,27,0)</f>
        <v>QUINDIO</v>
      </c>
      <c r="F195" s="6" t="str">
        <f>VLOOKUP(A195,[1]BDD!194:640,28,0)</f>
        <v>ARMENIA</v>
      </c>
      <c r="G195" s="6" t="str">
        <f>VLOOKUP(A195,[1]BDD!A195:CD265,77,0)</f>
        <v>ABOGADA</v>
      </c>
      <c r="H195" s="6" t="s">
        <v>403</v>
      </c>
      <c r="I195" s="4" t="str">
        <f>VLOOKUP(A195,[1]BDD!A198:CD269,7,0)</f>
        <v>PROFESIONAL</v>
      </c>
      <c r="J195" s="6" t="str">
        <f>VLOOKUP(A195,[1]BDD!195:640,41,0)</f>
        <v>SUBDIRECCIÓN DE SOSTENIBILIDAD Y NEGOCIOS AMBIENTALES</v>
      </c>
      <c r="K195" s="6" t="str">
        <f>VLOOKUP(A195,[1]BDD!195:640,76,0)</f>
        <v>alexandra.vasquez@parquesnacionales.gov.co</v>
      </c>
      <c r="L195" s="6">
        <v>3532400</v>
      </c>
      <c r="M195" s="6" t="s">
        <v>20</v>
      </c>
      <c r="N195" s="6" t="str">
        <f>VLOOKUP(A195,[1]BDD!198:201,6,0)</f>
        <v>NC30-P3202008-003 Prestar servicios profesionales con plena autonomía técnica y administrativa a la Subdirección de Sostenibilidad y Negocios Ambientales para adelantar las actividades jurídicas necesarias para el trámite y recaudo de las liquidaciones de las transferencias del Sector Eléctrico, en el marco del proyecto de Conservación de la diversidad biológica de las áreas protegidas del SINAP Nacional.</v>
      </c>
      <c r="O195" s="7">
        <f>VLOOKUP(A195,[1]BDD!198:201,17,0)</f>
        <v>7014443</v>
      </c>
      <c r="P195" s="8">
        <f>VLOOKUP(A195,[1]BDD!195:640,56,0)</f>
        <v>45338</v>
      </c>
      <c r="Q195" s="8">
        <f>VLOOKUP(A195,[1]BDD!195:640,57,0)</f>
        <v>45656</v>
      </c>
    </row>
    <row r="196" spans="1:17" ht="16.5">
      <c r="A196" s="5" t="s">
        <v>404</v>
      </c>
      <c r="B196" s="4" t="str">
        <f>VLOOKUP(A196,[1]BDD!200:202,3,0)</f>
        <v>NC-CPS-195-2024</v>
      </c>
      <c r="C196" s="4" t="str">
        <f>VLOOKUP(A196,[1]BDD!199:202,4,0)</f>
        <v>ANDREA MILENA WANUMEN MESA</v>
      </c>
      <c r="D196" s="6" t="s">
        <v>18</v>
      </c>
      <c r="E196" s="6" t="str">
        <f>VLOOKUP(A196,[1]BDD!195:641,27,0)</f>
        <v>SOGAMOSO</v>
      </c>
      <c r="F196" s="6" t="str">
        <f>VLOOKUP(A196,[1]BDD!195:641,28,0)</f>
        <v>BOYACA</v>
      </c>
      <c r="G196" s="6" t="str">
        <f>VLOOKUP(A196,[1]BDD!A196:CD266,77,0)</f>
        <v>INGENIERA FORESTAL</v>
      </c>
      <c r="H196" s="6" t="s">
        <v>405</v>
      </c>
      <c r="I196" s="4" t="str">
        <f>VLOOKUP(A196,[1]BDD!A199:CD270,7,0)</f>
        <v>PROFESIONAL</v>
      </c>
      <c r="J196" s="6" t="str">
        <f>VLOOKUP(A196,[1]BDD!196:641,41,0)</f>
        <v>GRUPO DE GESTIÓN DEL CONOCIMIENTO E INNOVACIÓN</v>
      </c>
      <c r="K196" s="6" t="str">
        <f>VLOOKUP(A196,[1]BDD!196:641,76,0)</f>
        <v>@parquesnacionales.gov.co</v>
      </c>
      <c r="L196" s="6">
        <v>3532400</v>
      </c>
      <c r="M196" s="6" t="s">
        <v>20</v>
      </c>
      <c r="N196" s="6" t="str">
        <f>VLOOKUP(A196,[1]BDD!199:202,6,0)</f>
        <v>NC21-P3202032-008 Prestación de servicios profesionales con plena autonomía técnica y administrativa para la revisión, análisis y actualización de información de las coberturas a escala 1:100.000 para las áreas protegidas administradas por Parques Nacionales Naturales, del del Grupo de Gestión del Conocimiento y la innovación, en el marco del proyecto Conservación de la diversidad biológica de las áreas protegidas del SINAP Nacional.</v>
      </c>
      <c r="O196" s="7">
        <f>VLOOKUP(A196,[1]BDD!199:202,17,0)</f>
        <v>5693195</v>
      </c>
      <c r="P196" s="8">
        <f>VLOOKUP(A196,[1]BDD!196:641,56,0)</f>
        <v>45338</v>
      </c>
      <c r="Q196" s="8">
        <f>VLOOKUP(A196,[1]BDD!196:641,57,0)</f>
        <v>45656</v>
      </c>
    </row>
    <row r="197" spans="1:17" ht="16.5">
      <c r="A197" s="5" t="s">
        <v>406</v>
      </c>
      <c r="B197" s="4" t="str">
        <f>VLOOKUP(A197,[1]BDD!201:203,3,0)</f>
        <v>NC-CPS-196-2024</v>
      </c>
      <c r="C197" s="4" t="str">
        <f>VLOOKUP(A197,[1]BDD!200:203,4,0)</f>
        <v>JUAN SEBASTIAN OSORIO VERA</v>
      </c>
      <c r="D197" s="6" t="s">
        <v>18</v>
      </c>
      <c r="E197" s="6" t="str">
        <f>VLOOKUP(A197,[1]BDD!196:642,27,0)</f>
        <v>CUNDINAMARCA</v>
      </c>
      <c r="F197" s="6" t="str">
        <f>VLOOKUP(A197,[1]BDD!196:642,28,0)</f>
        <v>BOGOTÁ</v>
      </c>
      <c r="G197" s="6" t="str">
        <f>VLOOKUP(A197,[1]BDD!A197:CD267,77,0)</f>
        <v>INGENIERO AMBIENTAL</v>
      </c>
      <c r="H197" s="6" t="s">
        <v>407</v>
      </c>
      <c r="I197" s="4" t="str">
        <f>VLOOKUP(A197,[1]BDD!A200:CD271,7,0)</f>
        <v>PROFESIONAL</v>
      </c>
      <c r="J197" s="6" t="str">
        <f>VLOOKUP(A197,[1]BDD!197:642,41,0)</f>
        <v>SUBDIRECCIÓN DE SOSTENIBILIDAD Y NEGOCIOS AMBIENTALES</v>
      </c>
      <c r="K197" s="6" t="str">
        <f>VLOOKUP(A197,[1]BDD!197:642,76,0)</f>
        <v>juan.osorio@parquesnacionales.gov.co</v>
      </c>
      <c r="L197" s="6">
        <v>3532400</v>
      </c>
      <c r="M197" s="6" t="s">
        <v>20</v>
      </c>
      <c r="N197" s="6" t="str">
        <f>VLOOKUP(A197,[1]BDD!200:203,6,0)</f>
        <v>NC30-P3202010-012 Prestar los servicios profesionales con plena autonomía técnica y administrativa para apoyar a la Subdirección de Sostenibilidad y Negocios Ambientales en la generación de información técnica para la comprensión de las dinámicas y efectos de las amenazas naturales y socionaturales presentes en los Proyectos de Pagos por Servicios Ambientales, en las áreas protegidas del Sistema de Parques Nacionales Naturales de Colombia y sus zonas de influencia, en el marco del proyecto de Conservación de la diversidad biológica de las áreas protegidas del SINAP Nacional.</v>
      </c>
      <c r="O197" s="7">
        <f>VLOOKUP(A197,[1]BDD!200:203,17,0)</f>
        <v>6347913</v>
      </c>
      <c r="P197" s="8">
        <f>VLOOKUP(A197,[1]BDD!197:642,56,0)</f>
        <v>45338</v>
      </c>
      <c r="Q197" s="8">
        <f>VLOOKUP(A197,[1]BDD!197:642,57,0)</f>
        <v>45656</v>
      </c>
    </row>
    <row r="198" spans="1:17" ht="16.5">
      <c r="A198" s="5" t="s">
        <v>408</v>
      </c>
      <c r="B198" s="4" t="str">
        <f>VLOOKUP(A198,[1]BDD!202:204,3,0)</f>
        <v>NC-CPS-197-2024</v>
      </c>
      <c r="C198" s="4" t="str">
        <f>VLOOKUP(A198,[1]BDD!201:204,4,0)</f>
        <v>PAMELA MEIRELES GUERRERO</v>
      </c>
      <c r="D198" s="6" t="s">
        <v>18</v>
      </c>
      <c r="E198" s="6" t="str">
        <f>VLOOKUP(A198,[1]BDD!197:643,27,0)</f>
        <v>BRASIL</v>
      </c>
      <c r="F198" s="6">
        <f>VLOOKUP(A198,[1]BDD!197:643,28,0)</f>
        <v>0</v>
      </c>
      <c r="G198" s="6" t="str">
        <f>VLOOKUP(A198,[1]BDD!A198:CD268,77,0)</f>
        <v>ABOGADA</v>
      </c>
      <c r="H198" s="6" t="s">
        <v>409</v>
      </c>
      <c r="I198" s="4" t="str">
        <f>VLOOKUP(A198,[1]BDD!A201:CD272,7,0)</f>
        <v>PROFESIONAL</v>
      </c>
      <c r="J198" s="6" t="str">
        <f>VLOOKUP(A198,[1]BDD!198:643,41,0)</f>
        <v>GRUPO DE TRÁMITES Y EVALUACIÓN AMBIENTAL</v>
      </c>
      <c r="K198" s="6" t="str">
        <f>VLOOKUP(A198,[1]BDD!198:643,76,0)</f>
        <v>abogada.gtea@parquesnacionales.gov.co</v>
      </c>
      <c r="L198" s="6">
        <v>3532400</v>
      </c>
      <c r="M198" s="6" t="s">
        <v>20</v>
      </c>
      <c r="N198" s="6" t="str">
        <f>VLOOKUP(A198,[1]BDD!201:204,6,0)</f>
        <v>NC24-P3202008-019 Prestación de servicios profesionales con plena autonomía técnica y administrativa para verificar los expedientes para el registro y seguimiento de reservas naturales de la sociedad civil y de las solicitudes de los trámites ambientales que se asignen al Grupo de Trámites y Evaluación Ambiental en el marco del proyecto de inversión Conservación de la diversidad biológica de las áreas protegidas del SINAP Nacional.</v>
      </c>
      <c r="O198" s="7">
        <f>VLOOKUP(A198,[1]BDD!201:204,17,0)</f>
        <v>5693195</v>
      </c>
      <c r="P198" s="8">
        <f>VLOOKUP(A198,[1]BDD!198:643,56,0)</f>
        <v>45338</v>
      </c>
      <c r="Q198" s="8">
        <f>VLOOKUP(A198,[1]BDD!198:643,57,0)</f>
        <v>45656</v>
      </c>
    </row>
    <row r="199" spans="1:17" ht="16.5">
      <c r="A199" s="5" t="s">
        <v>410</v>
      </c>
      <c r="B199" s="4" t="str">
        <f>VLOOKUP(A199,[1]BDD!203:205,3,0)</f>
        <v>NC-CPS-198-2024</v>
      </c>
      <c r="C199" s="4" t="str">
        <f>VLOOKUP(A199,[1]BDD!202:205,4,0)</f>
        <v>YURI VIVIANA MARTINEZ MELO</v>
      </c>
      <c r="D199" s="6" t="s">
        <v>18</v>
      </c>
      <c r="E199" s="6" t="str">
        <f>VLOOKUP(A199,[1]BDD!198:644,27,0)</f>
        <v>CUNDINAMARCA</v>
      </c>
      <c r="F199" s="6" t="str">
        <f>VLOOKUP(A199,[1]BDD!198:644,28,0)</f>
        <v>BOGOTÁ</v>
      </c>
      <c r="G199" s="6" t="str">
        <f>VLOOKUP(A199,[1]BDD!A199:CD269,77,0)</f>
        <v>INGENIERA AGROFORESTAL</v>
      </c>
      <c r="H199" s="6" t="s">
        <v>411</v>
      </c>
      <c r="I199" s="4" t="str">
        <f>VLOOKUP(A199,[1]BDD!A202:CD273,7,0)</f>
        <v>PROFESIONAL</v>
      </c>
      <c r="J199" s="6" t="str">
        <f>VLOOKUP(A199,[1]BDD!199:644,41,0)</f>
        <v>GRUPO DE PLANEACIÓN Y MANEJO</v>
      </c>
      <c r="K199" s="6" t="str">
        <f>VLOOKUP(A199,[1]BDD!199:644,76,0)</f>
        <v>yuri.martinez@parquesnacionales.gov.co</v>
      </c>
      <c r="L199" s="6">
        <v>3532400</v>
      </c>
      <c r="M199" s="6" t="s">
        <v>20</v>
      </c>
      <c r="N199" s="6" t="str">
        <f>VLOOKUP(A199,[1]BDD!202:205,6,0)</f>
        <v>NC23-P3202008-007 Prestación de servicios profesionales con plena autonomía técnica y administrativa para orientar a las áreas protegidas administradas por Parques Nacionales Naturales de Colombia en la generación de información estratégica y sistematización para la toma de decisiones relacionadas con el ecoturismo de acuerdo con las funciones del Grupo de Planeación y Manejo en el marco del proyecto de Conservación de la diversidad biológica de las áreas protegidas del SINAP nacional.</v>
      </c>
      <c r="O199" s="7">
        <f>VLOOKUP(A199,[1]BDD!202:205,17,0)</f>
        <v>7014443</v>
      </c>
      <c r="P199" s="8">
        <f>VLOOKUP(A199,[1]BDD!199:644,56,0)</f>
        <v>45338</v>
      </c>
      <c r="Q199" s="8">
        <f>VLOOKUP(A199,[1]BDD!199:644,57,0)</f>
        <v>45656</v>
      </c>
    </row>
    <row r="200" spans="1:17" ht="16.5">
      <c r="A200" s="5" t="s">
        <v>412</v>
      </c>
      <c r="B200" s="4" t="str">
        <f>VLOOKUP(A200,[1]BDD!204:207,3,0)</f>
        <v>NC-CPS-199C-2024</v>
      </c>
      <c r="C200" s="4" t="str">
        <f>VLOOKUP(A200,[1]BDD!203:207,4,0)</f>
        <v>SEBASTIAN MEJIA CONDE</v>
      </c>
      <c r="D200" s="6" t="s">
        <v>18</v>
      </c>
      <c r="E200" s="6" t="str">
        <f>VLOOKUP(A200,[1]BDD!199:645,27,0)</f>
        <v>TOLIMA</v>
      </c>
      <c r="F200" s="6" t="str">
        <f>VLOOKUP(A200,[1]BDD!199:645,28,0)</f>
        <v>IBAGUE</v>
      </c>
      <c r="G200" s="6" t="str">
        <f>VLOOKUP(A200,[1]BDD!A200:CD270,77,0)</f>
        <v>ABOGADO</v>
      </c>
      <c r="H200" s="6" t="s">
        <v>413</v>
      </c>
      <c r="I200" s="4" t="str">
        <f>VLOOKUP(A200,[1]BDD!A203:CD274,7,0)</f>
        <v>PROFESIONAL</v>
      </c>
      <c r="J200" s="6" t="str">
        <f>VLOOKUP(A200,[1]BDD!200:645,41,0)</f>
        <v>GRUPO DE GESTIÓN E INTEGRACIÓN DEL SINAP</v>
      </c>
      <c r="K200" s="6" t="str">
        <f>VLOOKUP(A200,[1]BDD!200:645,76,0)</f>
        <v>SEBASTIAN.MEJIA@parquesnacionales.gov.co</v>
      </c>
      <c r="L200" s="6">
        <v>3532400</v>
      </c>
      <c r="M200" s="6" t="s">
        <v>20</v>
      </c>
      <c r="N200" s="6" t="str">
        <f>VLOOKUP(A200,[1]BDD!203:207,6,0)</f>
        <v>NC22-P3202018-004 "Prestación de servicios profesionales con plena autonomía técnica y administrativa para la gestión legal y jurídica en los procesos de declaratoria y ampliación de áreas protegidas del ámbito nacional de competencia de Parques Nacionales Naturales de Colombia en el Grupo de Gestión e Integración del SINAP, en el marco del proyecto conservación de la diversidad biológica de las áreas protegidas del SINAP Nacional".</v>
      </c>
      <c r="O200" s="7" t="str">
        <f>VLOOKUP(A200,[1]BDD!203:207,17,0)</f>
        <v>$7.435.309</v>
      </c>
      <c r="P200" s="8">
        <f>VLOOKUP(A200,[1]BDD!200:645,56,0)</f>
        <v>45338</v>
      </c>
      <c r="Q200" s="8">
        <f>VLOOKUP(A200,[1]BDD!200:645,57,0)</f>
        <v>45504</v>
      </c>
    </row>
    <row r="201" spans="1:17" ht="16.5">
      <c r="A201" s="5" t="s">
        <v>414</v>
      </c>
      <c r="B201" s="4" t="str">
        <f>VLOOKUP(A201,[1]BDD!205:208,3,0)</f>
        <v>NC-CPS-200-2024</v>
      </c>
      <c r="C201" s="4" t="str">
        <f>VLOOKUP(A201,[1]BDD!204:208,4,0)</f>
        <v>INGRY JOHANA POVEDA AVILA</v>
      </c>
      <c r="D201" s="6" t="s">
        <v>18</v>
      </c>
      <c r="E201" s="6" t="str">
        <f>VLOOKUP(A201,[1]BDD!200:646,27,0)</f>
        <v>CUNDINAMARCA</v>
      </c>
      <c r="F201" s="6" t="str">
        <f>VLOOKUP(A201,[1]BDD!200:646,28,0)</f>
        <v>BOGOTÁ</v>
      </c>
      <c r="G201" s="6" t="str">
        <f>VLOOKUP(A201,[1]BDD!A201:CD271,77,0)</f>
        <v>ZOOTECNISTA</v>
      </c>
      <c r="H201" s="6" t="s">
        <v>415</v>
      </c>
      <c r="I201" s="4" t="str">
        <f>VLOOKUP(A201,[1]BDD!A204:CD275,7,0)</f>
        <v>PROFESIONAL</v>
      </c>
      <c r="J201" s="6" t="str">
        <f>VLOOKUP(A201,[1]BDD!201:646,41,0)</f>
        <v>GRUPO DE GESTIÓN E INTEGRACIÓN DEL SINAP</v>
      </c>
      <c r="K201" s="6" t="str">
        <f>VLOOKUP(A201,[1]BDD!201:646,76,0)</f>
        <v>nuevasareas.central@parquesnacionales.gov.co</v>
      </c>
      <c r="L201" s="6">
        <v>3532400</v>
      </c>
      <c r="M201" s="6" t="s">
        <v>20</v>
      </c>
      <c r="N201" s="6" t="str">
        <f>VLOOKUP(A201,[1]BDD!204:208,6,0)</f>
        <v>NC22-P3202018-016 Prestación de servicios profesionales con plena autonomía técnica y administrativa en el Grupo de Gestión e Integración del SINAP para hacer seguimiento, consolidación, evaluación y reporte de la ejecución de los proyectos y convenios que se lleven a cabo en el marco de la implementación de la ruta declaratoria en cada uno de los procesos de nuevas áreas protegidas y ampliaciones; así como representar, cuando así se requiera, a Parques Nacionales Naturales de Colombia en el seguimiento a los compromisos que surjan de los procesos de declaratoria o ampliación de áreas protegidas, en el marco del proyecto conservación de la diversidad biológica de las áreas protegidas del SINAP Nacional</v>
      </c>
      <c r="O201" s="7" t="str">
        <f>VLOOKUP(A201,[1]BDD!204:208,17,0)</f>
        <v>$7.435.309</v>
      </c>
      <c r="P201" s="8">
        <f>VLOOKUP(A201,[1]BDD!201:646,56,0)</f>
        <v>45338</v>
      </c>
      <c r="Q201" s="8">
        <f>VLOOKUP(A201,[1]BDD!201:646,57,0)</f>
        <v>45656</v>
      </c>
    </row>
    <row r="202" spans="1:17" ht="16.5">
      <c r="A202" s="5" t="s">
        <v>416</v>
      </c>
      <c r="B202" s="4" t="str">
        <f>VLOOKUP(A202,[1]BDD!207:209,3,0)</f>
        <v>NC-CPS-201-2024</v>
      </c>
      <c r="C202" s="4" t="str">
        <f>VLOOKUP(A202,[1]BDD!205:209,4,0)</f>
        <v>DIEGO AUGUSTO SAENZ RAMIREZ</v>
      </c>
      <c r="D202" s="6" t="s">
        <v>18</v>
      </c>
      <c r="E202" s="6" t="str">
        <f>VLOOKUP(A202,[1]BDD!201:647,27,0)</f>
        <v>CUNDINAMARCA</v>
      </c>
      <c r="F202" s="6" t="str">
        <f>VLOOKUP(A202,[1]BDD!201:647,28,0)</f>
        <v>BOGOTÁ</v>
      </c>
      <c r="G202" s="6" t="str">
        <f>VLOOKUP(A202,[1]BDD!A202:CD272,77,0)</f>
        <v>INGENIERO DE SISTEMAS Y COMPUTACION</v>
      </c>
      <c r="H202" s="6" t="s">
        <v>417</v>
      </c>
      <c r="I202" s="4" t="str">
        <f>VLOOKUP(A202,[1]BDD!A205:CD276,7,0)</f>
        <v>PROFESIONAL</v>
      </c>
      <c r="J202" s="6" t="str">
        <f>VLOOKUP(A202,[1]BDD!202:647,41,0)</f>
        <v>GRUPO DE TECNOLOGÍAS DE LA INFORMACIÓN Y LAS COMUNICACIONES</v>
      </c>
      <c r="K202" s="6" t="str">
        <f>VLOOKUP(A202,[1]BDD!202:647,76,0)</f>
        <v>diego.saenz@parquesnacionales.gov.co</v>
      </c>
      <c r="L202" s="6">
        <v>3532400</v>
      </c>
      <c r="M202" s="6" t="s">
        <v>20</v>
      </c>
      <c r="N202" s="6" t="str">
        <f>VLOOKUP(A202,[1]BDD!205:209,6,0)</f>
        <v>NC03-P3299063-001 Prestar servicios profesionales con plena autonomía técnica y administrativa para desarrollar actualizar y optimizar el procesamiento de información geográfica a través de servicios web manteniendo el API de geoprocesamiento asegurando la integración del sistema de información geográfica con las aplicaciones misionales de la entidad del Grupo de Tecnologías de la Información y las Comunicaciones en el marco de fortalecimiento de la capacidad institucional de parques nacionales naturales de Colombia a nivel nacional.</v>
      </c>
      <c r="O202" s="7">
        <f>VLOOKUP(A202,[1]BDD!205:209,17,0)</f>
        <v>7435309</v>
      </c>
      <c r="P202" s="8">
        <f>VLOOKUP(A202,[1]BDD!202:647,56,0)</f>
        <v>45338</v>
      </c>
      <c r="Q202" s="8">
        <f>VLOOKUP(A202,[1]BDD!202:647,57,0)</f>
        <v>45656</v>
      </c>
    </row>
    <row r="203" spans="1:17" ht="16.5">
      <c r="A203" s="5" t="s">
        <v>418</v>
      </c>
      <c r="B203" s="4" t="str">
        <f>VLOOKUP(A203,[1]BDD!208:210,3,0)</f>
        <v>NC-CPS-202-2024</v>
      </c>
      <c r="C203" s="4" t="str">
        <f>VLOOKUP(A203,[1]BDD!207:210,4,0)</f>
        <v>DIANA MARCELA PEÑA BELTRAN</v>
      </c>
      <c r="D203" s="6" t="s">
        <v>18</v>
      </c>
      <c r="E203" s="6" t="str">
        <f>VLOOKUP(A203,[1]BDD!202:648,27,0)</f>
        <v>CUNDINAMARCA</v>
      </c>
      <c r="F203" s="6" t="str">
        <f>VLOOKUP(A203,[1]BDD!202:648,28,0)</f>
        <v>BOGOTÁ</v>
      </c>
      <c r="G203" s="6" t="str">
        <f>VLOOKUP(A203,[1]BDD!A203:CD273,77,0)</f>
        <v>ADMINISTRADORA TURISTICA Y HOTELERA</v>
      </c>
      <c r="H203" s="6" t="s">
        <v>348</v>
      </c>
      <c r="I203" s="4" t="str">
        <f>VLOOKUP(A203,[1]BDD!A207:CD277,7,0)</f>
        <v>PROFESIONAL</v>
      </c>
      <c r="J203" s="6" t="str">
        <f>VLOOKUP(A203,[1]BDD!203:648,41,0)</f>
        <v>SUBDIRECCIÓN DE SOSTENIBILIDAD Y NEGOCIOS AMBIENTALES</v>
      </c>
      <c r="K203" s="6" t="str">
        <f>VLOOKUP(A203,[1]BDD!203:648,76,0)</f>
        <v>diana.pena@parquesnacionales.gov.co</v>
      </c>
      <c r="L203" s="6">
        <v>3532400</v>
      </c>
      <c r="M203" s="6" t="s">
        <v>20</v>
      </c>
      <c r="N203" s="6" t="str">
        <f>VLOOKUP(A203,[1]BDD!207:210,6,0)</f>
        <v>NC30-P3202010-008 Prestar servicios profesionales con plena autonomía técnica y administrativa para apoyar en el fortalecimiento de las áreas protegidas a través de la elaboración del componente técnico de los planes de ordenamiento ecoturístico y demás documentos que lo requieran, conforme con las competencias de la Subdirección en la Subdirección de Sostenibilidad y Negocios Ambientales, en el marco del proyecto de Conservación de la diversidad biológica de las áreas protegidas del SINAP Nacional.</v>
      </c>
      <c r="O203" s="7">
        <f>VLOOKUP(A203,[1]BDD!207:210,17,0)</f>
        <v>7014443</v>
      </c>
      <c r="P203" s="8">
        <f>VLOOKUP(A203,[1]BDD!203:648,56,0)</f>
        <v>45338</v>
      </c>
      <c r="Q203" s="8">
        <f>VLOOKUP(A203,[1]BDD!203:648,57,0)</f>
        <v>45656</v>
      </c>
    </row>
    <row r="204" spans="1:17" ht="16.5">
      <c r="A204" s="5" t="s">
        <v>419</v>
      </c>
      <c r="B204" s="4" t="str">
        <f>VLOOKUP(A204,[1]BDD!209:211,3,0)</f>
        <v>NC-CPS-203-2024</v>
      </c>
      <c r="C204" s="4" t="str">
        <f>VLOOKUP(A204,[1]BDD!208:211,4,0)</f>
        <v>EDGAR CAMILO PIRAJAN PRIETO</v>
      </c>
      <c r="D204" s="6" t="s">
        <v>18</v>
      </c>
      <c r="E204" s="6" t="str">
        <f>VLOOKUP(A204,[1]BDD!203:649,27,0)</f>
        <v>CUNDINAMARCA</v>
      </c>
      <c r="F204" s="6" t="str">
        <f>VLOOKUP(A204,[1]BDD!203:649,28,0)</f>
        <v>BOGOTÁ</v>
      </c>
      <c r="G204" s="6" t="str">
        <f>VLOOKUP(A204,[1]BDD!A204:CD274,77,0)</f>
        <v>MEDICO VETERINARIO</v>
      </c>
      <c r="H204" s="6" t="s">
        <v>420</v>
      </c>
      <c r="I204" s="4" t="str">
        <f>VLOOKUP(A204,[1]BDD!A208:CD278,7,0)</f>
        <v>PROFESIONAL</v>
      </c>
      <c r="J204" s="6" t="str">
        <f>VLOOKUP(A204,[1]BDD!204:649,41,0)</f>
        <v>GRUPO DE PLANEACIÓN Y MANEJO</v>
      </c>
      <c r="K204" s="6" t="str">
        <f>VLOOKUP(A204,[1]BDD!204:649,76,0)</f>
        <v>edgar.pirajan@parquesnacionales.gov.co</v>
      </c>
      <c r="L204" s="6">
        <v>3532400</v>
      </c>
      <c r="M204" s="6" t="s">
        <v>20</v>
      </c>
      <c r="N204" s="6" t="str">
        <f>VLOOKUP(A204,[1]BDD!208:211,6,0)</f>
        <v>NC23-P3202008-011 Prestación de servicios profesionales con plena autonomía técnica y administrativa para orientar el manejo epidemiológico uso de vida silvestre eventos y rescates en las áreas administradas por Parques Nacionales Naturales de Colombia de acuerdo con las funciones del Grupo de Planeación y Manejo en el marco del proyecto de Conservación de la diversidad biológica de las áreas protegidas del SINAP nacional.</v>
      </c>
      <c r="O204" s="7">
        <f>VLOOKUP(A204,[1]BDD!208:211,17,0)</f>
        <v>7014443</v>
      </c>
      <c r="P204" s="8">
        <f>VLOOKUP(A204,[1]BDD!204:649,56,0)</f>
        <v>45338</v>
      </c>
      <c r="Q204" s="8">
        <f>VLOOKUP(A204,[1]BDD!204:649,57,0)</f>
        <v>45656</v>
      </c>
    </row>
    <row r="205" spans="1:17" ht="16.5">
      <c r="A205" s="5" t="s">
        <v>421</v>
      </c>
      <c r="B205" s="4" t="str">
        <f>VLOOKUP(A205,[1]BDD!210:213,3,0)</f>
        <v>NC-CPS-204C-2024</v>
      </c>
      <c r="C205" s="4" t="str">
        <f>VLOOKUP(A205,[1]BDD!209:213,4,0)</f>
        <v>ANDRES MAURICIO ORTIZ MAYA</v>
      </c>
      <c r="D205" s="6" t="s">
        <v>18</v>
      </c>
      <c r="E205" s="6" t="str">
        <f>VLOOKUP(A205,[1]BDD!204:650,27,0)</f>
        <v>NARIÑO</v>
      </c>
      <c r="F205" s="6" t="str">
        <f>VLOOKUP(A205,[1]BDD!204:650,28,0)</f>
        <v>PASTO</v>
      </c>
      <c r="G205" s="6" t="str">
        <f>VLOOKUP(A205,[1]BDD!A205:CD275,77,0)</f>
        <v>ABOGADO</v>
      </c>
      <c r="H205" s="6" t="s">
        <v>422</v>
      </c>
      <c r="I205" s="4" t="str">
        <f>VLOOKUP(A205,[1]BDD!A209:CD279,7,0)</f>
        <v>PROFESIONAL</v>
      </c>
      <c r="J205" s="6" t="str">
        <f>VLOOKUP(A205,[1]BDD!205:650,41,0)</f>
        <v>SUBDIRECCIÓN DE GESTIÓN Y MANEJO Y ÁREAS PROTEGIDAS</v>
      </c>
      <c r="K205" s="6" t="str">
        <f>VLOOKUP(A205,[1]BDD!205:650,76,0)</f>
        <v>gestionjuridica.heco@parquesnacionales.gov.co</v>
      </c>
      <c r="L205" s="6">
        <v>3532400</v>
      </c>
      <c r="M205" s="6" t="s">
        <v>20</v>
      </c>
      <c r="N205" s="6" t="str">
        <f>VLOOKUP(A205,[1]BDD!209:213,6,0)</f>
        <v>NC20-P3202008-006 Prestación de servicios profesionales con plena autonomía técnica y administrativa a la Subdirección de Gestión y Manejo de Áreas Protegidas para brindar acompañamiento jurídico en la estructuración y revisión de los actos administrativos y demás documentos que se requieran, en especial las definidas para la implementación del programa herencia Colombia en el marco del proyecto de inversión conservación de la diversidad biológica de las áreas protegidas del SINAP nacional.</v>
      </c>
      <c r="O205" s="7">
        <f>VLOOKUP(A205,[1]BDD!209:213,17,0)</f>
        <v>8855572</v>
      </c>
      <c r="P205" s="8">
        <f>VLOOKUP(A205,[1]BDD!205:650,56,0)</f>
        <v>45338</v>
      </c>
      <c r="Q205" s="8">
        <f>VLOOKUP(A205,[1]BDD!205:650,57,0)</f>
        <v>45504</v>
      </c>
    </row>
    <row r="206" spans="1:17" ht="16.5">
      <c r="A206" s="5" t="s">
        <v>423</v>
      </c>
      <c r="B206" s="4" t="str">
        <f>VLOOKUP(A206,[1]BDD!211:214,3,0)</f>
        <v>NC-CPS-205-2024</v>
      </c>
      <c r="C206" s="4" t="str">
        <f>VLOOKUP(A206,[1]BDD!210:214,4,0)</f>
        <v>DIEGO MAURICIO RUEDA FERREIRA</v>
      </c>
      <c r="D206" s="6" t="s">
        <v>18</v>
      </c>
      <c r="E206" s="6" t="str">
        <f>VLOOKUP(A206,[1]BDD!205:651,27,0)</f>
        <v>CUNDINAMARCA</v>
      </c>
      <c r="F206" s="6" t="str">
        <f>VLOOKUP(A206,[1]BDD!205:651,28,0)</f>
        <v>BOGOTÁ</v>
      </c>
      <c r="G206" s="6" t="str">
        <f>VLOOKUP(A206,[1]BDD!A206:CD276,77,0)</f>
        <v>MAESTRO EN ARTES PLASTICAS</v>
      </c>
      <c r="H206" s="6" t="s">
        <v>424</v>
      </c>
      <c r="I206" s="4" t="str">
        <f>VLOOKUP(A206,[1]BDD!A210:CD280,7,0)</f>
        <v>PROFESIONAL</v>
      </c>
      <c r="J206" s="6" t="str">
        <f>VLOOKUP(A206,[1]BDD!206:651,41,0)</f>
        <v>GRUPO DE COMUNICACIONES</v>
      </c>
      <c r="K206" s="6" t="str">
        <f>VLOOKUP(A206,[1]BDD!206:651,76,0)</f>
        <v>diego.rueda@parquesnacionales.gov.co</v>
      </c>
      <c r="L206" s="6">
        <v>3532400</v>
      </c>
      <c r="M206" s="6" t="s">
        <v>20</v>
      </c>
      <c r="N206" s="6" t="str">
        <f>VLOOKUP(A206,[1]BDD!210:214,6,0)</f>
        <v>NC01-P3299060-011 Prestación de servicios profesionales con plena autonomía técnica y administrativa al Grupo de Comunicaciones y Educación Ambiental, para ilustrar y diseñar productos que apoyen el posicionamiento de la estrategia de comunicación interna, externa y de educación ambiental, en el marco del proyecto de Fortalecimiento de la capacidad institucional de Parques Nacionales Naturales a Nivel Nacional.</v>
      </c>
      <c r="O206" s="7">
        <f>VLOOKUP(A206,[1]BDD!210:214,17,0)</f>
        <v>6347913</v>
      </c>
      <c r="P206" s="8">
        <f>VLOOKUP(A206,[1]BDD!206:651,56,0)</f>
        <v>45341</v>
      </c>
      <c r="Q206" s="8">
        <f>VLOOKUP(A206,[1]BDD!206:651,57,0)</f>
        <v>45656</v>
      </c>
    </row>
    <row r="207" spans="1:17" ht="16.5">
      <c r="A207" s="5" t="s">
        <v>425</v>
      </c>
      <c r="B207" s="4" t="str">
        <f>VLOOKUP(A207,[1]BDD!213:216,3,0)</f>
        <v>NC-CPS-206C-2024</v>
      </c>
      <c r="C207" s="4" t="str">
        <f>VLOOKUP(A207,[1]BDD!211:216,4,0)</f>
        <v>CLAUDIA QUINTERO FRANKLIN</v>
      </c>
      <c r="D207" s="6" t="s">
        <v>18</v>
      </c>
      <c r="E207" s="6" t="str">
        <f>VLOOKUP(A207,[1]BDD!206:652,27,0)</f>
        <v>CUNDINAMARCA</v>
      </c>
      <c r="F207" s="6" t="str">
        <f>VLOOKUP(A207,[1]BDD!206:652,28,0)</f>
        <v>BOGOTÁ</v>
      </c>
      <c r="G207" s="6" t="str">
        <f>VLOOKUP(A207,[1]BDD!A207:CD277,77,0)</f>
        <v>CONTADOR PUBLICO</v>
      </c>
      <c r="H207" s="6" t="s">
        <v>426</v>
      </c>
      <c r="I207" s="4" t="str">
        <f>VLOOKUP(A207,[1]BDD!A211:CD281,7,0)</f>
        <v>PROFESIONAL</v>
      </c>
      <c r="J207" s="6" t="str">
        <f>VLOOKUP(A207,[1]BDD!207:652,41,0)</f>
        <v>GRUPO DE CONTROL INTERNO</v>
      </c>
      <c r="K207" s="6" t="str">
        <f>VLOOKUP(A207,[1]BDD!207:652,76,0)</f>
        <v>claudia.quintero@parquesnacionales.gov.co</v>
      </c>
      <c r="L207" s="6">
        <v>3532400</v>
      </c>
      <c r="M207" s="6" t="s">
        <v>20</v>
      </c>
      <c r="N207" s="6" t="str">
        <f>VLOOKUP(A207,[1]BDD!211:216,6,0)</f>
        <v>NC02-P3299060-003 Prestar servicios profesionales especializados con plena autonomía técnica y administrativa al Grupo de Control Interno para dar cumplimiento al Plan Anual de Auditorías de la vigencia 2024, a través de las auditorías, los seguimientos e informes de ley, fomentando la cultura del Autocontrol, con enfoque financiero de PNNC, en los tres niveles de decisión.</v>
      </c>
      <c r="O207" s="7" t="str">
        <f>VLOOKUP(A207,[1]BDD!211:216,17,0)</f>
        <v>$7.435.309</v>
      </c>
      <c r="P207" s="8">
        <f>VLOOKUP(A207,[1]BDD!207:652,56,0)</f>
        <v>45341</v>
      </c>
      <c r="Q207" s="8">
        <f>VLOOKUP(A207,[1]BDD!207:652,57,0)</f>
        <v>45583</v>
      </c>
    </row>
    <row r="208" spans="1:17" ht="16.5">
      <c r="A208" s="5" t="s">
        <v>427</v>
      </c>
      <c r="B208" s="4" t="str">
        <f>VLOOKUP(A208,[1]BDD!214:217,3,0)</f>
        <v>NC-CPS-207-2024</v>
      </c>
      <c r="C208" s="4" t="str">
        <f>VLOOKUP(A208,[1]BDD!213:217,4,0)</f>
        <v>CARLOS ANDRES VARGAS PUERTO</v>
      </c>
      <c r="D208" s="6" t="s">
        <v>18</v>
      </c>
      <c r="E208" s="6" t="str">
        <f>VLOOKUP(A208,[1]BDD!207:653,27,0)</f>
        <v>BOYACA</v>
      </c>
      <c r="F208" s="6">
        <f>VLOOKUP(A208,[1]BDD!207:653,28,0)</f>
        <v>0</v>
      </c>
      <c r="G208" s="6" t="str">
        <f>VLOOKUP(A208,[1]BDD!A208:CD278,77,0)</f>
        <v>INGENIERO INDUSTRIAL</v>
      </c>
      <c r="H208" s="6" t="s">
        <v>428</v>
      </c>
      <c r="I208" s="4" t="str">
        <f>VLOOKUP(A208,[1]BDD!A213:CD282,7,0)</f>
        <v>PROFESIONAL</v>
      </c>
      <c r="J208" s="6" t="str">
        <f>VLOOKUP(A208,[1]BDD!208:653,41,0)</f>
        <v>GRUPO DE CONTROL INTERNO</v>
      </c>
      <c r="K208" s="6" t="str">
        <f>VLOOKUP(A208,[1]BDD!208:653,76,0)</f>
        <v>carlos.vargas@parquesnacionales.gov.co</v>
      </c>
      <c r="L208" s="6">
        <v>3532400</v>
      </c>
      <c r="M208" s="6" t="s">
        <v>20</v>
      </c>
      <c r="N208" s="6" t="str">
        <f>VLOOKUP(A208,[1]BDD!213:217,6,0)</f>
        <v>NC02-P3299060-005 Prestar servicios profesionales especializados con plena autonomía técnica y administrativa al Grupo de Control Interno para dar cumplimiento al Plan Anual de Auditorías de la vigencia 2024, a través de las auditorías, los seguimientos e informes de ley, fomentando la cultura del Autocontrol, con enfoque misional -ambiental de PNNC, en los tres niveles de decisión.</v>
      </c>
      <c r="O208" s="7">
        <f>VLOOKUP(A208,[1]BDD!213:217,17,0)</f>
        <v>7014443</v>
      </c>
      <c r="P208" s="8">
        <f>VLOOKUP(A208,[1]BDD!208:653,56,0)</f>
        <v>45341</v>
      </c>
      <c r="Q208" s="8">
        <f>VLOOKUP(A208,[1]BDD!208:653,57,0)</f>
        <v>45596</v>
      </c>
    </row>
    <row r="209" spans="1:17" ht="16.5">
      <c r="A209" s="5" t="s">
        <v>429</v>
      </c>
      <c r="B209" s="4" t="str">
        <f>VLOOKUP(A209,[1]BDD!216:218,3,0)</f>
        <v>NC-CPS-208-2024</v>
      </c>
      <c r="C209" s="4" t="str">
        <f>VLOOKUP(A209,[1]BDD!214:218,4,0)</f>
        <v>CATALINA SANCHEZ HIDROBO</v>
      </c>
      <c r="D209" s="6" t="s">
        <v>18</v>
      </c>
      <c r="E209" s="6" t="str">
        <f>VLOOKUP(A209,[1]BDD!208:654,27,0)</f>
        <v>VALLE DEL CAUCA</v>
      </c>
      <c r="F209" s="6" t="str">
        <f>VLOOKUP(A209,[1]BDD!208:654,28,0)</f>
        <v>TULUA</v>
      </c>
      <c r="G209" s="6" t="str">
        <f>VLOOKUP(A209,[1]BDD!A209:CD279,77,0)</f>
        <v>ABOGADA</v>
      </c>
      <c r="H209" s="6" t="s">
        <v>430</v>
      </c>
      <c r="I209" s="4" t="str">
        <f>VLOOKUP(A209,[1]BDD!A214:CD286,7,0)</f>
        <v>PROFESIONAL</v>
      </c>
      <c r="J209" s="6" t="str">
        <f>VLOOKUP(A209,[1]BDD!209:654,41,0)</f>
        <v>GRUPO DE TRÁMITES Y EVALUACIÓN AMBIENTAL</v>
      </c>
      <c r="K209" s="6" t="str">
        <f>VLOOKUP(A209,[1]BDD!209:654,76,0)</f>
        <v>@parquesnacionales.gov.co</v>
      </c>
      <c r="L209" s="6">
        <v>3532400</v>
      </c>
      <c r="M209" s="6" t="s">
        <v>20</v>
      </c>
      <c r="N209" s="6" t="str">
        <f>VLOOKUP(A209,[1]BDD!214:218,6,0)</f>
        <v>NC24-P3202008-023. Prestación de servicios profesionales con plena autonomía técnica y administrativa para corroborar la información jurídica de los expedientes de las nuevas solicitudes de trámite para el registro, así como para el seguimiento de reservas naturales de la sociedad civil al Grupo de Trámites y Evaluación Ambiental, en el marco del proyecto de inversión Conservación de la diversidad biológica de las áreas protegidas del SINAP Nacional</v>
      </c>
      <c r="O209" s="7">
        <f>VLOOKUP(A209,[1]BDD!214:218,17,0)</f>
        <v>4200744</v>
      </c>
      <c r="P209" s="8">
        <f>VLOOKUP(A209,[1]BDD!209:654,56,0)</f>
        <v>45341</v>
      </c>
      <c r="Q209" s="8">
        <f>VLOOKUP(A209,[1]BDD!209:654,57,0)</f>
        <v>45656</v>
      </c>
    </row>
    <row r="210" spans="1:17" ht="16.5">
      <c r="A210" s="5" t="s">
        <v>431</v>
      </c>
      <c r="B210" s="4" t="str">
        <f>VLOOKUP(A210,[1]BDD!217:219,3,0)</f>
        <v>NC-CPS-209-2024</v>
      </c>
      <c r="C210" s="4" t="str">
        <f>VLOOKUP(A210,[1]BDD!216:219,4,0)</f>
        <v>JAIRO ANTONIO GONZÁLEZ VÁSQUEZ.</v>
      </c>
      <c r="D210" s="6" t="s">
        <v>18</v>
      </c>
      <c r="E210" s="6" t="str">
        <f>VLOOKUP(A210,[1]BDD!209:655,27,0)</f>
        <v>VALLE DEL CAUCA</v>
      </c>
      <c r="F210" s="6" t="str">
        <f>VLOOKUP(A210,[1]BDD!209:655,28,0)</f>
        <v>TULUA</v>
      </c>
      <c r="G210" s="6" t="str">
        <f>VLOOKUP(A210,[1]BDD!A210:CD280,77,0)</f>
        <v>INGENIERO AMBIENTAL Y SANITARIO</v>
      </c>
      <c r="H210" s="6" t="s">
        <v>432</v>
      </c>
      <c r="I210" s="4" t="str">
        <f>VLOOKUP(A210,[1]BDD!A216:CD287,7,0)</f>
        <v>PROFESIONAL</v>
      </c>
      <c r="J210" s="6" t="str">
        <f>VLOOKUP(A210,[1]BDD!210:655,41,0)</f>
        <v>GRUPO DE GESTIÓN E INTEGRACIÓN DEL SINAP</v>
      </c>
      <c r="K210" s="6" t="str">
        <f>VLOOKUP(A210,[1]BDD!210:655,76,0)</f>
        <v>sinap.central@parquesnacionales.gov.co</v>
      </c>
      <c r="L210" s="6">
        <v>3532400</v>
      </c>
      <c r="M210" s="6" t="s">
        <v>20</v>
      </c>
      <c r="N210" s="6" t="str">
        <f>VLOOKUP(A210,[1]BDD!216:219,6,0)</f>
        <v>NC22-P3299060-002 Prestación de servicios profesionales con plena autonomía técnica y administrativa para apoyar el proceso de certificación de la operación estadística de las áreas protegidas del SINAP inscritas en el RUNAP y acompañar temas de calidad de responsabilidad del Grupo de Gestión e Integración del SINAP en el marco del proyecto de inversión Fortalecimiento de la capacidad institucional de Parques Nacionales Naturales a nivel nacional.</v>
      </c>
      <c r="O210" s="7">
        <f>VLOOKUP(A210,[1]BDD!216:219,17,0)</f>
        <v>6347912</v>
      </c>
      <c r="P210" s="8">
        <f>VLOOKUP(A210,[1]BDD!210:655,56,0)</f>
        <v>45341</v>
      </c>
      <c r="Q210" s="8">
        <f>VLOOKUP(A210,[1]BDD!210:655,57,0)</f>
        <v>45656</v>
      </c>
    </row>
    <row r="211" spans="1:17" ht="16.5">
      <c r="A211" s="5" t="s">
        <v>433</v>
      </c>
      <c r="B211" s="4" t="str">
        <f>VLOOKUP(A211,[1]BDD!218:220,3,0)</f>
        <v>NC-CPS-210-2024</v>
      </c>
      <c r="C211" s="4" t="str">
        <f>VLOOKUP(A211,[1]BDD!217:220,4,0)</f>
        <v>JUAN DAVID SÁNCHEZ ÁLVAREZ</v>
      </c>
      <c r="D211" s="6" t="s">
        <v>18</v>
      </c>
      <c r="E211" s="6" t="str">
        <f>VLOOKUP(A211,[1]BDD!210:656,27,0)</f>
        <v>CUNDINAMARCA</v>
      </c>
      <c r="F211" s="6" t="str">
        <f>VLOOKUP(A211,[1]BDD!210:656,28,0)</f>
        <v>BOGOTÁ</v>
      </c>
      <c r="G211" s="6" t="str">
        <f>VLOOKUP(A211,[1]BDD!A211:CD281,77,0)</f>
        <v>LICENCIATURA EN BIOLOGIA</v>
      </c>
      <c r="H211" s="6" t="s">
        <v>434</v>
      </c>
      <c r="I211" s="4" t="str">
        <f>VLOOKUP(A211,[1]BDD!A217:CD291,7,0)</f>
        <v>PROFESIONAL</v>
      </c>
      <c r="J211" s="6" t="str">
        <f>VLOOKUP(A211,[1]BDD!211:656,41,0)</f>
        <v>GRUPO DE TRÁMITES Y EVALUACIÓN AMBIENTAL</v>
      </c>
      <c r="K211" s="6" t="str">
        <f>VLOOKUP(A211,[1]BDD!211:656,76,0)</f>
        <v>@parquesnacionales.gov.co</v>
      </c>
      <c r="L211" s="6">
        <v>3532400</v>
      </c>
      <c r="M211" s="6" t="s">
        <v>20</v>
      </c>
      <c r="N211" s="6" t="str">
        <f>VLOOKUP(A211,[1]BDD!217:223,6,0)</f>
        <v>NC24-P3202032-008 Prestación de servicios profesionales con plena autonomía técnica y administrativa para el seguimiento técnico de las diferentes sentencias en las que está vinculada la Entidad y donde la Subdirección de Gestión y Manejo de Areas Protegidas es participe al Grupo de Trámites y Evaluación Ambiental en el marco del proyecto de inversión Conservación de la diversidad biológica de las áreas protegidas del SINAP Nacional.</v>
      </c>
      <c r="O211" s="7" t="str">
        <f>VLOOKUP(A211,[1]BDD!217:223,17,0)</f>
        <v>$4.620.818</v>
      </c>
      <c r="P211" s="8">
        <f>VLOOKUP(A211,[1]BDD!211:656,56,0)</f>
        <v>45341</v>
      </c>
      <c r="Q211" s="8">
        <f>VLOOKUP(A211,[1]BDD!211:656,57,0)</f>
        <v>45656</v>
      </c>
    </row>
    <row r="212" spans="1:17" ht="16.5">
      <c r="A212" s="5" t="s">
        <v>435</v>
      </c>
      <c r="B212" s="4" t="str">
        <f>VLOOKUP(A212,[1]BDD!219:221,3,0)</f>
        <v>NC-CPS-211-2024</v>
      </c>
      <c r="C212" s="4" t="str">
        <f>VLOOKUP(A212,[1]BDD!218:221,4,0)</f>
        <v>SANDRA MILENA AYA ROJAS</v>
      </c>
      <c r="D212" s="6" t="s">
        <v>18</v>
      </c>
      <c r="E212" s="6" t="str">
        <f>VLOOKUP(A212,[1]BDD!211:657,27,0)</f>
        <v>CUNDINAMARCA</v>
      </c>
      <c r="F212" s="6" t="str">
        <f>VLOOKUP(A212,[1]BDD!211:657,28,0)</f>
        <v>FUSAGASUGA</v>
      </c>
      <c r="G212" s="6" t="str">
        <f>VLOOKUP(A212,[1]BDD!A212:CD282,77,0)</f>
        <v>INGENIERA AGRONOMA</v>
      </c>
      <c r="H212" s="6" t="s">
        <v>436</v>
      </c>
      <c r="I212" s="4" t="str">
        <f>VLOOKUP(A212,[1]BDD!A218:CD291,7,0)</f>
        <v>PROFESIONAL</v>
      </c>
      <c r="J212" s="6" t="str">
        <f>VLOOKUP(A212,[1]BDD!212:657,41,0)</f>
        <v>GRUPO DE PLANEACIÓN Y MANEJO</v>
      </c>
      <c r="K212" s="6" t="str">
        <f>VLOOKUP(A212,[1]BDD!212:657,76,0)</f>
        <v>sandra.aya@parquesnacionales.gov.co</v>
      </c>
      <c r="L212" s="6">
        <v>3532400</v>
      </c>
      <c r="M212" s="6" t="s">
        <v>20</v>
      </c>
      <c r="N212" s="6" t="str">
        <f>VLOOKUP(A212,[1]BDD!218:224,6,0)</f>
        <v>NC23-P3202060-005 Prestación de servicios profesionales con plena autonomía técnica y administrativa al Grupo de Planeación y Manejo de Áreas Protegida para orientar técnicamente la implementación del lineamiento de sistemas sostenibles para la conservación y los acuerdos de restauración ecológica en el marco del proyecto de Conservación de la diversidad biológica de las áreas protegidas del SINAP nacional.</v>
      </c>
      <c r="O212" s="7" t="str">
        <f>VLOOKUP(A212,[1]BDD!218:224,17,0)</f>
        <v>$8.354.314</v>
      </c>
      <c r="P212" s="8">
        <f>VLOOKUP(A212,[1]BDD!212:657,56,0)</f>
        <v>45342</v>
      </c>
      <c r="Q212" s="8">
        <f>VLOOKUP(A212,[1]BDD!212:657,57,0)</f>
        <v>45656</v>
      </c>
    </row>
    <row r="213" spans="1:17" ht="16.5">
      <c r="A213" s="5" t="s">
        <v>437</v>
      </c>
      <c r="B213" s="4" t="str">
        <f>VLOOKUP(A213,[1]BDD!220:222,3,0)</f>
        <v>NC-CPS-212-2024</v>
      </c>
      <c r="C213" s="4" t="str">
        <f>VLOOKUP(A213,[1]BDD!219:222,4,0)</f>
        <v>LUZ AYDA CASTRO TRIANA</v>
      </c>
      <c r="D213" s="6" t="s">
        <v>18</v>
      </c>
      <c r="E213" s="6" t="str">
        <f>VLOOKUP(A213,[1]BDD!212:658,27,0)</f>
        <v>BOLIVAR</v>
      </c>
      <c r="F213" s="6" t="str">
        <f>VLOOKUP(A213,[1]BDD!212:658,28,0)</f>
        <v>CARTAGENA DE INDIAS</v>
      </c>
      <c r="G213" s="6" t="str">
        <f>VLOOKUP(A213,[1]BDD!A213:CD283,77,0)</f>
        <v>ECOLOGA</v>
      </c>
      <c r="H213" s="6" t="s">
        <v>438</v>
      </c>
      <c r="I213" s="4" t="str">
        <f>VLOOKUP(A213,[1]BDD!A219:CD291,7,0)</f>
        <v>PROFESIONAL</v>
      </c>
      <c r="J213" s="6" t="str">
        <f>VLOOKUP(A213,[1]BDD!213:658,41,0)</f>
        <v>GRUPO DE PLANEACIÓN Y MANEJO</v>
      </c>
      <c r="K213" s="6" t="str">
        <f>VLOOKUP(A213,[1]BDD!213:658,76,0)</f>
        <v>turismonaturaleza@parquesnacionales.gov.co</v>
      </c>
      <c r="L213" s="6">
        <v>3532400</v>
      </c>
      <c r="M213" s="6" t="s">
        <v>20</v>
      </c>
      <c r="N213" s="6" t="str">
        <f>VLOOKUP(A213,[1]BDD!219:225,6,0)</f>
        <v>NC23-P3202008-006 Prestación de servicios profesionales con plena autonomía técnica y administrativa para la orientación técnica a las áreas protegidas administradas por Parques Nacionales Naturales de Colombia para la formulación actualización o implementación de Planes de Ordenamiento Ecoturístico de acuerdo con las funciones del Grupo de Planeación y Manejo en el marco del proyecto de Conservación de la diversidad biológica de las áreas protegidas del SINAP nacional.</v>
      </c>
      <c r="O213" s="7">
        <f>VLOOKUP(A213,[1]BDD!219:225,17,0)</f>
        <v>7014443</v>
      </c>
      <c r="P213" s="8">
        <f>VLOOKUP(A213,[1]BDD!213:658,56,0)</f>
        <v>45342</v>
      </c>
      <c r="Q213" s="8">
        <f>VLOOKUP(A213,[1]BDD!213:658,57,0)</f>
        <v>45656</v>
      </c>
    </row>
    <row r="214" spans="1:17" ht="16.5">
      <c r="A214" s="5" t="s">
        <v>439</v>
      </c>
      <c r="B214" s="4" t="str">
        <f>VLOOKUP(A214,[1]BDD!221:223,3,0)</f>
        <v>NC-CPS-213-2024</v>
      </c>
      <c r="C214" s="4" t="str">
        <f>VLOOKUP(A214,[1]BDD!220:223,4,0)</f>
        <v>DENISSE CASTRO ROA</v>
      </c>
      <c r="D214" s="6" t="s">
        <v>18</v>
      </c>
      <c r="E214" s="6" t="str">
        <f>VLOOKUP(A214,[1]BDD!213:659,27,0)</f>
        <v>CUNDINAMARCA</v>
      </c>
      <c r="F214" s="6" t="str">
        <f>VLOOKUP(A214,[1]BDD!213:659,28,0)</f>
        <v>BOGOTÁ</v>
      </c>
      <c r="G214" s="6" t="str">
        <f>VLOOKUP(A214,[1]BDD!A214:CD284,77,0)</f>
        <v>BIOLOGA</v>
      </c>
      <c r="H214" s="6" t="s">
        <v>440</v>
      </c>
      <c r="I214" s="4" t="str">
        <f>VLOOKUP(A214,[1]BDD!A220:CD291,7,0)</f>
        <v>PROFESIONAL</v>
      </c>
      <c r="J214" s="6" t="str">
        <f>VLOOKUP(A214,[1]BDD!214:659,41,0)</f>
        <v>GRUPO DE PLANEACIÓN Y MANEJO</v>
      </c>
      <c r="K214" s="6" t="str">
        <f>VLOOKUP(A214,[1]BDD!214:659,76,0)</f>
        <v>@parquesnacionales.gov.co</v>
      </c>
      <c r="L214" s="6">
        <v>3532400</v>
      </c>
      <c r="M214" s="6" t="s">
        <v>20</v>
      </c>
      <c r="N214" s="6" t="str">
        <f>VLOOKUP(A214,[1]BDD!220:226,6,0)</f>
        <v>NC23-P3202052-008 Prestación de servicios profesionales con plena autonomía técnica y administrativa para la formulación, actualización e implementación de los programas de monitoreo y portafolios de investigación, así como el apoyo en el análisis de información generada por las áreas protegidas administradas por Parques Nacionales Naturales de Colombia de acuerdo con las funciones del Grupo de Planeación y Manejo en el marco del proyecto de Conservación de la diversidad biológica de las áreas protegidas del SINAP nacional.</v>
      </c>
      <c r="O214" s="7">
        <f>VLOOKUP(A214,[1]BDD!220:226,17,0)</f>
        <v>7014443</v>
      </c>
      <c r="P214" s="8">
        <f>VLOOKUP(A214,[1]BDD!214:659,56,0)</f>
        <v>45342</v>
      </c>
      <c r="Q214" s="8">
        <f>VLOOKUP(A214,[1]BDD!214:659,57,0)</f>
        <v>45656</v>
      </c>
    </row>
    <row r="215" spans="1:17" ht="16.5">
      <c r="A215" s="5" t="s">
        <v>441</v>
      </c>
      <c r="B215" s="4" t="str">
        <f>VLOOKUP(A215,[1]BDD!222:224,3,0)</f>
        <v>NC-CPS-214-2024</v>
      </c>
      <c r="C215" s="4" t="str">
        <f>VLOOKUP(A215,[1]BDD!221:224,4,0)</f>
        <v>MAGALY ELIZABETH ARDILA REYES</v>
      </c>
      <c r="D215" s="6" t="s">
        <v>18</v>
      </c>
      <c r="E215" s="6" t="str">
        <f>VLOOKUP(A215,[1]BDD!214:660,27,0)</f>
        <v>CUNDINAMARCA</v>
      </c>
      <c r="F215" s="6" t="str">
        <f>VLOOKUP(A215,[1]BDD!214:660,28,0)</f>
        <v>BOGOTÁ</v>
      </c>
      <c r="G215" s="6" t="str">
        <f>VLOOKUP(A215,[1]BDD!A216:CD285,77,0)</f>
        <v>BIOLOGA</v>
      </c>
      <c r="H215" s="6" t="s">
        <v>442</v>
      </c>
      <c r="I215" s="4" t="str">
        <f>VLOOKUP(A215,[1]BDD!A221:CD291,7,0)</f>
        <v>PROFESIONAL</v>
      </c>
      <c r="J215" s="6" t="str">
        <f>VLOOKUP(A215,[1]BDD!216:660,41,0)</f>
        <v>GRUPO DE TRÁMITES Y EVALUACIÓN AMBIENTAL</v>
      </c>
      <c r="K215" s="6" t="str">
        <f>VLOOKUP(A215,[1]BDD!216:660,76,0)</f>
        <v>@parquesnacionales.gov.co</v>
      </c>
      <c r="L215" s="6">
        <v>3532400</v>
      </c>
      <c r="M215" s="6" t="s">
        <v>20</v>
      </c>
      <c r="N215" s="6" t="str">
        <f>VLOOKUP(A215,[1]BDD!221:227,6,0)</f>
        <v>NC24-P3202008-005 Prestación de servicios profesionales con plena autonomía técnica y administrativa para generar insumos técnicos de las nuevas solicitudes y de las reservas naturales de la sociedad civil en seguimiento al Grupo de Trámites y Evaluación Ambiental en el marco del proyecto de inversión Conservación de la diversidad biológica de las áreas protegidas del SINAP Nacional.</v>
      </c>
      <c r="O215" s="7">
        <f>VLOOKUP(A215,[1]BDD!221:227,17,0)</f>
        <v>4620818</v>
      </c>
      <c r="P215" s="8">
        <f>VLOOKUP(A215,[1]BDD!216:660,56,0)</f>
        <v>45342</v>
      </c>
      <c r="Q215" s="8">
        <f>VLOOKUP(A215,[1]BDD!216:660,57,0)</f>
        <v>45656</v>
      </c>
    </row>
    <row r="216" spans="1:17" ht="16.5">
      <c r="A216" s="5" t="s">
        <v>443</v>
      </c>
      <c r="B216" s="4" t="str">
        <f>VLOOKUP(A216,[1]BDD!223:225,3,0)</f>
        <v>NC-CPS-215-2024</v>
      </c>
      <c r="C216" s="4" t="str">
        <f>VLOOKUP(A216,[1]BDD!222:225,4,0)</f>
        <v>JOSÉ AGUSTÍN LÓPEZ CHAPARRO</v>
      </c>
      <c r="D216" s="6" t="s">
        <v>18</v>
      </c>
      <c r="E216" s="6" t="str">
        <f>VLOOKUP(A216,[1]BDD!216:661,27,0)</f>
        <v>CUNDINAMARCA</v>
      </c>
      <c r="F216" s="6" t="str">
        <f>VLOOKUP(A216,[1]BDD!216:661,28,0)</f>
        <v>BOGOTÁ</v>
      </c>
      <c r="G216" s="6" t="str">
        <f>VLOOKUP(A216,[1]BDD!A217:CD286,77,0)</f>
        <v>BIOLOGO</v>
      </c>
      <c r="H216" s="6" t="s">
        <v>444</v>
      </c>
      <c r="I216" s="4" t="str">
        <f>VLOOKUP(A216,[1]BDD!A222:CD358,7,0)</f>
        <v>PROFESIONAL</v>
      </c>
      <c r="J216" s="6" t="str">
        <f>VLOOKUP(A216,[1]BDD!217:661,41,0)</f>
        <v>GRUPO DE TRÁMITES Y EVALUACIÓN AMBIENTAL</v>
      </c>
      <c r="K216" s="6" t="str">
        <f>VLOOKUP(A216,[1]BDD!217:661,76,0)</f>
        <v>seguimiento.gtea@parquesnacionales.gov.co</v>
      </c>
      <c r="L216" s="6">
        <v>3532400</v>
      </c>
      <c r="M216" s="6" t="s">
        <v>20</v>
      </c>
      <c r="N216" s="6" t="str">
        <f>VLOOKUP(A216,[1]BDD!222:228,6,0)</f>
        <v>NC24-P3202032-003 Prestación de servicios profesionales con plena autonomía técnica y administrativa al Grupo de Trámites y Evaluación Ambiental para tramitar y verificar el cumplimiento de lo establecido en los trámites ambientales en el marco del proyecto de inversión Conservación de la diversidad biológica de las áreas protegidas del SINAP Nacional.</v>
      </c>
      <c r="O216" s="7" t="str">
        <f>VLOOKUP(A216,[1]BDD!222:228,17,0)</f>
        <v>$4.620.818</v>
      </c>
      <c r="P216" s="8">
        <f>VLOOKUP(A216,[1]BDD!217:661,56,0)</f>
        <v>45342</v>
      </c>
      <c r="Q216" s="8">
        <f>VLOOKUP(A216,[1]BDD!217:661,57,0)</f>
        <v>45656</v>
      </c>
    </row>
    <row r="217" spans="1:17" ht="16.5">
      <c r="A217" s="5" t="s">
        <v>445</v>
      </c>
      <c r="B217" s="4" t="str">
        <f>VLOOKUP(A217,[1]BDD!224:226,3,0)</f>
        <v>NC-CPS-216-2024</v>
      </c>
      <c r="C217" s="4" t="str">
        <f>VLOOKUP(A217,[1]BDD!223:226,4,0)</f>
        <v>KAREN JULIETH PEREZ SALAMANCA</v>
      </c>
      <c r="D217" s="6" t="s">
        <v>18</v>
      </c>
      <c r="E217" s="6" t="str">
        <f>VLOOKUP(A217,[1]BDD!217:662,27,0)</f>
        <v>BOYACA</v>
      </c>
      <c r="F217" s="6" t="str">
        <f>VLOOKUP(A217,[1]BDD!217:662,28,0)</f>
        <v>DUITAMA</v>
      </c>
      <c r="G217" s="6" t="str">
        <f>VLOOKUP(A217,[1]BDD!A218:CD287,77,0)</f>
        <v>INGENIERA AMBIENTAL</v>
      </c>
      <c r="H217" s="6" t="s">
        <v>114</v>
      </c>
      <c r="I217" s="4" t="str">
        <f>VLOOKUP(A217,[1]BDD!A223:CD364,7,0)</f>
        <v>PROFESIONAL</v>
      </c>
      <c r="J217" s="6" t="str">
        <f>VLOOKUP(A217,[1]BDD!218:662,41,0)</f>
        <v>GRUPO DE TRÁMITES Y EVALUACIÓN AMBIENTAL</v>
      </c>
      <c r="K217" s="6" t="str">
        <f>VLOOKUP(A217,[1]BDD!218:662,76,0)</f>
        <v>@parquesnacionales.gov.co</v>
      </c>
      <c r="L217" s="6">
        <v>3532400</v>
      </c>
      <c r="M217" s="6" t="s">
        <v>20</v>
      </c>
      <c r="N217" s="6" t="str">
        <f>VLOOKUP(A217,[1]BDD!223:229,6,0)</f>
        <v>NC24-P3202008-008 Prestación de servicios profesionales con plena autonomía técnica y administrativa para validar la información técnica asociada a las nuevas solicitudes para el registro de las reservas naturales de la sociedad civil y las ya registradas al Grupo de Trámites y Evaluación Ambiental en el marco del proyecto de inversión Conservación de la diversidad biológica de las áreas protegidas del SINAP Nacional.</v>
      </c>
      <c r="O217" s="7">
        <f>VLOOKUP(A217,[1]BDD!223:229,17,0)</f>
        <v>3670921</v>
      </c>
      <c r="P217" s="8">
        <f>VLOOKUP(A217,[1]BDD!218:662,56,0)</f>
        <v>45342</v>
      </c>
      <c r="Q217" s="8">
        <f>VLOOKUP(A217,[1]BDD!218:662,57,0)</f>
        <v>45656</v>
      </c>
    </row>
    <row r="218" spans="1:17" ht="16.5">
      <c r="A218" s="5" t="s">
        <v>446</v>
      </c>
      <c r="B218" s="4" t="str">
        <f>VLOOKUP(A218,[1]BDD!225:227,3,0)</f>
        <v>NC-CPS-217-2024</v>
      </c>
      <c r="C218" s="4" t="str">
        <f>VLOOKUP(A218,[1]BDD!224:227,4,0)</f>
        <v>LEE ANN DIAZ CAICEDO</v>
      </c>
      <c r="D218" s="6" t="s">
        <v>18</v>
      </c>
      <c r="E218" s="6" t="str">
        <f>VLOOKUP(A218,[1]BDD!218:663,27,0)</f>
        <v>CUNDINAMARCA</v>
      </c>
      <c r="F218" s="6" t="str">
        <f>VLOOKUP(A218,[1]BDD!218:663,28,0)</f>
        <v>BOGOTÁ</v>
      </c>
      <c r="G218" s="6" t="str">
        <f>VLOOKUP(A218,[1]BDD!A219:CD288,77,0)</f>
        <v>BACHILLER ACADEMICO</v>
      </c>
      <c r="H218" s="6" t="s">
        <v>447</v>
      </c>
      <c r="I218" s="4" t="str">
        <f>VLOOKUP(A218,[1]BDD!A224:CD366,7,0)</f>
        <v>APOYO A LA GESTIÓN</v>
      </c>
      <c r="J218" s="6" t="str">
        <f>VLOOKUP(A218,[1]BDD!219:663,41,0)</f>
        <v>GRUPO DE TRÁMITES Y EVALUACIÓN AMBIENTAL</v>
      </c>
      <c r="K218" s="6" t="str">
        <f>VLOOKUP(A218,[1]BDD!219:663,76,0)</f>
        <v>@parquesnacionales.gov.co</v>
      </c>
      <c r="L218" s="6">
        <v>3532400</v>
      </c>
      <c r="M218" s="6" t="s">
        <v>20</v>
      </c>
      <c r="N218" s="6" t="str">
        <f>VLOOKUP(A218,[1]BDD!224:230,6,0)</f>
        <v>NC24-P3202008-026 Prestación de servicios de apoyo operativo con plena autonomía técnica y administrativa para realizar el seguimiento a las solicitudes a los entes territoriales y autoridades ambientales en lo que corresponde al registro de reservas de la sociedad civil al Grupo de Trámites y Evaluación Ambiental en el marco del proyecto de inversión Conservación de la diversidad biológica de las áreas protegidas del SINAP Nacional.</v>
      </c>
      <c r="O218" s="7">
        <f>VLOOKUP(A218,[1]BDD!224:230,17,0)</f>
        <v>2365487</v>
      </c>
      <c r="P218" s="8">
        <f>VLOOKUP(A218,[1]BDD!219:663,56,0)</f>
        <v>45342</v>
      </c>
      <c r="Q218" s="8">
        <f>VLOOKUP(A218,[1]BDD!219:663,57,0)</f>
        <v>45656</v>
      </c>
    </row>
    <row r="219" spans="1:17" ht="16.5">
      <c r="A219" s="5" t="s">
        <v>448</v>
      </c>
      <c r="B219" s="4" t="str">
        <f>VLOOKUP(A219,[1]BDD!226:228,3,0)</f>
        <v>NC-CPS-218-2024</v>
      </c>
      <c r="C219" s="4" t="str">
        <f>VLOOKUP(A219,[1]BDD!225:228,4,0)</f>
        <v>CAMILA ANDREA BELTRÁN BELTRÁN</v>
      </c>
      <c r="D219" s="6" t="s">
        <v>18</v>
      </c>
      <c r="E219" s="6" t="str">
        <f>VLOOKUP(A219,[1]BDD!219:664,27,0)</f>
        <v>CUNDINAMARCA</v>
      </c>
      <c r="F219" s="6" t="str">
        <f>VLOOKUP(A219,[1]BDD!219:664,28,0)</f>
        <v>BOGOTÁ</v>
      </c>
      <c r="G219" s="6" t="str">
        <f>VLOOKUP(A219,[1]BDD!A220:CD289,77,0)</f>
        <v>BIOLOGA</v>
      </c>
      <c r="H219" s="6" t="s">
        <v>449</v>
      </c>
      <c r="I219" s="4" t="str">
        <f>VLOOKUP(A219,[1]BDD!A225:CD420,7,0)</f>
        <v>PROFESIONAL</v>
      </c>
      <c r="J219" s="6" t="str">
        <f>VLOOKUP(A219,[1]BDD!220:664,41,0)</f>
        <v>GRUPO DE TRÁMITES Y EVALUACIÓN AMBIENTAL</v>
      </c>
      <c r="K219" s="6" t="str">
        <f>VLOOKUP(A219,[1]BDD!220:664,76,0)</f>
        <v>@parquesnacionales.gov.co</v>
      </c>
      <c r="L219" s="6">
        <v>3532400</v>
      </c>
      <c r="M219" s="6" t="s">
        <v>20</v>
      </c>
      <c r="N219" s="6" t="str">
        <f>VLOOKUP(A219,[1]BDD!225:231,6,0)</f>
        <v>NC24-P3202008-004. Prestación de servicios profesionales con plena autonomía técnica y administrativa para revisar la información técnica de las reservas naturales de la sociedad civil registradas así como de los nuevos trámites al Grupo de Trámites y Evaluación Ambiental en el marco del proyecto de inversión Conservación de la diversidad biológica de las áreas protegidas del SINAP Nacional.</v>
      </c>
      <c r="O219" s="7">
        <f>VLOOKUP(A219,[1]BDD!225:231,17,0)</f>
        <v>4620818</v>
      </c>
      <c r="P219" s="8">
        <f>VLOOKUP(A219,[1]BDD!220:664,56,0)</f>
        <v>45342</v>
      </c>
      <c r="Q219" s="8">
        <f>VLOOKUP(A219,[1]BDD!220:664,57,0)</f>
        <v>45656</v>
      </c>
    </row>
    <row r="220" spans="1:17" ht="16.5">
      <c r="A220" s="5" t="s">
        <v>450</v>
      </c>
      <c r="B220" s="4" t="str">
        <f>VLOOKUP(A220,[1]BDD!227:229,3,0)</f>
        <v>NC-CPS-219-2024</v>
      </c>
      <c r="C220" s="4" t="str">
        <f>VLOOKUP(A220,[1]BDD!226:229,4,0)</f>
        <v>NOHORA ELIZABETH PÉREZ CASTILLO</v>
      </c>
      <c r="D220" s="6" t="s">
        <v>18</v>
      </c>
      <c r="E220" s="6" t="str">
        <f>VLOOKUP(A220,[1]BDD!220:665,27,0)</f>
        <v>BOYACA</v>
      </c>
      <c r="F220" s="6" t="str">
        <f>VLOOKUP(A220,[1]BDD!220:665,28,0)</f>
        <v>TUNJA</v>
      </c>
      <c r="G220" s="6" t="str">
        <f>VLOOKUP(A220,[1]BDD!A221:CD290,77,0)</f>
        <v>BIOLOGA</v>
      </c>
      <c r="H220" s="6" t="s">
        <v>451</v>
      </c>
      <c r="I220" s="4" t="str">
        <f>VLOOKUP(A220,[1]BDD!A226:CD420,7,0)</f>
        <v>PROFESIONAL</v>
      </c>
      <c r="J220" s="6" t="str">
        <f>VLOOKUP(A220,[1]BDD!221:665,41,0)</f>
        <v>GRUPO DE GESTIÓN E INTEGRACIÓN DEL SINAP</v>
      </c>
      <c r="K220" s="6" t="str">
        <f>VLOOKUP(A220,[1]BDD!221:665,76,0)</f>
        <v>@parquesnacionales.gov.co</v>
      </c>
      <c r="L220" s="6">
        <v>3532400</v>
      </c>
      <c r="M220" s="6" t="s">
        <v>20</v>
      </c>
      <c r="N220" s="6" t="str">
        <f>VLOOKUP(A220,[1]BDD!226:232,6,0)</f>
        <v>NC22-P3202011-003 Prestación de servicios profesionales con plena autonomía técnica y administrativa para la revisión, validación y actualización de la información de las áreas protegidas del SINAP inscritas en el RUNAP, así como en la actualización de manuales y documentación del aplicativo RUNAP según las funciones de Parques Nacionales Naturales de Colombia - Grupo de Gestión e Integración del SINAP, en el marco del proyecto conservación de la diversidad biológica de las áreas protegidas del SINAP Nacional.</v>
      </c>
      <c r="O220" s="7">
        <f>VLOOKUP(A220,[1]BDD!226:232,17,0)</f>
        <v>5693195</v>
      </c>
      <c r="P220" s="8">
        <f>VLOOKUP(A220,[1]BDD!221:665,56,0)</f>
        <v>45342</v>
      </c>
      <c r="Q220" s="8">
        <f>VLOOKUP(A220,[1]BDD!221:665,57,0)</f>
        <v>45656</v>
      </c>
    </row>
    <row r="221" spans="1:17" ht="16.5">
      <c r="A221" s="5" t="s">
        <v>452</v>
      </c>
      <c r="B221" s="4" t="str">
        <f>VLOOKUP(A221,[1]BDD!228:230,3,0)</f>
        <v>NC-CPS-220-2024</v>
      </c>
      <c r="C221" s="4" t="str">
        <f>VLOOKUP(A221,[1]BDD!227:230,4,0)</f>
        <v>ELKIN MAURICIO PEDRAZA SARMIENTO</v>
      </c>
      <c r="D221" s="6" t="s">
        <v>18</v>
      </c>
      <c r="E221" s="6" t="str">
        <f>VLOOKUP(A221,[1]BDD!221:666,27,0)</f>
        <v>CUNDINAMARCA</v>
      </c>
      <c r="F221" s="6" t="str">
        <f>VLOOKUP(A221,[1]BDD!221:666,28,0)</f>
        <v>BOGOTÁ</v>
      </c>
      <c r="G221" s="6" t="str">
        <f>VLOOKUP(A221,[1]BDD!A222:CD291,77,0)</f>
        <v>ADMINISTRADOR AMBIENTAL Y DE RECURSOS AMBIENTALES</v>
      </c>
      <c r="H221" s="6" t="s">
        <v>114</v>
      </c>
      <c r="I221" s="4" t="str">
        <f>VLOOKUP(A221,[1]BDD!A227:CD420,7,0)</f>
        <v>PROFESIONAL</v>
      </c>
      <c r="J221" s="6" t="str">
        <f>VLOOKUP(A221,[1]BDD!222:666,41,0)</f>
        <v>GRUPO DE TRÁMITES Y EVALUACIÓN AMBIENTAL</v>
      </c>
      <c r="K221" s="6" t="str">
        <f>VLOOKUP(A221,[1]BDD!222:666,76,0)</f>
        <v>tecnico.tramites@parquesnacionales.gov.co</v>
      </c>
      <c r="L221" s="6">
        <v>3532400</v>
      </c>
      <c r="M221" s="6" t="s">
        <v>20</v>
      </c>
      <c r="N221" s="6" t="str">
        <f>VLOOKUP(A221,[1]BDD!227:233,6,0)</f>
        <v>NC24-P3202032-005 Prestación de servicios profesionales con plena autonomía técnica y administrativa al Grupo de Trámites y Evaluación Ambiental para realizar las actuaciones técnicas y verificar el cumplimiento de los requisitos en las solicitudes de trámites de competencia en el marco del proyecto de inversión Conservación de la diversidad biológica de las áreas protegidas del SINAP Nacional.</v>
      </c>
      <c r="O221" s="7">
        <f>VLOOKUP(A221,[1]BDD!227:233,17,0)</f>
        <v>3670921</v>
      </c>
      <c r="P221" s="8">
        <f>VLOOKUP(A221,[1]BDD!222:666,56,0)</f>
        <v>45342</v>
      </c>
      <c r="Q221" s="8">
        <f>VLOOKUP(A221,[1]BDD!222:666,57,0)</f>
        <v>45656</v>
      </c>
    </row>
    <row r="222" spans="1:17" ht="16.5">
      <c r="A222" s="5" t="s">
        <v>453</v>
      </c>
      <c r="B222" s="4" t="str">
        <f>VLOOKUP(A222,[1]BDD!229:231,3,0)</f>
        <v>NC-CPS-221-2024</v>
      </c>
      <c r="C222" s="4" t="str">
        <f>VLOOKUP(A222,[1]BDD!228:231,4,0)</f>
        <v>LUZ PATRICIA HERNANDEZ</v>
      </c>
      <c r="D222" s="6" t="s">
        <v>18</v>
      </c>
      <c r="E222" s="6" t="str">
        <f>VLOOKUP(A222,[1]BDD!222:667,27,0)</f>
        <v>VALLE DEL CAUCA</v>
      </c>
      <c r="F222" s="6" t="str">
        <f>VLOOKUP(A222,[1]BDD!222:667,28,0)</f>
        <v>SEVILLA</v>
      </c>
      <c r="G222" s="6" t="str">
        <f>VLOOKUP(A222,[1]BDD!A223:CD292,77,0)</f>
        <v>INGENIERA FORESTAL</v>
      </c>
      <c r="H222" s="6" t="s">
        <v>454</v>
      </c>
      <c r="I222" s="4" t="str">
        <f>VLOOKUP(A222,[1]BDD!A228:CD420,7,0)</f>
        <v>PROFESIONAL</v>
      </c>
      <c r="J222" s="6" t="str">
        <f>VLOOKUP(A222,[1]BDD!223:667,41,0)</f>
        <v>GRUPO DE GESTIÓN DEL CONOCIMIENTO E INNOVACIÓN</v>
      </c>
      <c r="K222" s="6" t="str">
        <f>VLOOKUP(A222,[1]BDD!223:667,76,0)</f>
        <v>seguimientosigacuerdos.ggci@parquesnacionales.gov.co</v>
      </c>
      <c r="L222" s="6">
        <v>3532400</v>
      </c>
      <c r="M222" s="6" t="s">
        <v>20</v>
      </c>
      <c r="N222" s="6" t="str">
        <f>VLOOKUP(A222,[1]BDD!228:234,6,0)</f>
        <v>NC21-P3202060-003 Prestación de servicios profesionales con plena autonomía técnica y administrativa para el control de calidad a las coberturas naturales a escala 1.25.000 y el monitoreo de acuerdos de restauración para las áreas protegidas del SPNN, del Grupo de Gestión del Conocimiento y la innovación, en el marco del proyecto de inversión Conservación de la diversidad biológica de las áreas protegidas del SINAP Nacional.</v>
      </c>
      <c r="O222" s="7">
        <f>VLOOKUP(A222,[1]BDD!228:234,17,0)</f>
        <v>6347913</v>
      </c>
      <c r="P222" s="8">
        <f>VLOOKUP(A222,[1]BDD!223:667,56,0)</f>
        <v>45342</v>
      </c>
      <c r="Q222" s="8">
        <f>VLOOKUP(A222,[1]BDD!223:667,57,0)</f>
        <v>45656</v>
      </c>
    </row>
    <row r="223" spans="1:17" ht="16.5">
      <c r="A223" s="5" t="s">
        <v>455</v>
      </c>
      <c r="B223" s="4" t="str">
        <f>VLOOKUP(A223,[1]BDD!230:232,3,0)</f>
        <v>NC-CPS-222-2024</v>
      </c>
      <c r="C223" s="4" t="str">
        <f>VLOOKUP(A223,[1]BDD!229:232,4,0)</f>
        <v>CLAUDIA DEL PILAR ROJAS PÉREZ</v>
      </c>
      <c r="D223" s="6" t="s">
        <v>18</v>
      </c>
      <c r="E223" s="6" t="str">
        <f>VLOOKUP(A223,[1]BDD!223:668,27,0)</f>
        <v>NORTE DE SANTANDER</v>
      </c>
      <c r="F223" s="6" t="str">
        <f>VLOOKUP(A223,[1]BDD!223:668,28,0)</f>
        <v xml:space="preserve">CUCUTA </v>
      </c>
      <c r="G223" s="6" t="str">
        <f>VLOOKUP(A223,[1]BDD!A224:CD293,77,0)</f>
        <v>INGENIERA DE PRODUCCION AGRICOLA</v>
      </c>
      <c r="H223" s="6" t="s">
        <v>456</v>
      </c>
      <c r="I223" s="4" t="str">
        <f>VLOOKUP(A223,[1]BDD!A229:CD420,7,0)</f>
        <v>PROFESIONAL</v>
      </c>
      <c r="J223" s="6" t="str">
        <f>VLOOKUP(A223,[1]BDD!224:668,41,0)</f>
        <v>GRUPO DE PLANEACIÓN Y MANEJO</v>
      </c>
      <c r="K223" s="6" t="str">
        <f>VLOOKUP(A223,[1]BDD!224:668,76,0)</f>
        <v>@parquesnacionales.gov.co</v>
      </c>
      <c r="L223" s="6">
        <v>3532400</v>
      </c>
      <c r="M223" s="6" t="s">
        <v>20</v>
      </c>
      <c r="N223" s="6" t="str">
        <f>VLOOKUP(A223,[1]BDD!229:235,6,0)</f>
        <v>NC23-P3202053-003 Prestación de servicios profesionales con plena autonomía técnica y administrativa para la gestión y el fortalecimiento de los procesos comunitarios e institucionales orientados a la suscripción y seguimiento de acuerdos con la población campesina así como en el reporte y verificación de la información relacionada en los sistemas de información de Parques Nacionales Naturales de Colombia de acuerdo con las funciones del Grupo de Planeación y Manejo en el marco del proyecto de Conservación de la diversidad biológica de las áreas protegidas del SINAP nacional.</v>
      </c>
      <c r="O223" s="7">
        <f>VLOOKUP(A223,[1]BDD!229:235,17,0)</f>
        <v>5693195</v>
      </c>
      <c r="P223" s="8">
        <f>VLOOKUP(A223,[1]BDD!224:668,56,0)</f>
        <v>45342</v>
      </c>
      <c r="Q223" s="8">
        <f>VLOOKUP(A223,[1]BDD!224:668,57,0)</f>
        <v>45656</v>
      </c>
    </row>
    <row r="224" spans="1:17" ht="16.5">
      <c r="A224" s="5" t="s">
        <v>457</v>
      </c>
      <c r="B224" s="4" t="str">
        <f>VLOOKUP(A224,[1]BDD!231:233,3,0)</f>
        <v>NC-CPS-223-2024</v>
      </c>
      <c r="C224" s="4" t="str">
        <f>VLOOKUP(A224,[1]BDD!230:233,4,0)</f>
        <v>DIANA MARCELA DEL PILAR REYES TOLEDO</v>
      </c>
      <c r="D224" s="6" t="s">
        <v>18</v>
      </c>
      <c r="E224" s="6" t="str">
        <f>VLOOKUP(A224,[1]BDD!224:669,27,0)</f>
        <v>CUNDINAMARCA</v>
      </c>
      <c r="F224" s="6" t="str">
        <f>VLOOKUP(A224,[1]BDD!224:669,28,0)</f>
        <v>BOGOTÁ</v>
      </c>
      <c r="G224" s="6" t="str">
        <f>VLOOKUP(A224,[1]BDD!A225:CD294,77,0)</f>
        <v>ECONOMISTA</v>
      </c>
      <c r="H224" s="6" t="s">
        <v>458</v>
      </c>
      <c r="I224" s="4" t="str">
        <f>VLOOKUP(A224,[1]BDD!A230:CD420,7,0)</f>
        <v>PROFESIONAL</v>
      </c>
      <c r="J224" s="6" t="str">
        <f>VLOOKUP(A224,[1]BDD!225:669,41,0)</f>
        <v xml:space="preserve">OFICINA ASESORA DE PLANEACIÓN </v>
      </c>
      <c r="K224" s="6" t="str">
        <f>VLOOKUP(A224,[1]BDD!225:669,76,0)</f>
        <v>diana.reyes@parquesnacionales.gov.co</v>
      </c>
      <c r="L224" s="6">
        <v>3532400</v>
      </c>
      <c r="M224" s="6" t="s">
        <v>20</v>
      </c>
      <c r="N224" s="6" t="str">
        <f>VLOOKUP(A224,[1]BDD!230:236,6,0)</f>
        <v>NC04-P3299054-002 Prestación de servicios profesionales a la oficina asesora de planeación para apoyar a la entidad en la formulación, actualización y ajustes a proyectos de inversión requeridos para programar y ejecutar el presupuesto de la entidad, así como en los trámites y autorizaciones presupuestales y elaboración de documentos técnicos requeridos para el logro de políticas, objetivos y metas establecidos en los planes y demás instrumentos de planeación en el marco del fortalecimiento de l</v>
      </c>
      <c r="O224" s="7">
        <f>VLOOKUP(A224,[1]BDD!230:236,17,0)</f>
        <v>9564018</v>
      </c>
      <c r="P224" s="8">
        <f>VLOOKUP(A224,[1]BDD!225:669,56,0)</f>
        <v>45342</v>
      </c>
      <c r="Q224" s="8">
        <f>VLOOKUP(A224,[1]BDD!225:669,57,0)</f>
        <v>45656</v>
      </c>
    </row>
    <row r="225" spans="1:17" ht="16.5">
      <c r="A225" s="5" t="s">
        <v>459</v>
      </c>
      <c r="B225" s="4" t="str">
        <f>VLOOKUP(A225,[1]BDD!232:234,3,0)</f>
        <v>NC-CPS-224-2024</v>
      </c>
      <c r="C225" s="4" t="str">
        <f>VLOOKUP(A225,[1]BDD!231:234,4,0)</f>
        <v>IVAN DARIO PINTO SARMIENTO</v>
      </c>
      <c r="D225" s="6" t="s">
        <v>18</v>
      </c>
      <c r="E225" s="6" t="str">
        <f>VLOOKUP(A225,[1]BDD!225:670,27,0)</f>
        <v>CUNDINAMARCA</v>
      </c>
      <c r="F225" s="6" t="str">
        <f>VLOOKUP(A225,[1]BDD!225:670,28,0)</f>
        <v>BOGOTÁ</v>
      </c>
      <c r="G225" s="6" t="str">
        <f>VLOOKUP(A225,[1]BDD!A226:CD295,77,0)</f>
        <v>BIOLOGO</v>
      </c>
      <c r="H225" s="6" t="s">
        <v>460</v>
      </c>
      <c r="I225" s="4" t="str">
        <f>VLOOKUP(A225,[1]BDD!A231:CD420,7,0)</f>
        <v>PROFESIONAL</v>
      </c>
      <c r="J225" s="6" t="str">
        <f>VLOOKUP(A225,[1]BDD!226:670,41,0)</f>
        <v>GRUPO DE PLANEACIÓN Y MANEJO</v>
      </c>
      <c r="K225" s="6" t="str">
        <f>VLOOKUP(A225,[1]BDD!226:670,76,0)</f>
        <v>ivan.pinto@parquesnacionales.gov.co</v>
      </c>
      <c r="L225" s="6">
        <v>3532400</v>
      </c>
      <c r="M225" s="6" t="s">
        <v>20</v>
      </c>
      <c r="N225" s="6" t="str">
        <f>VLOOKUP(A225,[1]BDD!231:237,6,0)</f>
        <v>NC23-P3202008-010 Prestación de servicios profesionales con plena autonomía técnica y administrativa para orientar el manejo de especies exóticas e invasoras interacciones con vida silvestre y reintroducción y repoblamiento en las áreas administradas por Parques Nacionales Naturales de Colombia de acuerdo con las funciones del Grupo de Planeación y Manejo en el marco del proyecto de Conservación de la diversidad biológica de las áreas protegidas del SINAP nacional.</v>
      </c>
      <c r="O225" s="7">
        <f>VLOOKUP(A225,[1]BDD!231:237,17,0)</f>
        <v>7014443</v>
      </c>
      <c r="P225" s="8">
        <f>VLOOKUP(A225,[1]BDD!226:670,56,0)</f>
        <v>45343</v>
      </c>
      <c r="Q225" s="8">
        <f>VLOOKUP(A225,[1]BDD!226:670,57,0)</f>
        <v>45656</v>
      </c>
    </row>
    <row r="226" spans="1:17" ht="16.5">
      <c r="A226" s="5" t="s">
        <v>461</v>
      </c>
      <c r="B226" s="4" t="str">
        <f>VLOOKUP(A226,[1]BDD!233:235,3,0)</f>
        <v>NC-CPS-225-2024</v>
      </c>
      <c r="C226" s="4" t="str">
        <f>VLOOKUP(A226,[1]BDD!232:235,4,0)</f>
        <v>ANDREA JOHANNA TORRES SUAREZ</v>
      </c>
      <c r="D226" s="6" t="s">
        <v>18</v>
      </c>
      <c r="E226" s="6" t="str">
        <f>VLOOKUP(A226,[1]BDD!226:671,27,0)</f>
        <v>CUNDINAMARCA</v>
      </c>
      <c r="F226" s="6" t="str">
        <f>VLOOKUP(A226,[1]BDD!226:671,28,0)</f>
        <v>BOGOTÁ</v>
      </c>
      <c r="G226" s="6" t="str">
        <f>VLOOKUP(A226,[1]BDD!A227:CD296,77,0)</f>
        <v>ABOGADA</v>
      </c>
      <c r="H226" s="6" t="s">
        <v>462</v>
      </c>
      <c r="I226" s="4" t="str">
        <f>VLOOKUP(A226,[1]BDD!A232:CD420,7,0)</f>
        <v>PROFESIONAL</v>
      </c>
      <c r="J226" s="6" t="str">
        <f>VLOOKUP(A226,[1]BDD!227:671,41,0)</f>
        <v>GRUPO DE TRÁMITES Y EVALUACIÓN AMBIENTAL</v>
      </c>
      <c r="K226" s="6" t="str">
        <f>VLOOKUP(A226,[1]BDD!227:671,76,0)</f>
        <v>reservas.naturales@parquesnacionales.gov.co</v>
      </c>
      <c r="L226" s="6">
        <v>3532400</v>
      </c>
      <c r="M226" s="6" t="s">
        <v>20</v>
      </c>
      <c r="N226" s="6" t="str">
        <f>VLOOKUP(A226,[1]BDD!232:238,6,0)</f>
        <v>NC24-P3202008-018 Prestación de servicios profesionales con plena autonomía técnica y administrativa para apoyar jurídicamente el trámite de registro y seguimiento de reservas naturales de la sociedad civil al Grupo de Trámites y Evaluación Ambiental en el marco del proyecto de inversión Conservación de la diversidad biológica de las áreas protegidas del SINAP Nacional.</v>
      </c>
      <c r="O226" s="7">
        <f>VLOOKUP(A226,[1]BDD!232:238,17,0)</f>
        <v>7014443</v>
      </c>
      <c r="P226" s="8">
        <f>VLOOKUP(A226,[1]BDD!227:671,56,0)</f>
        <v>45343</v>
      </c>
      <c r="Q226" s="8">
        <f>VLOOKUP(A226,[1]BDD!227:671,57,0)</f>
        <v>45656</v>
      </c>
    </row>
    <row r="227" spans="1:17" ht="16.5">
      <c r="A227" s="5" t="s">
        <v>463</v>
      </c>
      <c r="B227" s="4" t="str">
        <f>VLOOKUP(A227,[1]BDD!234:236,3,0)</f>
        <v>NC-CPS-226-2024</v>
      </c>
      <c r="C227" s="4" t="str">
        <f>VLOOKUP(A227,[1]BDD!233:236,4,0)</f>
        <v>SANTIAGO CÓRDOBA ARANGO</v>
      </c>
      <c r="D227" s="6" t="s">
        <v>18</v>
      </c>
      <c r="E227" s="6" t="str">
        <f>VLOOKUP(A227,[1]BDD!227:672,27,0)</f>
        <v>CALDAS</v>
      </c>
      <c r="F227" s="6" t="str">
        <f>VLOOKUP(A227,[1]BDD!227:672,28,0)</f>
        <v>MANIZALES</v>
      </c>
      <c r="G227" s="6" t="str">
        <f>VLOOKUP(A227,[1]BDD!A228:CD297,77,0)</f>
        <v>INGENIERO AMBIENTAL</v>
      </c>
      <c r="H227" s="6" t="s">
        <v>464</v>
      </c>
      <c r="I227" s="4" t="str">
        <f>VLOOKUP(A227,[1]BDD!A233:CD420,7,0)</f>
        <v>PROFESIONAL</v>
      </c>
      <c r="J227" s="6" t="str">
        <f>VLOOKUP(A227,[1]BDD!228:672,41,0)</f>
        <v>GRUPO DE GESTIÓN E INTEGRACIÓN DEL SINAP</v>
      </c>
      <c r="K227" s="6" t="str">
        <f>VLOOKUP(A227,[1]BDD!228:672,76,0)</f>
        <v>@parquesnacionales.gov.co</v>
      </c>
      <c r="L227" s="6">
        <v>3532400</v>
      </c>
      <c r="M227" s="6" t="s">
        <v>20</v>
      </c>
      <c r="N227" s="6" t="str">
        <f>VLOOKUP(A227,[1]BDD!233:239,6,0)</f>
        <v>NC22-P3202018-015 Prestación de servicios profesionales con plena autonomía técnica y administrativa al Grupo de Gestión e Integración del SINAP para procesar, analizar y reportar la información geográfica requerida para los procesos de declaración o ampliación de áreas protegidas, en el marco del proyecto conservación de la diversidad biológica de las áreas protegidas del SINAP Nacional.</v>
      </c>
      <c r="O227" s="7">
        <f>VLOOKUP(A227,[1]BDD!233:239,17,0)</f>
        <v>5693195</v>
      </c>
      <c r="P227" s="8">
        <f>VLOOKUP(A227,[1]BDD!228:672,56,0)</f>
        <v>45343</v>
      </c>
      <c r="Q227" s="8">
        <f>VLOOKUP(A227,[1]BDD!228:672,57,0)</f>
        <v>45656</v>
      </c>
    </row>
    <row r="228" spans="1:17" ht="16.5">
      <c r="A228" s="5" t="s">
        <v>465</v>
      </c>
      <c r="B228" s="4" t="str">
        <f>VLOOKUP(A228,[1]BDD!235:237,3,0)</f>
        <v>NC-CPS-227-2024</v>
      </c>
      <c r="C228" s="4" t="str">
        <f>VLOOKUP(A228,[1]BDD!234:237,4,0)</f>
        <v>JHONY SEBASTIÁN CASTILLO CARDENAS</v>
      </c>
      <c r="D228" s="6" t="s">
        <v>18</v>
      </c>
      <c r="E228" s="6" t="str">
        <f>VLOOKUP(A228,[1]BDD!228:673,27,0)</f>
        <v>CUNDINAMARCA</v>
      </c>
      <c r="F228" s="6" t="str">
        <f>VLOOKUP(A228,[1]BDD!228:673,28,0)</f>
        <v>BOGOTÁ</v>
      </c>
      <c r="G228" s="6" t="str">
        <f>VLOOKUP(A228,[1]BDD!A229:CD298,77,0)</f>
        <v>INGENIERO AMBIENTAL Y SANITARIO</v>
      </c>
      <c r="H228" s="6" t="s">
        <v>466</v>
      </c>
      <c r="I228" s="4" t="str">
        <f>VLOOKUP(A228,[1]BDD!A234:CD420,7,0)</f>
        <v>PROFESIONAL</v>
      </c>
      <c r="J228" s="6" t="str">
        <f>VLOOKUP(A228,[1]BDD!229:673,41,0)</f>
        <v>GRUPO DE TRÁMITES Y EVALUACIÓN AMBIENTAL</v>
      </c>
      <c r="K228" s="6" t="str">
        <f>VLOOKUP(A228,[1]BDD!229:673,76,0)</f>
        <v>@parquesnacionales.gov.co</v>
      </c>
      <c r="L228" s="6">
        <v>3532400</v>
      </c>
      <c r="M228" s="6" t="s">
        <v>20</v>
      </c>
      <c r="N228" s="6" t="str">
        <f>VLOOKUP(A228,[1]BDD!234:240,6,0)</f>
        <v>NC24-P3202008-007 Prestación de servicios profesionales con plena autonomía técnica y administrativa para revisar técnicamente los expedientes de reservas naturales de la sociedad civil de seguimiento y de trámite para el registro de reservas naturales de la sociedad civil al Grupo de Trámites y Evaluación Ambiental en el marco del proyecto de inversión Conservación de la diversidad biológica de las áreas protegidas del SINAP Nacional.</v>
      </c>
      <c r="O228" s="7">
        <f>VLOOKUP(A228,[1]BDD!234:240,17,0)</f>
        <v>3670921</v>
      </c>
      <c r="P228" s="8">
        <f>VLOOKUP(A228,[1]BDD!229:673,56,0)</f>
        <v>45343</v>
      </c>
      <c r="Q228" s="8">
        <f>VLOOKUP(A228,[1]BDD!229:673,57,0)</f>
        <v>45656</v>
      </c>
    </row>
    <row r="229" spans="1:17" ht="16.5">
      <c r="A229" s="5" t="s">
        <v>467</v>
      </c>
      <c r="B229" s="4" t="str">
        <f>VLOOKUP(A229,[1]BDD!236:238,3,0)</f>
        <v>NC-CPS-228-2024</v>
      </c>
      <c r="C229" s="4" t="str">
        <f>VLOOKUP(A229,[1]BDD!235:238,4,0)</f>
        <v>XIMENA CAROLINA CUBILLOS VARGAS</v>
      </c>
      <c r="D229" s="6" t="s">
        <v>18</v>
      </c>
      <c r="E229" s="6" t="str">
        <f>VLOOKUP(A229,[1]BDD!229:674,27,0)</f>
        <v>ARAUCA</v>
      </c>
      <c r="F229" s="6" t="str">
        <f>VLOOKUP(A229,[1]BDD!229:674,28,0)</f>
        <v>ARAUCA</v>
      </c>
      <c r="G229" s="6" t="str">
        <f>VLOOKUP(A229,[1]BDD!A230:CD299,77,0)</f>
        <v>ADMINISTRADORA DE EMPRESAS</v>
      </c>
      <c r="H229" s="6" t="s">
        <v>468</v>
      </c>
      <c r="I229" s="4" t="str">
        <f>VLOOKUP(A229,[1]BDD!A235:CD420,7,0)</f>
        <v>PROFESIONAL</v>
      </c>
      <c r="J229" s="6" t="str">
        <f>VLOOKUP(A229,[1]BDD!230:674,41,0)</f>
        <v>GRUPO DE PLANEACIÓN Y MANEJO</v>
      </c>
      <c r="K229" s="6" t="str">
        <f>VLOOKUP(A229,[1]BDD!230:674,76,0)</f>
        <v>ximena.cubillos@parquesnacionales.gov.co</v>
      </c>
      <c r="L229" s="6">
        <v>3532400</v>
      </c>
      <c r="M229" s="6" t="s">
        <v>20</v>
      </c>
      <c r="N229" s="6" t="str">
        <f>VLOOKUP(A229,[1]BDD!235:241,6,0)</f>
        <v>NC23-P3202008-016 Prestación de servicios profesionales con plena autonomía técnica y administrativa para formular proyectos requeridos desde el componente asociativo y empresarial con iniciativas comunitarias y brindar apoyo técnico en los procesos productivos al grupo de planeación y manejo de áreas protegidas en el marco del proyecto de inversión conservación de la diversidad biológica de las áreas protegidas del SINAP Nacional.</v>
      </c>
      <c r="O229" s="7">
        <f>VLOOKUP(A229,[1]BDD!235:241,17,0)</f>
        <v>7435309</v>
      </c>
      <c r="P229" s="8">
        <f>VLOOKUP(A229,[1]BDD!230:674,56,0)</f>
        <v>45343</v>
      </c>
      <c r="Q229" s="8">
        <f>VLOOKUP(A229,[1]BDD!230:674,57,0)</f>
        <v>45656</v>
      </c>
    </row>
    <row r="230" spans="1:17" ht="16.5">
      <c r="A230" s="5" t="s">
        <v>469</v>
      </c>
      <c r="B230" s="4" t="str">
        <f>VLOOKUP(A230,[1]BDD!237:239,3,0)</f>
        <v>NC-CPS-229-2024</v>
      </c>
      <c r="C230" s="4" t="str">
        <f>VLOOKUP(A230,[1]BDD!236:239,4,0)</f>
        <v>CRISTHIAN ALFONSO PIMIENTO ORDOÑEZ.</v>
      </c>
      <c r="D230" s="6" t="s">
        <v>18</v>
      </c>
      <c r="E230" s="6" t="str">
        <f>VLOOKUP(A230,[1]BDD!230:675,27,0)</f>
        <v>CUNDINAMARCA</v>
      </c>
      <c r="F230" s="6" t="str">
        <f>VLOOKUP(A230,[1]BDD!230:675,28,0)</f>
        <v>BOGOTÁ</v>
      </c>
      <c r="G230" s="6" t="str">
        <f>VLOOKUP(A230,[1]BDD!A231:CD300,77,0)</f>
        <v>COMUNICADOR SOCIAL</v>
      </c>
      <c r="H230" s="6" t="s">
        <v>470</v>
      </c>
      <c r="I230" s="4" t="str">
        <f>VLOOKUP(A230,[1]BDD!A236:CD420,7,0)</f>
        <v>PROFESIONAL</v>
      </c>
      <c r="J230" s="6" t="str">
        <f>VLOOKUP(A230,[1]BDD!231:675,41,0)</f>
        <v>GRUPO DE COMUNICACIONES</v>
      </c>
      <c r="K230" s="6" t="str">
        <f>VLOOKUP(A230,[1]BDD!231:675,76,0)</f>
        <v>cristhian.pimiento@parquesnacionales.gov.co</v>
      </c>
      <c r="L230" s="6">
        <v>3532400</v>
      </c>
      <c r="M230" s="6" t="s">
        <v>20</v>
      </c>
      <c r="N230" s="6" t="str">
        <f>VLOOKUP(A230,[1]BDD!236:242,6,0)</f>
        <v>NC01-P3202056-004 Prestación de servicios profesionales con plena autonomía técnica y administrativa al Grupo de Comunicaciones y Educación Ambiental, para implementar la estrategia de Educación Ambiental y fortalecer los procesos educativos desde un enfoque diferencial - étnico en las áreas administradas por Parques Nacionales Naturales de Colombia, en el marco del proyecto de Conservación de la diversidad biológica de las áreas protegidas del SINAP Nacional.</v>
      </c>
      <c r="O230" s="7">
        <f>VLOOKUP(A230,[1]BDD!236:242,17,0)</f>
        <v>6347913</v>
      </c>
      <c r="P230" s="8">
        <f>VLOOKUP(A230,[1]BDD!231:675,56,0)</f>
        <v>45344</v>
      </c>
      <c r="Q230" s="8">
        <f>VLOOKUP(A230,[1]BDD!231:675,57,0)</f>
        <v>45656</v>
      </c>
    </row>
    <row r="231" spans="1:17" ht="16.5">
      <c r="A231" s="5" t="s">
        <v>471</v>
      </c>
      <c r="B231" s="4" t="str">
        <f>VLOOKUP(A231,[1]BDD!238:240,3,0)</f>
        <v>NC-CPS-230-2024</v>
      </c>
      <c r="C231" s="4" t="str">
        <f>VLOOKUP(A231,[1]BDD!237:240,4,0)</f>
        <v>BETSY VIVIANA RODRIGUEZ CABEZA</v>
      </c>
      <c r="D231" s="6" t="s">
        <v>18</v>
      </c>
      <c r="E231" s="6" t="str">
        <f>VLOOKUP(A231,[1]BDD!231:676,27,0)</f>
        <v>SANTANDER</v>
      </c>
      <c r="F231" s="6" t="str">
        <f>VLOOKUP(A231,[1]BDD!231:676,28,0)</f>
        <v>VETAS</v>
      </c>
      <c r="G231" s="6" t="str">
        <f>VLOOKUP(A231,[1]BDD!A232:CD301,77,0)</f>
        <v>BIOLOGA</v>
      </c>
      <c r="H231" s="6" t="s">
        <v>472</v>
      </c>
      <c r="I231" s="4" t="str">
        <f>VLOOKUP(A231,[1]BDD!A237:CD420,7,0)</f>
        <v>PROFESIONAL</v>
      </c>
      <c r="J231" s="6" t="str">
        <f>VLOOKUP(A231,[1]BDD!232:676,41,0)</f>
        <v>GRUPO DE PLANEACIÓN Y MANEJO</v>
      </c>
      <c r="K231" s="6" t="str">
        <f>VLOOKUP(A231,[1]BDD!232:676,76,0)</f>
        <v>monitoreo.central@parquesnacionales.gov.co</v>
      </c>
      <c r="L231" s="6">
        <v>3532400</v>
      </c>
      <c r="M231" s="6" t="s">
        <v>20</v>
      </c>
      <c r="N231" s="6" t="str">
        <f>VLOOKUP(A231,[1]BDD!237:243,6,0)</f>
        <v>NC23-P3202052-001 Prestación de servicios profesionales con plena autonomía técnica y administrativa para orientar la estructuración de programas de monitoreo y portafolios de investigación así como el análisis y divulgación del conocimiento generado en las áreas protegidas administradas por Parques Nacionales Naturales de Colombia de acuerdo con las funciones del Grupo de Planeación y Manejo en el marco del proyecto de Conservación de la diversidad biológica de las áreas protegidas del SINAP nacional</v>
      </c>
      <c r="O231" s="7">
        <f>VLOOKUP(A231,[1]BDD!237:243,17,0)</f>
        <v>7435309</v>
      </c>
      <c r="P231" s="8">
        <f>VLOOKUP(A231,[1]BDD!232:676,56,0)</f>
        <v>45343</v>
      </c>
      <c r="Q231" s="8">
        <f>VLOOKUP(A231,[1]BDD!232:676,57,0)</f>
        <v>45656</v>
      </c>
    </row>
    <row r="232" spans="1:17" ht="16.5">
      <c r="A232" s="5" t="s">
        <v>473</v>
      </c>
      <c r="B232" s="4" t="str">
        <f>VLOOKUP(A232,[1]BDD!239:241,3,0)</f>
        <v>NC-CPS-231-2024</v>
      </c>
      <c r="C232" s="4" t="str">
        <f>VLOOKUP(A232,[1]BDD!238:241,4,0)</f>
        <v>JOHN MANUEL VARELA MORENO</v>
      </c>
      <c r="D232" s="6" t="s">
        <v>18</v>
      </c>
      <c r="E232" s="6" t="str">
        <f>VLOOKUP(A232,[1]BDD!232:677,27,0)</f>
        <v>VALLE DEL CAUCA</v>
      </c>
      <c r="F232" s="6" t="str">
        <f>VLOOKUP(A232,[1]BDD!232:677,28,0)</f>
        <v>TULUA</v>
      </c>
      <c r="G232" s="6" t="str">
        <f>VLOOKUP(A232,[1]BDD!A233:CD302,77,0)</f>
        <v>INGENIERO AMBIENTAL</v>
      </c>
      <c r="H232" s="6" t="s">
        <v>344</v>
      </c>
      <c r="I232" s="4" t="str">
        <f>VLOOKUP(A232,[1]BDD!A238:CD420,7,0)</f>
        <v>PROFESIONAL</v>
      </c>
      <c r="J232" s="6" t="str">
        <f>VLOOKUP(A232,[1]BDD!233:677,41,0)</f>
        <v>GRUPO DE TRÁMITES Y EVALUACIÓN AMBIENTAL</v>
      </c>
      <c r="K232" s="6" t="str">
        <f>VLOOKUP(A232,[1]BDD!233:677,76,0)</f>
        <v>ingeniero.gtea@parquesnacionales.gov.co</v>
      </c>
      <c r="L232" s="6">
        <v>3532400</v>
      </c>
      <c r="M232" s="6" t="s">
        <v>20</v>
      </c>
      <c r="N232" s="6" t="str">
        <f>VLOOKUP(A232,[1]BDD!238:244,6,0)</f>
        <v>NC24-P3202032-007 Prestación de servicios profesionales con plena autonomía técnica y administrativa para realizar la evaluación y seguimiento de estudios diseños proyectos de infraestructura y demás relacionados con obras civiles al Grupo de Trámites y Evaluación Ambiental en el marco del proyecto de inversión Conservación de la diversidad biológica de las áreas protegidas del SINAP Nacional.</v>
      </c>
      <c r="O232" s="7">
        <f>VLOOKUP(A232,[1]BDD!238:244,17,0)</f>
        <v>7014443</v>
      </c>
      <c r="P232" s="8">
        <f>VLOOKUP(A232,[1]BDD!233:677,56,0)</f>
        <v>45344</v>
      </c>
      <c r="Q232" s="8">
        <f>VLOOKUP(A232,[1]BDD!233:677,57,0)</f>
        <v>45647</v>
      </c>
    </row>
    <row r="233" spans="1:17" ht="16.5">
      <c r="A233" s="5" t="s">
        <v>474</v>
      </c>
      <c r="B233" s="4" t="str">
        <f>VLOOKUP(A233,[1]BDD!240:242,3,0)</f>
        <v>NC-CPS-232-2024</v>
      </c>
      <c r="C233" s="4" t="str">
        <f>VLOOKUP(A233,[1]BDD!239:242,4,0)</f>
        <v>DANIELA FERNANDA AMAYA TORRES</v>
      </c>
      <c r="D233" s="6" t="s">
        <v>18</v>
      </c>
      <c r="E233" s="6" t="str">
        <f>VLOOKUP(A233,[1]BDD!233:678,27,0)</f>
        <v>CUNDINAMARCA</v>
      </c>
      <c r="F233" s="6" t="str">
        <f>VLOOKUP(A233,[1]BDD!233:678,28,0)</f>
        <v>BOGOTÁ</v>
      </c>
      <c r="G233" s="6" t="str">
        <f>VLOOKUP(A233,[1]BDD!A234:CD303,77,0)</f>
        <v>ADMINISTRADORA AMBIENTAL</v>
      </c>
      <c r="H233" s="6" t="s">
        <v>475</v>
      </c>
      <c r="I233" s="4" t="str">
        <f>VLOOKUP(A233,[1]BDD!A239:CD420,7,0)</f>
        <v>PROFESIONAL</v>
      </c>
      <c r="J233" s="6" t="str">
        <f>VLOOKUP(A233,[1]BDD!234:678,41,0)</f>
        <v>GRUPO DE TRÁMITES Y EVALUACIÓN AMBIENTAL</v>
      </c>
      <c r="K233" s="6" t="str">
        <f>VLOOKUP(A233,[1]BDD!234:678,76,0)</f>
        <v>@parquesnacionales.gov.co</v>
      </c>
      <c r="L233" s="6">
        <v>3532400</v>
      </c>
      <c r="M233" s="6" t="s">
        <v>20</v>
      </c>
      <c r="N233" s="6" t="str">
        <f>VLOOKUP(A233,[1]BDD!239:245,6,0)</f>
        <v>NC24-P3202008-009 Prestación de servicios profesionales con plena autonomía técnica y administrativa para corroborar la información técnica de los expedientes de reservas naturales de la sociedad civil asignados en el marco del trámite y seguimiento de las reservas naturales de la sociedad civil al Grupo de Trámites y Evaluación Ambiental en el marco del proyecto de inversión Conservación de la diversidad biológica de las áreas protegidas del SINAP Nacional.</v>
      </c>
      <c r="O233" s="7">
        <f>VLOOKUP(A233,[1]BDD!239:245,17,0)</f>
        <v>4620818</v>
      </c>
      <c r="P233" s="8">
        <f>VLOOKUP(A233,[1]BDD!234:678,56,0)</f>
        <v>45343</v>
      </c>
      <c r="Q233" s="8">
        <f>VLOOKUP(A233,[1]BDD!234:678,57,0)</f>
        <v>45656</v>
      </c>
    </row>
    <row r="234" spans="1:17" ht="16.5">
      <c r="A234" s="5" t="s">
        <v>476</v>
      </c>
      <c r="B234" s="4" t="str">
        <f>VLOOKUP(A234,[1]BDD!241:243,3,0)</f>
        <v>NC-CPS-233-2024</v>
      </c>
      <c r="C234" s="4" t="str">
        <f>VLOOKUP(A234,[1]BDD!240:243,4,0)</f>
        <v>MARIBEL VASQUEZ ECHEVERRI</v>
      </c>
      <c r="D234" s="6" t="s">
        <v>18</v>
      </c>
      <c r="E234" s="6" t="str">
        <f>VLOOKUP(A234,[1]BDD!234:679,27,0)</f>
        <v>ANTIOQUIA</v>
      </c>
      <c r="F234" s="6" t="str">
        <f>VLOOKUP(A234,[1]BDD!234:679,28,0)</f>
        <v>MEDELLIN</v>
      </c>
      <c r="G234" s="6" t="str">
        <f>VLOOKUP(A234,[1]BDD!A235:CD304,77,0)</f>
        <v>ANTROPOLOGA</v>
      </c>
      <c r="H234" s="6" t="s">
        <v>477</v>
      </c>
      <c r="I234" s="4" t="str">
        <f>VLOOKUP(A234,[1]BDD!A240:CD420,7,0)</f>
        <v>PROFESIONAL</v>
      </c>
      <c r="J234" s="6" t="str">
        <f>VLOOKUP(A234,[1]BDD!235:679,41,0)</f>
        <v>GRUPO DE PLANEACIÓN Y MANEJO</v>
      </c>
      <c r="K234" s="6" t="str">
        <f>VLOOKUP(A234,[1]BDD!235:679,76,0)</f>
        <v>@parquesnacionales.gov.co</v>
      </c>
      <c r="L234" s="6">
        <v>3532400</v>
      </c>
      <c r="M234" s="6" t="s">
        <v>20</v>
      </c>
      <c r="N234" s="6" t="str">
        <f>VLOOKUP(A234,[1]BDD!240:246,6,0)</f>
        <v>NC23-P3202008-022 Prestación de servicios profesionales con plena autonomía técnica y administrativa para acompañar a autoridades ambientales del SIRAP Andes Occidentales encargadas de administrar las áreas protegidas de carácter público y las secretarías técnicas de los subsistemas regionales de acuerdo con las funciones del Grupo de Planeación y Manejo en el marco del proyecto de Conservación de la diversidad biológica de las áreas protegidas del SINAP nacional.</v>
      </c>
      <c r="O234" s="7">
        <f>VLOOKUP(A234,[1]BDD!240:246,17,0)</f>
        <v>7014443</v>
      </c>
      <c r="P234" s="8">
        <f>VLOOKUP(A234,[1]BDD!235:679,56,0)</f>
        <v>45343</v>
      </c>
      <c r="Q234" s="8">
        <f>VLOOKUP(A234,[1]BDD!235:679,57,0)</f>
        <v>45656</v>
      </c>
    </row>
    <row r="235" spans="1:17" ht="16.5">
      <c r="A235" s="5" t="s">
        <v>478</v>
      </c>
      <c r="B235" s="4" t="str">
        <f>VLOOKUP(A235,[1]BDD!242:244,3,0)</f>
        <v>NC-CPS-234-2024</v>
      </c>
      <c r="C235" s="4" t="str">
        <f>VLOOKUP(A235,[1]BDD!241:244,4,0)</f>
        <v>WILLIAM ALBERTO GARZON ROMERO</v>
      </c>
      <c r="D235" s="6" t="s">
        <v>18</v>
      </c>
      <c r="E235" s="6" t="str">
        <f>VLOOKUP(A235,[1]BDD!235:680,27,0)</f>
        <v>CUNDINAMARCA</v>
      </c>
      <c r="F235" s="6" t="str">
        <f>VLOOKUP(A235,[1]BDD!235:680,28,0)</f>
        <v>BOGOTÁ</v>
      </c>
      <c r="G235" s="6" t="str">
        <f>VLOOKUP(A235,[1]BDD!A236:CD305,77,0)</f>
        <v>RELACIONES INTERNACIONALES</v>
      </c>
      <c r="H235" s="6" t="s">
        <v>479</v>
      </c>
      <c r="I235" s="4" t="str">
        <f>VLOOKUP(A235,[1]BDD!A241:CD420,7,0)</f>
        <v>PROFESIONAL</v>
      </c>
      <c r="J235" s="6" t="str">
        <f>VLOOKUP(A235,[1]BDD!236:680,41,0)</f>
        <v>SUBDIRECCIÓN DE GESTIÓN Y MANEJO Y ÁREAS PROTEGIDAS</v>
      </c>
      <c r="K235" s="6" t="str">
        <f>VLOOKUP(A235,[1]BDD!236:680,76,0)</f>
        <v>gestionpresupuestal.heco@parquesnacionales.gov.co</v>
      </c>
      <c r="L235" s="6">
        <v>3532400</v>
      </c>
      <c r="M235" s="6" t="s">
        <v>20</v>
      </c>
      <c r="N235" s="6" t="str">
        <f>VLOOKUP(A235,[1]BDD!241:246,6,0)</f>
        <v>NC20-P3202008-007 Prestación de servicios profesionales con plena autonomía técnica y administrativa a la Subdirección de Gestión y Manejo de Áreas Protegidas, para llevar a cabo el componente financiero del programa Herencia Colombia para el año 2024.</v>
      </c>
      <c r="O235" s="7">
        <f>VLOOKUP(A235,[1]BDD!241:246,17,0)</f>
        <v>8855572</v>
      </c>
      <c r="P235" s="8">
        <f>VLOOKUP(A235,[1]BDD!236:680,56,0)</f>
        <v>45343</v>
      </c>
      <c r="Q235" s="8">
        <f>VLOOKUP(A235,[1]BDD!236:680,57,0)</f>
        <v>45656</v>
      </c>
    </row>
    <row r="236" spans="1:17" ht="16.5">
      <c r="A236" s="5" t="s">
        <v>480</v>
      </c>
      <c r="B236" s="4" t="str">
        <f>VLOOKUP(A236,[1]BDD!243:245,3,0)</f>
        <v>NC-CPS-235-2024</v>
      </c>
      <c r="C236" s="4" t="str">
        <f>VLOOKUP(A236,[1]BDD!242:245,4,0)</f>
        <v>VIVIANA URREA MINOTA</v>
      </c>
      <c r="D236" s="6" t="s">
        <v>18</v>
      </c>
      <c r="E236" s="6" t="str">
        <f>VLOOKUP(A236,[1]BDD!236:681,27,0)</f>
        <v>ANTIOQUIA</v>
      </c>
      <c r="F236" s="6" t="str">
        <f>VLOOKUP(A236,[1]BDD!236:681,28,0)</f>
        <v>ITAGUI</v>
      </c>
      <c r="G236" s="6" t="str">
        <f>VLOOKUP(A236,[1]BDD!A237:CD306,77,0)</f>
        <v>INGENIERA CIVIL</v>
      </c>
      <c r="H236" s="6" t="s">
        <v>481</v>
      </c>
      <c r="I236" s="4" t="str">
        <f>VLOOKUP(A236,[1]BDD!A242:CD420,7,0)</f>
        <v>PROFESIONAL</v>
      </c>
      <c r="J236" s="6" t="str">
        <f>VLOOKUP(A236,[1]BDD!237:681,41,0)</f>
        <v>GRUPO DE PLANEACIÓN Y MANEJO</v>
      </c>
      <c r="K236" s="6" t="str">
        <f>VLOOKUP(A236,[1]BDD!237:681,76,0)</f>
        <v>viviana.urrea@parquesnacionales.gov.co</v>
      </c>
      <c r="L236" s="6">
        <v>3532400</v>
      </c>
      <c r="M236" s="6" t="s">
        <v>20</v>
      </c>
      <c r="N236" s="6" t="str">
        <f>VLOOKUP(A236,[1]BDD!242:246,6,0)</f>
        <v>NC23-P3202052-005 Prestación de servicios profesionales con plena autonomía técnica y administrativa para orientar la gestión integral del agua el monitoreo del ciclo hidrológico y temas relacionados en las cuencas priorizadas de las áreas protegidas administradas por Parques Nacionales Naturales de Colombia de acuerdo con las funciones del Grupo de Planeación y Manejo en el marco del proyecto de Conservación de la diversidad biológica de las áreas protegidas del SINAP nacional.</v>
      </c>
      <c r="O236" s="7">
        <f>VLOOKUP(A236,[1]BDD!242:246,17,0)</f>
        <v>7435309</v>
      </c>
      <c r="P236" s="8">
        <f>VLOOKUP(A236,[1]BDD!237:681,56,0)</f>
        <v>45343</v>
      </c>
      <c r="Q236" s="8">
        <f>VLOOKUP(A236,[1]BDD!237:681,57,0)</f>
        <v>45656</v>
      </c>
    </row>
    <row r="237" spans="1:17" ht="16.5">
      <c r="A237" s="5" t="s">
        <v>482</v>
      </c>
      <c r="B237" s="4" t="str">
        <f>VLOOKUP(A237,[1]BDD!244:246,3,0)</f>
        <v>NC-CPS-237-2024</v>
      </c>
      <c r="C237" s="4" t="str">
        <f>VLOOKUP(A237,[1]BDD!243:246,4,0)</f>
        <v>KAROL CONSTANZA RAMÍREZ HERNÁNDEZ</v>
      </c>
      <c r="D237" s="6" t="s">
        <v>18</v>
      </c>
      <c r="E237" s="6" t="str">
        <f>VLOOKUP(A237,[1]BDD!237:682,27,0)</f>
        <v>SANTANDER</v>
      </c>
      <c r="F237" s="6" t="str">
        <f>VLOOKUP(A237,[1]BDD!237:682,28,0)</f>
        <v>BUCARAMANGA</v>
      </c>
      <c r="G237" s="6" t="str">
        <f>VLOOKUP(A237,[1]BDD!A238:CD307,77,0)</f>
        <v>INGENIERA FORESTAL</v>
      </c>
      <c r="H237" s="6" t="s">
        <v>483</v>
      </c>
      <c r="I237" s="4" t="str">
        <f>VLOOKUP(A237,[1]BDD!A243:CD420,7,0)</f>
        <v>PROFESIONAL</v>
      </c>
      <c r="J237" s="6" t="str">
        <f>VLOOKUP(A237,[1]BDD!238:682,41,0)</f>
        <v>GRUPO DE GESTIÓN DEL CONOCIMIENTO E INNOVACIÓN</v>
      </c>
      <c r="K237" s="6" t="str">
        <f>VLOOKUP(A237,[1]BDD!238:682,76,0)</f>
        <v>@parquesnacionales.gov.co</v>
      </c>
      <c r="L237" s="6">
        <v>3532400</v>
      </c>
      <c r="M237" s="6" t="s">
        <v>20</v>
      </c>
      <c r="N237" s="6" t="str">
        <f>VLOOKUP(A237,[1]BDD!243:246,6,0)</f>
        <v>NC21-P3202032-011 Prestación de servicios profesionales con plena autonomía técnica y administrativa para generación y análisis de la información, desde la reinterpretación de las coberturas antrópicas a escala 1:25.000 al interior de las áreas protegidas del SPNN, del Grupo de Gestión del Conocimiento y la innovación, en el marco del proyecto Conservación de la diversidad biológica de las áreas protegidas del SINAP Nacional.</v>
      </c>
      <c r="O237" s="7">
        <f>VLOOKUP(A237,[1]BDD!243:246,17,0)</f>
        <v>5106004</v>
      </c>
      <c r="P237" s="8">
        <f>VLOOKUP(A237,[1]BDD!238:682,56,0)</f>
        <v>45344</v>
      </c>
      <c r="Q237" s="8">
        <f>VLOOKUP(A237,[1]BDD!238:682,57,0)</f>
        <v>45656</v>
      </c>
    </row>
    <row r="238" spans="1:17" ht="16.5">
      <c r="A238" s="5" t="s">
        <v>484</v>
      </c>
      <c r="B238" s="4" t="str">
        <f>VLOOKUP(A238,[1]BDD!245:247,3,0)</f>
        <v>NC-CPS-238-2024</v>
      </c>
      <c r="C238" s="4" t="str">
        <f>VLOOKUP(A238,[1]BDD!244:247,4,0)</f>
        <v>JOHN FREDY JIMÉNEZ VIASÚS</v>
      </c>
      <c r="D238" s="6" t="s">
        <v>18</v>
      </c>
      <c r="E238" s="6" t="str">
        <f>VLOOKUP(A238,[1]BDD!238:683,27,0)</f>
        <v>CUNDINAMARCA</v>
      </c>
      <c r="F238" s="6" t="str">
        <f>VLOOKUP(A238,[1]BDD!238:683,28,0)</f>
        <v>BOGOTÁ</v>
      </c>
      <c r="G238" s="6" t="str">
        <f>VLOOKUP(A238,[1]BDD!A239:CD308,77,0)</f>
        <v>BIOLOGO</v>
      </c>
      <c r="H238" s="6" t="s">
        <v>485</v>
      </c>
      <c r="I238" s="4" t="str">
        <f>VLOOKUP(A238,[1]BDD!A244:CD420,7,0)</f>
        <v>PROFESIONAL</v>
      </c>
      <c r="J238" s="6" t="str">
        <f>VLOOKUP(A238,[1]BDD!239:683,41,0)</f>
        <v>GRUPO DE TRÁMITES Y EVALUACIÓN AMBIENTAL</v>
      </c>
      <c r="K238" s="6" t="str">
        <f>VLOOKUP(A238,[1]BDD!239:683,76,0)</f>
        <v>@parquesnacionales.gov.co</v>
      </c>
      <c r="L238" s="6">
        <v>3532400</v>
      </c>
      <c r="M238" s="6" t="s">
        <v>20</v>
      </c>
      <c r="N238" s="6" t="str">
        <f>VLOOKUP(A238,[1]BDD!244:247,6,0)</f>
        <v>NC24-P3202008-010 Prestación de servicios profesionales con plena autonomía técnica y administrativa para impulsar técnicamente el trámite y seguimiento al registro de Reservas Naturales de la Sociedad Civil mediante la producción de insumos técnicos levantamiento de información en campo y fotointerpretación al Grupo de Trámites y Evaluación Ambiental en el marco del proyecto de inversión Conservación de la diversidad biológica de las áreas protegidas del SINAP Nacional.</v>
      </c>
      <c r="O238" s="7">
        <f>VLOOKUP(A238,[1]BDD!244:247,17,0)</f>
        <v>7014443</v>
      </c>
      <c r="P238" s="8">
        <f>VLOOKUP(A238,[1]BDD!239:683,56,0)</f>
        <v>45344</v>
      </c>
      <c r="Q238" s="8">
        <f>VLOOKUP(A238,[1]BDD!239:683,57,0)</f>
        <v>45656</v>
      </c>
    </row>
    <row r="239" spans="1:17" ht="16.5">
      <c r="A239" s="5" t="s">
        <v>486</v>
      </c>
      <c r="B239" s="4" t="str">
        <f>VLOOKUP(A239,[1]BDD!246:248,3,0)</f>
        <v>NC-CPS-239-2024</v>
      </c>
      <c r="C239" s="4" t="str">
        <f>VLOOKUP(A239,[1]BDD!245:248,4,0)</f>
        <v>NURY OMAIRA RODRIGUEZ RODRIGUEZ</v>
      </c>
      <c r="D239" s="6" t="s">
        <v>18</v>
      </c>
      <c r="E239" s="6" t="str">
        <f>VLOOKUP(A239,[1]BDD!239:684,27,0)</f>
        <v>CUNDINAMARCA</v>
      </c>
      <c r="F239" s="6" t="str">
        <f>VLOOKUP(A239,[1]BDD!239:684,28,0)</f>
        <v>CHOACHI</v>
      </c>
      <c r="G239" s="6" t="str">
        <f>VLOOKUP(A239,[1]BDD!A240:CD309,77,0)</f>
        <v>ABOGADA</v>
      </c>
      <c r="H239" s="6" t="s">
        <v>487</v>
      </c>
      <c r="I239" s="4" t="str">
        <f>VLOOKUP(A239,[1]BDD!A245:CD420,7,0)</f>
        <v>PROFESIONAL</v>
      </c>
      <c r="J239" s="6" t="str">
        <f>VLOOKUP(A239,[1]BDD!240:684,41,0)</f>
        <v>GRUPO DE GESTIÓN HUMANA</v>
      </c>
      <c r="K239" s="6" t="str">
        <f>VLOOKUP(A239,[1]BDD!240:684,76,0)</f>
        <v>nury.rodriguez@parquesnacionales.gov.co</v>
      </c>
      <c r="L239" s="6">
        <v>3532400</v>
      </c>
      <c r="M239" s="6" t="s">
        <v>20</v>
      </c>
      <c r="N239" s="6" t="str">
        <f>VLOOKUP(A239,[1]BDD!245:358,6,0)</f>
        <v>NC10-P3299060-044 Prestación de servicios profesionales con plena autonomía técnica y administrativa para apoyar al Grupo de Gestión Humana jurídicamente en las actividades requeridas para el desarrollo de los procesos y procedimientos de acuerdo con el Plan Estratégico de Gestión humana de la entidad en el marco del fortalecimiento de la capacidad institucional de Parques Nacionales Naturales.</v>
      </c>
      <c r="O239" s="7">
        <f>VLOOKUP(A239,[1]BDD!245:358,17,0)</f>
        <v>6347912</v>
      </c>
      <c r="P239" s="8">
        <f>VLOOKUP(A239,[1]BDD!240:684,56,0)</f>
        <v>45345</v>
      </c>
      <c r="Q239" s="8">
        <f>VLOOKUP(A239,[1]BDD!240:684,57,0)</f>
        <v>45656</v>
      </c>
    </row>
    <row r="240" spans="1:17" ht="16.5">
      <c r="A240" s="5" t="s">
        <v>488</v>
      </c>
      <c r="B240" s="4" t="str">
        <f>VLOOKUP(A240,[1]BDD!247:249,3,0)</f>
        <v>NC-CPS-240-2024</v>
      </c>
      <c r="C240" s="4" t="str">
        <f>VLOOKUP(A240,[1]BDD!246:249,4,0)</f>
        <v>SANDY MILENA PESTAÑA DIAZ</v>
      </c>
      <c r="D240" s="6" t="s">
        <v>18</v>
      </c>
      <c r="E240" s="6" t="str">
        <f>VLOOKUP(A240,[1]BDD!240:685,27,0)</f>
        <v>ANTIOQUIA</v>
      </c>
      <c r="F240" s="6" t="str">
        <f>VLOOKUP(A240,[1]BDD!240:685,28,0)</f>
        <v>TURBO</v>
      </c>
      <c r="G240" s="6" t="str">
        <f>VLOOKUP(A240,[1]BDD!A241:CD310,77,0)</f>
        <v>GESTION EN ECOLOGIA Y TURISMO</v>
      </c>
      <c r="H240" s="6" t="s">
        <v>114</v>
      </c>
      <c r="I240" s="4" t="str">
        <f>VLOOKUP(A240,[1]BDD!A246:CD420,7,0)</f>
        <v>PROFESIONAL</v>
      </c>
      <c r="J240" s="6" t="str">
        <f>VLOOKUP(A240,[1]BDD!241:685,41,0)</f>
        <v>GRUPO DE TRÁMITES Y EVALUACIÓN AMBIENTAL</v>
      </c>
      <c r="K240" s="6" t="str">
        <f>VLOOKUP(A240,[1]BDD!241:685,76,0)</f>
        <v>@parquesnacionales.gov.co</v>
      </c>
      <c r="L240" s="6">
        <v>3532400</v>
      </c>
      <c r="M240" s="6" t="s">
        <v>20</v>
      </c>
      <c r="N240" s="6" t="str">
        <f>VLOOKUP(A240,[1]BDD!246:249,6,0)</f>
        <v>NC24-P3202008-003 Prestación de servicios profesionales con plena autonomía técnica y administrativa para generar insumos cartográficos y técnicos en el marco del trámite y seguimiento de las reservas naturales de la sociedad civil al Grupo de Trámites y Evaluación Ambiental en el marco del proyecto de inversión Conservación de la diversidad biológica de las áreas protegidas del SINAP Nacional.</v>
      </c>
      <c r="O240" s="7">
        <f>VLOOKUP(A240,[1]BDD!246:249,17,0)</f>
        <v>3670921</v>
      </c>
      <c r="P240" s="8">
        <f>VLOOKUP(A240,[1]BDD!241:685,56,0)</f>
        <v>45344</v>
      </c>
      <c r="Q240" s="8">
        <f>VLOOKUP(A240,[1]BDD!241:685,57,0)</f>
        <v>45656</v>
      </c>
    </row>
    <row r="241" spans="1:17" ht="16.5">
      <c r="A241" s="5" t="s">
        <v>489</v>
      </c>
      <c r="B241" s="4" t="str">
        <f>VLOOKUP(A241,[1]BDD!248:250,3,0)</f>
        <v>NC-CPS-241-2024</v>
      </c>
      <c r="C241" s="4" t="str">
        <f>VLOOKUP(A241,[1]BDD!247:250,4,0)</f>
        <v>HECTOR HERNÁN RAMOS ARÉVALO</v>
      </c>
      <c r="D241" s="6" t="s">
        <v>18</v>
      </c>
      <c r="E241" s="6" t="str">
        <f>VLOOKUP(A241,[1]BDD!241:686,27,0)</f>
        <v>BOYACA</v>
      </c>
      <c r="F241" s="6" t="str">
        <f>VLOOKUP(A241,[1]BDD!241:686,28,0)</f>
        <v>SOGAMOSO</v>
      </c>
      <c r="G241" s="6" t="str">
        <f>VLOOKUP(A241,[1]BDD!A242:CD312,77,0)</f>
        <v>ABOGADO</v>
      </c>
      <c r="H241" s="6" t="s">
        <v>490</v>
      </c>
      <c r="I241" s="4" t="str">
        <f>VLOOKUP(A241,[1]BDD!A247:CD420,7,0)</f>
        <v>PROFESIONAL</v>
      </c>
      <c r="J241" s="6" t="str">
        <f>VLOOKUP(A241,[1]BDD!242:686,41,0)</f>
        <v>GRUPO DE TRÁMITES Y EVALUACIÓN AMBIENTAL</v>
      </c>
      <c r="K241" s="6" t="str">
        <f>VLOOKUP(A241,[1]BDD!242:686,76,0)</f>
        <v>sancionatorios.gtea@parquesnacionales.gov.co</v>
      </c>
      <c r="L241" s="6">
        <v>3532400</v>
      </c>
      <c r="M241" s="6" t="s">
        <v>20</v>
      </c>
      <c r="N241" s="6" t="str">
        <f>VLOOKUP(A241,[1]BDD!247:250,6,0)</f>
        <v>NC24-P3202032-004 Prestación de servicios profesionales con plena autonomía técnica y administrativa al Grupo de Trámites y Evaluación Ambiental para adelantar las actuaciones jurídicas necesarias a los expedientes sancionatorios en segunda instancia en el marco del proyecto de inversión Conservación de la diversidad biológica de las áreas protegidas del SINAP Nacional.</v>
      </c>
      <c r="O241" s="7">
        <f>VLOOKUP(A241,[1]BDD!247:250,17,0)</f>
        <v>5693195</v>
      </c>
      <c r="P241" s="8">
        <f>VLOOKUP(A241,[1]BDD!242:686,56,0)</f>
        <v>45344</v>
      </c>
      <c r="Q241" s="8">
        <f>VLOOKUP(A241,[1]BDD!242:686,57,0)</f>
        <v>45656</v>
      </c>
    </row>
    <row r="242" spans="1:17" ht="16.5">
      <c r="A242" s="5" t="s">
        <v>491</v>
      </c>
      <c r="B242" s="4" t="str">
        <f>VLOOKUP(A242,[1]BDD!249:251,3,0)</f>
        <v>NC-CPS-242-2024</v>
      </c>
      <c r="C242" s="4" t="str">
        <f>VLOOKUP(A242,[1]BDD!248:251,4,0)</f>
        <v>RODRIGO ALEJANDRO DURÁN BAHAMÓN</v>
      </c>
      <c r="D242" s="6" t="s">
        <v>18</v>
      </c>
      <c r="E242" s="6" t="str">
        <f>VLOOKUP(A242,[1]BDD!242:687,27,0)</f>
        <v>CUNDINAMARCA</v>
      </c>
      <c r="F242" s="6" t="str">
        <f>VLOOKUP(A242,[1]BDD!242:687,28,0)</f>
        <v>BOGOTÁ</v>
      </c>
      <c r="G242" s="6" t="str">
        <f>VLOOKUP(A242,[1]BDD!A243:CD313,77,0)</f>
        <v>COMUNICADOR SOCIAL</v>
      </c>
      <c r="H242" s="6" t="s">
        <v>492</v>
      </c>
      <c r="I242" s="4" t="str">
        <f>VLOOKUP(A242,[1]BDD!A248:CD420,7,0)</f>
        <v>PROFESIONAL</v>
      </c>
      <c r="J242" s="6" t="str">
        <f>VLOOKUP(A242,[1]BDD!243:687,41,0)</f>
        <v>GRUPO DE GESTIÓN E INTEGRACIÓN DEL SINAP</v>
      </c>
      <c r="K242" s="6" t="str">
        <f>VLOOKUP(A242,[1]BDD!243:687,76,0)</f>
        <v>@parquesnacionales.gov.co</v>
      </c>
      <c r="L242" s="6">
        <v>3532400</v>
      </c>
      <c r="M242" s="6" t="s">
        <v>20</v>
      </c>
      <c r="N242" s="6" t="str">
        <f>VLOOKUP(A242,[1]BDD!247:251,6,0)</f>
        <v>NC22-P3202018-006 “Prestación de servicios profesionales con plena autonomía técnica y administrativa para llevar a cabo el acompañamiento y realizar acciones en el marco de la estrategia de comunicación del SINAP, con énfasis en las necesidades de educación y divulgación en los procesos de declaratoria y ampliación de áreas protegidas del ámbito nacional, así como coadyuvar en la consolidación de la política del Sinap en temas de formación en el Grupo de Gestión e Integración del SINAP en el marco del proyecto conservación de la diversidad biológica de las áreas protegidas del SINAP Nacional</v>
      </c>
      <c r="O242" s="7" t="str">
        <f>VLOOKUP(A242,[1]BDD!247:251,17,0)</f>
        <v>$7.435.309</v>
      </c>
      <c r="P242" s="8">
        <f>VLOOKUP(A242,[1]BDD!243:687,56,0)</f>
        <v>45344</v>
      </c>
      <c r="Q242" s="8">
        <f>VLOOKUP(A242,[1]BDD!243:687,57,0)</f>
        <v>45656</v>
      </c>
    </row>
    <row r="243" spans="1:17" ht="16.5">
      <c r="A243" s="5" t="s">
        <v>493</v>
      </c>
      <c r="B243" s="4" t="str">
        <f>VLOOKUP(A243,[1]BDD!250:252,3,0)</f>
        <v>NC-CPS-243-2024</v>
      </c>
      <c r="C243" s="4" t="str">
        <f>VLOOKUP(A243,[1]BDD!249:252,4,0)</f>
        <v>IVONNE ASTRID TRILLOS MEDINA</v>
      </c>
      <c r="D243" s="6" t="s">
        <v>18</v>
      </c>
      <c r="E243" s="6" t="str">
        <f>VLOOKUP(A243,[1]BDD!243:688,27,0)</f>
        <v>SANTANDER</v>
      </c>
      <c r="F243" s="6" t="str">
        <f>VLOOKUP(A243,[1]BDD!243:688,28,0)</f>
        <v>BARRANCABERMEJA</v>
      </c>
      <c r="G243" s="6" t="str">
        <f>VLOOKUP(A243,[1]BDD!A244:CD314,77,0)</f>
        <v>INGENIERIA DE DISEÑO Y PRODUCTOS</v>
      </c>
      <c r="H243" s="6" t="s">
        <v>494</v>
      </c>
      <c r="I243" s="4" t="str">
        <f>VLOOKUP(A243,[1]BDD!A249:CD420,7,0)</f>
        <v>PROFESIONAL</v>
      </c>
      <c r="J243" s="6" t="str">
        <f>VLOOKUP(A243,[1]BDD!244:688,41,0)</f>
        <v>SUBDIRECCIÓN DE SOSTENIBILIDAD Y NEGOCIOS AMBIENTALES</v>
      </c>
      <c r="K243" s="6" t="str">
        <f>VLOOKUP(A243,[1]BDD!244:688,76,0)</f>
        <v>ivonne.trillos@parquesnacionales.gov.co</v>
      </c>
      <c r="L243" s="6">
        <v>3532400</v>
      </c>
      <c r="M243" s="6" t="s">
        <v>20</v>
      </c>
      <c r="N243" s="6" t="str">
        <f>VLOOKUP(A243,[1]BDD!247:252,6,0)</f>
        <v>NC30-P3202010-012 Prestar servicios profesionales con plena autonomía técnica y administrativa para apoyar a la Subdirección de Sostenibilidad y Negocios Ambientales en el fomento de los Negocios conexos a la economía productiva de la biodiversidad, en torno a las áreas protegidas del Sistema de Parques Nacionales Naturales de Colombia, sus zonas de influencia y demás áreas concernientes a la entidad en el marco del proyecto de Conservación de la diversidad biológica de las áreas protegidas del SINAP Nacional.</v>
      </c>
      <c r="O243" s="7">
        <f>VLOOKUP(A243,[1]BDD!247:252,17,0)</f>
        <v>3818858</v>
      </c>
      <c r="P243" s="8">
        <f>VLOOKUP(A243,[1]BDD!244:688,56,0)</f>
        <v>45345</v>
      </c>
      <c r="Q243" s="8">
        <f>VLOOKUP(A243,[1]BDD!244:688,57,0)</f>
        <v>45656</v>
      </c>
    </row>
    <row r="244" spans="1:17" ht="16.5">
      <c r="A244" s="5" t="s">
        <v>495</v>
      </c>
      <c r="B244" s="4" t="str">
        <f>VLOOKUP(A244,[1]BDD!251:253,3,0)</f>
        <v>NC-CPS-244-2024</v>
      </c>
      <c r="C244" s="4" t="str">
        <f>VLOOKUP(A244,[1]BDD!250:253,4,0)</f>
        <v>ELSA MARGARITA SILVA CHOCONTÁ</v>
      </c>
      <c r="D244" s="6" t="s">
        <v>18</v>
      </c>
      <c r="E244" s="6" t="str">
        <f>VLOOKUP(A244,[1]BDD!244:689,27,0)</f>
        <v>CUNDINAMARCA</v>
      </c>
      <c r="F244" s="6" t="str">
        <f>VLOOKUP(A244,[1]BDD!244:689,28,0)</f>
        <v>BOGOTÁ</v>
      </c>
      <c r="G244" s="6" t="str">
        <f>VLOOKUP(A244,[1]BDD!A245:CD315,77,0)</f>
        <v>ABOGADA</v>
      </c>
      <c r="H244" s="6" t="s">
        <v>114</v>
      </c>
      <c r="I244" s="4" t="str">
        <f>VLOOKUP(A244,[1]BDD!A250:CD420,7,0)</f>
        <v>PROFESIONAL</v>
      </c>
      <c r="J244" s="6" t="str">
        <f>VLOOKUP(A244,[1]BDD!245:689,41,0)</f>
        <v>GRUPO DE TRÁMITES Y EVALUACIÓN AMBIENTAL</v>
      </c>
      <c r="K244" s="6" t="str">
        <f>VLOOKUP(A244,[1]BDD!245:689,76,0)</f>
        <v>@parquesnacionales.gov.co</v>
      </c>
      <c r="L244" s="6">
        <v>3532400</v>
      </c>
      <c r="M244" s="6" t="s">
        <v>20</v>
      </c>
      <c r="N244" s="6" t="str">
        <f>VLOOKUP(A244,[1]BDD!247:253,6,0)</f>
        <v>NC24-P3202008-024 Prestación de servicios profesionales con plena autonomía técnica y administrativa para revisar jurídicamente los documentos allegados en el marco del trámite de registro y seguimiento de reservas naturales de la sociedad civil al Grupo de Trámites y Evaluación Ambiental en el marco del proyecto de inversión Conservación de la diversidad biológica de las áreas protegidas del SINAP Nacional.</v>
      </c>
      <c r="O244" s="7">
        <f>VLOOKUP(A244,[1]BDD!247:253,17,0)</f>
        <v>3670921</v>
      </c>
      <c r="P244" s="8">
        <f>VLOOKUP(A244,[1]BDD!245:689,56,0)</f>
        <v>45345</v>
      </c>
      <c r="Q244" s="8">
        <f>VLOOKUP(A244,[1]BDD!245:689,57,0)</f>
        <v>45656</v>
      </c>
    </row>
    <row r="245" spans="1:17" ht="16.5">
      <c r="A245" s="5" t="s">
        <v>496</v>
      </c>
      <c r="B245" s="4" t="str">
        <f>VLOOKUP(A245,[1]BDD!252:254,3,0)</f>
        <v>NC-CPS-245-2024</v>
      </c>
      <c r="C245" s="4" t="str">
        <f>VLOOKUP(A245,[1]BDD!251:254,4,0)</f>
        <v>CESAR FERNANDO GARCIA LLANO</v>
      </c>
      <c r="D245" s="6" t="s">
        <v>18</v>
      </c>
      <c r="E245" s="6" t="str">
        <f>VLOOKUP(A245,[1]BDD!245:690,27,0)</f>
        <v>CUNDINAMARCA</v>
      </c>
      <c r="F245" s="6" t="str">
        <f>VLOOKUP(A245,[1]BDD!245:690,28,0)</f>
        <v>BOGOTÁ</v>
      </c>
      <c r="G245" s="6" t="str">
        <f>VLOOKUP(A245,[1]BDD!A246:CD317,77,0)</f>
        <v>ABOGADO</v>
      </c>
      <c r="H245" s="6" t="s">
        <v>497</v>
      </c>
      <c r="I245" s="4" t="str">
        <f>VLOOKUP(A245,[1]BDD!A251:CD420,7,0)</f>
        <v>PROFESIONAL</v>
      </c>
      <c r="J245" s="6" t="str">
        <f>VLOOKUP(A245,[1]BDD!246:690,41,0)</f>
        <v>GRUPO DE PLANEACIÓN Y MANEJO</v>
      </c>
      <c r="K245" s="6" t="str">
        <f>VLOOKUP(A245,[1]BDD!246:690,76,0)</f>
        <v>cesar.llano@parquesnacionales.gov.co</v>
      </c>
      <c r="L245" s="6">
        <v>3532400</v>
      </c>
      <c r="M245" s="6" t="s">
        <v>20</v>
      </c>
      <c r="N245" s="6" t="str">
        <f>VLOOKUP(A245,[1]BDD!249:254,6,0)</f>
        <v>NC23-P3202008-013 Prestación de servicios profesionales con plena autonomía técnica y administrativa para orientar técnicamente el análisis y procesamiento de la información de monitoreo de los recursos hidrobiológicos y pesqueros así como la restauración de los ecosistemas marino costeros presentes en las áreas protegidas administradas por Parques Nacionales Naturales de Colombia de acuerdo con las funciones del Grupo de Planeación y Manejo en el marco del proyecto de Conservación de la diversidad biológica de las áreas protegidas del SINAP nacional.</v>
      </c>
      <c r="O245" s="7">
        <f>VLOOKUP(A245,[1]BDD!249:254,17,0)</f>
        <v>7014443</v>
      </c>
      <c r="P245" s="8">
        <f>VLOOKUP(A245,[1]BDD!246:690,56,0)</f>
        <v>45345</v>
      </c>
      <c r="Q245" s="8">
        <f>VLOOKUP(A245,[1]BDD!246:690,57,0)</f>
        <v>45656</v>
      </c>
    </row>
    <row r="246" spans="1:17" ht="16.5">
      <c r="A246" s="5" t="s">
        <v>498</v>
      </c>
      <c r="B246" s="4" t="str">
        <f>VLOOKUP(A246,[1]BDD!253:255,3,0)</f>
        <v>NC-CPS-246-2024</v>
      </c>
      <c r="C246" s="4" t="str">
        <f>VLOOKUP(A246,[1]BDD!252:255,4,0)</f>
        <v>DIEGO MAURICIO MURILLO MARIN</v>
      </c>
      <c r="D246" s="6" t="s">
        <v>18</v>
      </c>
      <c r="E246" s="6" t="str">
        <f>VLOOKUP(A246,[1]BDD!246:691,27,0)</f>
        <v>CUNDINAMARCA</v>
      </c>
      <c r="F246" s="6" t="str">
        <f>VLOOKUP(A246,[1]BDD!246:691,28,0)</f>
        <v>VILLETA</v>
      </c>
      <c r="G246" s="6" t="str">
        <f>VLOOKUP(A246,[1]BDD!A247:CD318,77,0)</f>
        <v>ECOLOGIA</v>
      </c>
      <c r="H246" s="6" t="s">
        <v>499</v>
      </c>
      <c r="I246" s="4" t="str">
        <f>VLOOKUP(A246,[1]BDD!A252:CD420,7,0)</f>
        <v>PROFESIONAL</v>
      </c>
      <c r="J246" s="6" t="str">
        <f>VLOOKUP(A246,[1]BDD!247:691,41,0)</f>
        <v>GRUPO DE PLANEACIÓN Y MANEJO</v>
      </c>
      <c r="K246" s="6" t="str">
        <f>VLOOKUP(A246,[1]BDD!247:691,76,0)</f>
        <v>diego.murillo@parquesnacionales.gov.co</v>
      </c>
      <c r="L246" s="6">
        <v>3532400</v>
      </c>
      <c r="M246" s="6" t="s">
        <v>20</v>
      </c>
      <c r="N246" s="6" t="str">
        <f>VLOOKUP(A246,[1]BDD!249:255,6,0)</f>
        <v>NC23-P3202056-002 Prestación de servicios profesionales con plena autonomía técnica y administrativa para orientar la metodología de planificación en la elaboración de planes interpretativos, marcos interpretativos, técnicas interpretativas y otros instrumentos de planificación interpretativa para los equipos de las áreas protegidas administradas por Parques Nacionales Naturales de Colombia de acuerdo con las funciones del Grupo de Planeación y Manejo en el marco del proyecto de Conservación de la diversidad biológica de las áreas protegidas del SINAP nacional.</v>
      </c>
      <c r="O246" s="7" t="str">
        <f>VLOOKUP(A246,[1]BDD!249:255,17,0)</f>
        <v>$4.620.818</v>
      </c>
      <c r="P246" s="8">
        <f>VLOOKUP(A246,[1]BDD!247:691,56,0)</f>
        <v>45345</v>
      </c>
      <c r="Q246" s="8">
        <f>VLOOKUP(A246,[1]BDD!247:691,57,0)</f>
        <v>45656</v>
      </c>
    </row>
    <row r="247" spans="1:17" ht="16.5">
      <c r="A247" s="5" t="s">
        <v>500</v>
      </c>
      <c r="B247" s="4" t="str">
        <f>VLOOKUP(A247,[1]BDD!254:256,3,0)</f>
        <v>NC-CPS-247-2024</v>
      </c>
      <c r="C247" s="4" t="str">
        <f>VLOOKUP(A247,[1]BDD!253:256,4,0)</f>
        <v>LINA YANETH SARMIENTO NEIRA</v>
      </c>
      <c r="D247" s="6" t="s">
        <v>18</v>
      </c>
      <c r="E247" s="6" t="str">
        <f>VLOOKUP(A247,[1]BDD!247:692,27,0)</f>
        <v>BOYACA</v>
      </c>
      <c r="F247" s="6" t="str">
        <f>VLOOKUP(A247,[1]BDD!247:692,28,0)</f>
        <v>TIBANA</v>
      </c>
      <c r="G247" s="6" t="str">
        <f>VLOOKUP(A247,[1]BDD!A248:CD319,77,0)</f>
        <v>ECONOMISTA</v>
      </c>
      <c r="H247" s="6" t="s">
        <v>501</v>
      </c>
      <c r="I247" s="4" t="str">
        <f>VLOOKUP(A247,[1]BDD!A253:CD420,7,0)</f>
        <v>PROFESIONAL</v>
      </c>
      <c r="J247" s="6" t="str">
        <f>VLOOKUP(A247,[1]BDD!248:692,41,0)</f>
        <v>SUBDIRECCIÓN DE SOSTENIBILIDAD Y NEGOCIOS AMBIENTALES</v>
      </c>
      <c r="K247" s="6" t="str">
        <f>VLOOKUP(A247,[1]BDD!248:692,76,0)</f>
        <v>@parquesnacionales.gov.co</v>
      </c>
      <c r="L247" s="6">
        <v>3532400</v>
      </c>
      <c r="M247" s="6" t="s">
        <v>20</v>
      </c>
      <c r="N247" s="6" t="str">
        <f>VLOOKUP(A247,[1]BDD!250:256,6,0)</f>
        <v>NC30-P3202010-007 Prestar servicios profesionales con plena autonomía técnica y administrativa para apoyar en la verificación, estructuración e implementación de los planes de ordenamiento ecoturístico, en los temas de competencia de la Subdirección de Sostenibilidad y Negocios Ambientales, para fortalecer la calidad en la prestación de los servicios ecoturísticos en las áreas protegidas, aportando al cumplimiento de las metas diseñadas por la entidad, en el marco del proyecto de conservación de la diversidad biológica de las áreas protegidas del SINAP Nacional.</v>
      </c>
      <c r="O247" s="7">
        <f>VLOOKUP(A247,[1]BDD!250:256,17,0)</f>
        <v>7014443</v>
      </c>
      <c r="P247" s="8">
        <f>VLOOKUP(A247,[1]BDD!248:692,56,0)</f>
        <v>45345</v>
      </c>
      <c r="Q247" s="8">
        <f>VLOOKUP(A247,[1]BDD!248:692,57,0)</f>
        <v>45467</v>
      </c>
    </row>
    <row r="248" spans="1:17" ht="16.5">
      <c r="A248" s="5" t="s">
        <v>502</v>
      </c>
      <c r="B248" s="4" t="str">
        <f>VLOOKUP(A248,[1]BDD!255:257,3,0)</f>
        <v>NC-CPS-248-2024</v>
      </c>
      <c r="C248" s="4" t="str">
        <f>VLOOKUP(A248,[1]BDD!254:257,4,0)</f>
        <v>HÉCTOR JAVIER AVELLANEDA PORTILLA</v>
      </c>
      <c r="D248" s="6" t="s">
        <v>18</v>
      </c>
      <c r="E248" s="6" t="str">
        <f>VLOOKUP(A248,[1]BDD!248:693,27,0)</f>
        <v>CUNDINAMARCA</v>
      </c>
      <c r="F248" s="6" t="str">
        <f>VLOOKUP(A248,[1]BDD!248:693,28,0)</f>
        <v>BOGOTÁ</v>
      </c>
      <c r="G248" s="6" t="str">
        <f>VLOOKUP(A248,[1]BDD!A249:CD321,77,0)</f>
        <v>INGENIERO TOPOGRAFICO</v>
      </c>
      <c r="H248" s="6" t="s">
        <v>503</v>
      </c>
      <c r="I248" s="4" t="str">
        <f>VLOOKUP(A248,[1]BDD!A254:CD420,7,0)</f>
        <v>PROFESIONAL</v>
      </c>
      <c r="J248" s="6" t="str">
        <f>VLOOKUP(A248,[1]BDD!249:693,41,0)</f>
        <v>GRUPO DE GESTIÓN DEL CONOCIMIENTO E INNOVACIÓN</v>
      </c>
      <c r="K248" s="6" t="str">
        <f>VLOOKUP(A248,[1]BDD!249:693,76,0)</f>
        <v>acuerdos@parquesnacionales.gov.co</v>
      </c>
      <c r="L248" s="6">
        <v>3532400</v>
      </c>
      <c r="M248" s="6" t="s">
        <v>20</v>
      </c>
      <c r="N248" s="6" t="str">
        <f>VLOOKUP(A248,[1]BDD!251:257,6,0)</f>
        <v>NC21-P3202032-013 Prestación de servicios profesionales con plena autonomía técnica y administrativa para realizar el soporte temático, actualización y reporte de la plataforma de los acuerdos que se implementan en algunas áreas protegidas administradas por Parques Nacionales Naturales de Colombia, del Grupo de Gestión del Conocimiento y la innovación, en el marco del proyecto Conservación de la diversidad biológica de las áreas protegidas del SINAP Nacional.</v>
      </c>
      <c r="O248" s="7">
        <f>VLOOKUP(A248,[1]BDD!251:257,17,0)</f>
        <v>7014443</v>
      </c>
      <c r="P248" s="8">
        <f>VLOOKUP(A248,[1]BDD!249:693,56,0)</f>
        <v>45345</v>
      </c>
      <c r="Q248" s="8">
        <f>VLOOKUP(A248,[1]BDD!249:693,57,0)</f>
        <v>45656</v>
      </c>
    </row>
    <row r="249" spans="1:17" ht="16.5">
      <c r="A249" s="5" t="s">
        <v>504</v>
      </c>
      <c r="B249" s="4" t="str">
        <f>VLOOKUP(A249,[1]BDD!256:258,3,0)</f>
        <v>NC-CPS-249-2024</v>
      </c>
      <c r="C249" s="4" t="str">
        <f>VLOOKUP(A249,[1]BDD!255:258,4,0)</f>
        <v>MARIO ALFONSO DIAZ CASAS</v>
      </c>
      <c r="D249" s="6" t="s">
        <v>18</v>
      </c>
      <c r="E249" s="6" t="str">
        <f>VLOOKUP(A249,[1]BDD!249:694,27,0)</f>
        <v>CUNDINAMARCA</v>
      </c>
      <c r="F249" s="6" t="str">
        <f>VLOOKUP(A249,[1]BDD!249:694,28,0)</f>
        <v>BOGOTÁ</v>
      </c>
      <c r="G249" s="6" t="str">
        <f>VLOOKUP(A249,[1]BDD!A250:CD322,77,0)</f>
        <v>INGENIERO CATASTRAL Y GEODESTA</v>
      </c>
      <c r="H249" s="6" t="s">
        <v>348</v>
      </c>
      <c r="I249" s="4" t="str">
        <f>VLOOKUP(A249,[1]BDD!A255:CD420,7,0)</f>
        <v>PROFESIONAL</v>
      </c>
      <c r="J249" s="6" t="str">
        <f>VLOOKUP(A249,[1]BDD!250:694,41,0)</f>
        <v>GRUPO DE GESTIÓN DEL CONOCIMIENTO E INNOVACIÓN</v>
      </c>
      <c r="K249" s="6" t="str">
        <f>VLOOKUP(A249,[1]BDD!250:694,76,0)</f>
        <v>mario.diaz@parquesnacionales.gov.co</v>
      </c>
      <c r="L249" s="6">
        <v>3532400</v>
      </c>
      <c r="M249" s="6" t="s">
        <v>20</v>
      </c>
      <c r="N249" s="6" t="str">
        <f>VLOOKUP(A249,[1]BDD!252:258,6,0)</f>
        <v>NC21-P3202008-002 Prestación de servicios profesionales con plena autonomía técnica y administrativa para realizar el soporte técnico para la administración temática y actualización de la información dentro de los procesos de relacionamiento con campesinos en las áreas protegidas administradas por Parques Nacionales Naturales, del Grupo de Gestión del Conocimiento y la innovación, en el marco del proyecto Conservación de la diversidad biológica de las áreas protegidas del SINAP Nacional.</v>
      </c>
      <c r="O249" s="7">
        <f>VLOOKUP(A249,[1]BDD!252:258,17,0)</f>
        <v>7014443</v>
      </c>
      <c r="P249" s="8">
        <f>VLOOKUP(A249,[1]BDD!250:694,56,0)</f>
        <v>45345</v>
      </c>
      <c r="Q249" s="8">
        <f>VLOOKUP(A249,[1]BDD!250:694,57,0)</f>
        <v>45646</v>
      </c>
    </row>
    <row r="250" spans="1:17" ht="16.5">
      <c r="A250" s="5" t="s">
        <v>505</v>
      </c>
      <c r="B250" s="4" t="str">
        <f>VLOOKUP(A250,[1]BDD!257:259,3,0)</f>
        <v>NC-CPS-250-2024</v>
      </c>
      <c r="C250" s="4" t="str">
        <f>VLOOKUP(A250,[1]BDD!256:259,4,0)</f>
        <v>DAYANA HASBLEIDY FORERO GARCIA</v>
      </c>
      <c r="D250" s="6" t="s">
        <v>18</v>
      </c>
      <c r="E250" s="6" t="str">
        <f>VLOOKUP(A250,[1]BDD!250:695,27,0)</f>
        <v>CUNDINAMARCA</v>
      </c>
      <c r="F250" s="6" t="str">
        <f>VLOOKUP(A250,[1]BDD!250:695,28,0)</f>
        <v>SOACHA</v>
      </c>
      <c r="G250" s="6" t="str">
        <f>VLOOKUP(A250,[1]BDD!A251:CD323,77,0)</f>
        <v>TECNICO EN CARTOGRAFIA</v>
      </c>
      <c r="H250" s="6" t="s">
        <v>506</v>
      </c>
      <c r="I250" s="4" t="str">
        <f>VLOOKUP(A250,[1]BDD!A256:CD420,7,0)</f>
        <v>APOYO A LA GESTIÓN</v>
      </c>
      <c r="J250" s="6" t="str">
        <f>VLOOKUP(A250,[1]BDD!251:695,41,0)</f>
        <v>GRUPO DE TRÁMITES Y EVALUACIÓN AMBIENTAL</v>
      </c>
      <c r="K250" s="6" t="str">
        <f>VLOOKUP(A250,[1]BDD!251:695,76,0)</f>
        <v>@parquesnacionales.gov.co</v>
      </c>
      <c r="L250" s="6">
        <v>3532400</v>
      </c>
      <c r="M250" s="6" t="s">
        <v>20</v>
      </c>
      <c r="N250" s="6" t="str">
        <f>VLOOKUP(A250,[1]BDD!253:259,6,0)</f>
        <v>NC24-P3202008-012 Prestación de servicios técnicos con plena autonomía técnica y administrativa para verificar y ajustar la información cartográfica de ubicación y zonificación allegada en las nuevas solicitudes de trámite, así como en el seguimiento de las reservas naturales de la sociedad civil al Grupo de Trámites y Evaluación Ambiental en el marco del proyecto de inversión Conservación de la diversidad biológica de las áreas protegidas del SINAP Nacional.</v>
      </c>
      <c r="O250" s="7">
        <f>VLOOKUP(A250,[1]BDD!253:259,17,0)</f>
        <v>3226851</v>
      </c>
      <c r="P250" s="8">
        <f>VLOOKUP(A250,[1]BDD!251:695,56,0)</f>
        <v>45348</v>
      </c>
      <c r="Q250" s="8">
        <f>VLOOKUP(A250,[1]BDD!251:695,57,0)</f>
        <v>45656</v>
      </c>
    </row>
    <row r="251" spans="1:17" ht="16.5">
      <c r="A251" s="5" t="s">
        <v>507</v>
      </c>
      <c r="B251" s="4" t="str">
        <f>VLOOKUP(A251,[1]BDD!258:260,3,0)</f>
        <v>NC-CPS-251-2024</v>
      </c>
      <c r="C251" s="4" t="str">
        <f>VLOOKUP(A251,[1]BDD!257:260,4,0)</f>
        <v>MONICA ALEJANDRA GOMEZ CARDONA</v>
      </c>
      <c r="D251" s="6" t="s">
        <v>18</v>
      </c>
      <c r="E251" s="6" t="str">
        <f>VLOOKUP(A251,[1]BDD!251:696,27,0)</f>
        <v>QUINDIO</v>
      </c>
      <c r="F251" s="6" t="str">
        <f>VLOOKUP(A251,[1]BDD!251:696,28,0)</f>
        <v>ARMENIA</v>
      </c>
      <c r="G251" s="6" t="str">
        <f>VLOOKUP(A251,[1]BDD!A252:CD324,77,0)</f>
        <v>ABOGADA</v>
      </c>
      <c r="H251" s="6" t="s">
        <v>508</v>
      </c>
      <c r="I251" s="4" t="str">
        <f>VLOOKUP(A251,[1]BDD!A257:CD420,7,0)</f>
        <v>PROFESIONAL</v>
      </c>
      <c r="J251" s="6" t="str">
        <f>VLOOKUP(A251,[1]BDD!252:696,41,0)</f>
        <v>SUBDIRECCIÓN DE SOSTENIBILIDAD Y NEGOCIOS AMBIENTALES</v>
      </c>
      <c r="K251" s="6" t="str">
        <f>VLOOKUP(A251,[1]BDD!252:696,76,0)</f>
        <v>monica.gomez@parquesnacionales.gov.co</v>
      </c>
      <c r="L251" s="6">
        <v>3532400</v>
      </c>
      <c r="M251" s="6" t="s">
        <v>20</v>
      </c>
      <c r="N251" s="6" t="str">
        <f>VLOOKUP(A251,[1]BDD!254:260,6,0)</f>
        <v>NC30-P3202010-003 Prestar servicios profesionales con plena autonomía técnica y administrativa a fin de adelantar en la Subdirección de Sostenibilidad y Negocios Ambientales las gestiones jurídicas necesarias para el desarrollo del proyecto de Conservación de la diversidad biológica de las áreas protegidas del SINAP Nacional, especialmente en temas de Ecoturismo.</v>
      </c>
      <c r="O251" s="7" t="str">
        <f>VLOOKUP(A251,[1]BDD!254:260,17,0)</f>
        <v>$9.564.018</v>
      </c>
      <c r="P251" s="8">
        <f>VLOOKUP(A251,[1]BDD!252:696,56,0)</f>
        <v>45348</v>
      </c>
      <c r="Q251" s="8">
        <f>VLOOKUP(A251,[1]BDD!252:696,57,0)</f>
        <v>45656</v>
      </c>
    </row>
    <row r="252" spans="1:17" ht="16.5">
      <c r="A252" s="5" t="s">
        <v>509</v>
      </c>
      <c r="B252" s="4" t="str">
        <f>VLOOKUP(A252,[1]BDD!259:261,3,0)</f>
        <v>NC-CPS-252-2024</v>
      </c>
      <c r="C252" s="4" t="str">
        <f>VLOOKUP(A252,[1]BDD!258:261,4,0)</f>
        <v>JOHANNA PEREZ SÁNCHEZ</v>
      </c>
      <c r="D252" s="6" t="s">
        <v>18</v>
      </c>
      <c r="E252" s="6" t="str">
        <f>VLOOKUP(A252,[1]BDD!252:697,27,0)</f>
        <v>CUNDINAMARCA</v>
      </c>
      <c r="F252" s="6" t="str">
        <f>VLOOKUP(A252,[1]BDD!252:697,28,0)</f>
        <v>BOGOTÁ</v>
      </c>
      <c r="G252" s="6" t="str">
        <f>VLOOKUP(A252,[1]BDD!A253:CD325,77,0)</f>
        <v>BIOLOGA</v>
      </c>
      <c r="H252" s="6" t="s">
        <v>510</v>
      </c>
      <c r="I252" s="4" t="str">
        <f>VLOOKUP(A252,[1]BDD!A258:CD420,7,0)</f>
        <v>PROFESIONAL</v>
      </c>
      <c r="J252" s="6" t="str">
        <f>VLOOKUP(A252,[1]BDD!253:697,41,0)</f>
        <v>GRUPO DE GESTIÓN E INTEGRACIÓN DEL SINAP</v>
      </c>
      <c r="K252" s="6" t="str">
        <f>VLOOKUP(A252,[1]BDD!253:697,76,0)</f>
        <v>compensaciones.sinap@parquesnacionales.gov.co</v>
      </c>
      <c r="L252" s="6">
        <v>3532400</v>
      </c>
      <c r="M252" s="6" t="s">
        <v>20</v>
      </c>
      <c r="N252" s="6" t="str">
        <f>VLOOKUP(A252,[1]BDD!255:261,6,0)</f>
        <v>NC22-P3202018-002 Prestación de servicios profesionales con plena autonomía técnica y administrativa en el Grupo de Gestión e Integración del SINAP para apoyar en la gestión y seguimiento a las agendas interministeriales de todos los sectores y con la Autoridad de Licencias Ambientales -ANLA así como gestionar mecanismos que contribuyan a nuevas áreas protegidas y ampliaciones del ámbito nacional en el marco del proyecto conservación de la diversidad biológica de las áreas protegidas del SINAP</v>
      </c>
      <c r="O252" s="7" t="str">
        <f>VLOOKUP(A252,[1]BDD!255:261,17,0)</f>
        <v>$7.435.309</v>
      </c>
      <c r="P252" s="8">
        <f>VLOOKUP(A252,[1]BDD!253:697,56,0)</f>
        <v>45348</v>
      </c>
      <c r="Q252" s="8">
        <f>VLOOKUP(A252,[1]BDD!253:697,57,0)</f>
        <v>45656</v>
      </c>
    </row>
    <row r="253" spans="1:17" ht="16.5">
      <c r="A253" s="5" t="s">
        <v>511</v>
      </c>
      <c r="B253" s="4" t="str">
        <f>VLOOKUP(A253,[1]BDD!260:262,3,0)</f>
        <v>NC-CPS-253-2024</v>
      </c>
      <c r="C253" s="4" t="str">
        <f>VLOOKUP(A253,[1]BDD!259:262,4,0)</f>
        <v>ADRIANA LORENA BERNAL FONSECA</v>
      </c>
      <c r="D253" s="6" t="s">
        <v>18</v>
      </c>
      <c r="E253" s="6" t="str">
        <f>VLOOKUP(A253,[1]BDD!253:698,27,0)</f>
        <v>BOYACA</v>
      </c>
      <c r="F253" s="6" t="str">
        <f>VLOOKUP(A253,[1]BDD!253:698,28,0)</f>
        <v>SOGAMOSO</v>
      </c>
      <c r="G253" s="6" t="str">
        <f>VLOOKUP(A253,[1]BDD!A254:CD326,77,0)</f>
        <v>INGENIERA SANITARIA Y AMBIENTAL</v>
      </c>
      <c r="H253" s="6" t="s">
        <v>512</v>
      </c>
      <c r="I253" s="4" t="str">
        <f>VLOOKUP(A253,[1]BDD!A259:CD420,7,0)</f>
        <v>PROFESIONAL</v>
      </c>
      <c r="J253" s="6" t="str">
        <f>VLOOKUP(A253,[1]BDD!254:698,41,0)</f>
        <v>GRUPO DE TECNOLOGÍAS DE LA INFORMACIÓN Y LAS COMUNICACIONES</v>
      </c>
      <c r="K253" s="6" t="str">
        <f>VLOOKUP(A253,[1]BDD!254:698,76,0)</f>
        <v>adriana.bernal@parquesnacionales.gov.co</v>
      </c>
      <c r="L253" s="6">
        <v>3532400</v>
      </c>
      <c r="M253" s="6" t="s">
        <v>20</v>
      </c>
      <c r="N253" s="6" t="str">
        <f>VLOOKUP(A253,[1]BDD!256:262,6,0)</f>
        <v>NC03-P3202011-011 Prestar servicios profesionales con plena autonomía técnica y administrativa para implementar los estándares de TI dispuestos por Gobierno Digital y apoyar la implementación de proyectos que propendan por el cumplimiento del Modelo de Gestión y Gobierno de TI del Grupo de Tecnologías de la Información y las Comunicaciones, en el marco de conservación de la diversidad biológica de las áreas protegidas del SINAP Nacional.</v>
      </c>
      <c r="O253" s="7" t="str">
        <f>VLOOKUP(A253,[1]BDD!256:262,17,0)</f>
        <v>$9.564.018</v>
      </c>
      <c r="P253" s="8">
        <f>VLOOKUP(A253,[1]BDD!254:698,56,0)</f>
        <v>45350</v>
      </c>
      <c r="Q253" s="8">
        <f>VLOOKUP(A253,[1]BDD!254:698,57,0)</f>
        <v>45656</v>
      </c>
    </row>
    <row r="254" spans="1:17" ht="16.5">
      <c r="A254" s="5" t="s">
        <v>513</v>
      </c>
      <c r="B254" s="4" t="str">
        <f>VLOOKUP(A254,[1]BDD!261:263,3,0)</f>
        <v>NC-CPS-254-2024</v>
      </c>
      <c r="C254" s="4" t="str">
        <f>VLOOKUP(A254,[1]BDD!260:263,4,0)</f>
        <v>CARLOS ALBERTO BARRERO CANTOR</v>
      </c>
      <c r="D254" s="6" t="s">
        <v>18</v>
      </c>
      <c r="E254" s="6" t="str">
        <f>VLOOKUP(A254,[1]BDD!254:699,27,0)</f>
        <v>CUNDINAMARCA</v>
      </c>
      <c r="F254" s="6" t="str">
        <f>VLOOKUP(A254,[1]BDD!254:699,28,0)</f>
        <v>BOGOTÁ</v>
      </c>
      <c r="G254" s="6" t="str">
        <f>VLOOKUP(A254,[1]BDD!A255:CD358,77,0)</f>
        <v>INGENIERO DE SISTEMAS Y COMPUTACION</v>
      </c>
      <c r="H254" s="6" t="s">
        <v>514</v>
      </c>
      <c r="I254" s="4" t="str">
        <f>VLOOKUP(A254,[1]BDD!A260:CD420,7,0)</f>
        <v>PROFESIONAL</v>
      </c>
      <c r="J254" s="6" t="str">
        <f>VLOOKUP(A254,[1]BDD!255:699,41,0)</f>
        <v>GRUPO DE TECNOLOGÍAS DE LA INFORMACIÓN Y LAS COMUNICACIONES</v>
      </c>
      <c r="K254" s="6" t="str">
        <f>VLOOKUP(A254,[1]BDD!255:699,76,0)</f>
        <v>orfeo@parquesnacionales.gov.co</v>
      </c>
      <c r="L254" s="6">
        <v>3532400</v>
      </c>
      <c r="M254" s="6" t="s">
        <v>20</v>
      </c>
      <c r="N254" s="6" t="str">
        <f>VLOOKUP(A254,[1]BDD!257:263,6,0)</f>
        <v>NC03-P3202011-013 Prestar servicios profesionales con plena autonomía técnica y administrativa para desarrollar actualizar y soportar el sistema de gestión documental de la entidad del Grupo de Tecnologías de la Información y las Comunicaciones en el marco de conservación de la diversidad biológica de las áreas protegidas del SINAP Nacional</v>
      </c>
      <c r="O254" s="7" t="str">
        <f>VLOOKUP(A254,[1]BDD!257:263,17,0)</f>
        <v>$7.435.309</v>
      </c>
      <c r="P254" s="8">
        <f>VLOOKUP(A254,[1]BDD!255:699,56,0)</f>
        <v>45349</v>
      </c>
      <c r="Q254" s="8">
        <f>VLOOKUP(A254,[1]BDD!255:699,57,0)</f>
        <v>45656</v>
      </c>
    </row>
    <row r="255" spans="1:17" ht="16.5">
      <c r="A255" s="5" t="s">
        <v>515</v>
      </c>
      <c r="B255" s="4" t="str">
        <f>VLOOKUP(A255,[1]BDD!262:264,3,0)</f>
        <v>NC-CPS-255-2024</v>
      </c>
      <c r="C255" s="4" t="str">
        <f>VLOOKUP(A255,[1]BDD!261:264,4,0)</f>
        <v>ERWIN MAURICIO BARRETO VACA</v>
      </c>
      <c r="D255" s="6" t="s">
        <v>18</v>
      </c>
      <c r="E255" s="6" t="str">
        <f>VLOOKUP(A255,[1]BDD!255:700,27,0)</f>
        <v>CUNDINAMARCA</v>
      </c>
      <c r="F255" s="6" t="str">
        <f>VLOOKUP(A255,[1]BDD!255:700,28,0)</f>
        <v>BOGOTÁ</v>
      </c>
      <c r="G255" s="6" t="str">
        <f>VLOOKUP(A255,[1]BDD!A256:CD359,77,0)</f>
        <v>INGENIERO FORESTAL</v>
      </c>
      <c r="H255" s="6" t="s">
        <v>290</v>
      </c>
      <c r="I255" s="4" t="str">
        <f>VLOOKUP(A255,[1]BDD!A261:CD420,7,0)</f>
        <v>PROFESIONAL</v>
      </c>
      <c r="J255" s="6" t="str">
        <f>VLOOKUP(A255,[1]BDD!256:700,41,0)</f>
        <v>OFICINA GESTION DEL RIESGO</v>
      </c>
      <c r="K255" s="6" t="str">
        <f>VLOOKUP(A255,[1]BDD!256:700,76,0)</f>
        <v>erwin.barreto@parquesnacionales.gov.co</v>
      </c>
      <c r="L255" s="6">
        <v>3532400</v>
      </c>
      <c r="M255" s="6" t="s">
        <v>20</v>
      </c>
      <c r="N255" s="6" t="str">
        <f>VLOOKUP(A255,[1]BDD!258:264,6,0)</f>
        <v>NC07-P3202032-004 Prestar los servicios profesionales con plena autonomía técnica y administrativa en temas relacionados con el análisis meteorológico y la variabilidad climática para la implementación de los procesos de la gestión del riesgo de desastres a la Oficina Gestión del Riesgo, en el marco de la conservación de la diversidad biológica de las áreas protegidas del SINAP nacional.</v>
      </c>
      <c r="O255" s="7">
        <f>VLOOKUP(A255,[1]BDD!258:264,17,0)</f>
        <v>7014443</v>
      </c>
      <c r="P255" s="8">
        <f>VLOOKUP(A255,[1]BDD!256:700,56,0)</f>
        <v>45349</v>
      </c>
      <c r="Q255" s="8">
        <f>VLOOKUP(A255,[1]BDD!256:700,57,0)</f>
        <v>45652</v>
      </c>
    </row>
    <row r="256" spans="1:17" ht="16.5">
      <c r="A256" s="5" t="s">
        <v>516</v>
      </c>
      <c r="B256" s="4" t="str">
        <f>VLOOKUP(A256,[1]BDD!263:265,3,0)</f>
        <v>NC-CPS-256-2024</v>
      </c>
      <c r="C256" s="4" t="str">
        <f>VLOOKUP(A256,[1]BDD!262:265,4,0)</f>
        <v>JULIAN DARIO USECHE CASTIBLANCO</v>
      </c>
      <c r="D256" s="6" t="s">
        <v>18</v>
      </c>
      <c r="E256" s="6" t="str">
        <f>VLOOKUP(A256,[1]BDD!256:701,27,0)</f>
        <v>CUNDINAMARCA</v>
      </c>
      <c r="F256" s="6" t="str">
        <f>VLOOKUP(A256,[1]BDD!256:701,28,0)</f>
        <v>BOGOTÁ</v>
      </c>
      <c r="G256" s="6" t="str">
        <f>VLOOKUP(A256,[1]BDD!A257:CD364,77,0)</f>
        <v>ESTUDIOS LITERARIOS</v>
      </c>
      <c r="H256" s="6" t="s">
        <v>517</v>
      </c>
      <c r="I256" s="4" t="str">
        <f>VLOOKUP(A256,[1]BDD!A262:CD420,7,0)</f>
        <v>PROFESIONAL</v>
      </c>
      <c r="J256" s="6" t="str">
        <f>VLOOKUP(A256,[1]BDD!257:701,41,0)</f>
        <v>GRUPO DE COMUNICACIONES</v>
      </c>
      <c r="K256" s="6" t="str">
        <f>VLOOKUP(A256,[1]BDD!257:701,76,0)</f>
        <v>edicion@parquesnacionales.gov.co</v>
      </c>
      <c r="L256" s="6">
        <v>3532400</v>
      </c>
      <c r="M256" s="6" t="s">
        <v>20</v>
      </c>
      <c r="N256" s="6" t="str">
        <f>VLOOKUP(A256,[1]BDD!259:265,6,0)</f>
        <v>NC01-P3299060-005 Prestación de servicios profesionales con plena autonomía técnica y administrativa al Grupo de Comunicaciones y Educación Ambiental, para apoyar en la corrección de estilo de los productos para el fortalecimiento de la estrategia de comunicación interna, externa y educación ambiental de Parques Nacionales Naturales de Colombia, en el marco del proyecto de Fortalecimiento de la capacidad institucional de Parques Nacionales Naturales a Nivel Nacional.</v>
      </c>
      <c r="O256" s="7">
        <f>VLOOKUP(A256,[1]BDD!259:265,17,0)</f>
        <v>4200744</v>
      </c>
      <c r="P256" s="8">
        <f>VLOOKUP(A256,[1]BDD!257:701,56,0)</f>
        <v>45350</v>
      </c>
      <c r="Q256" s="8">
        <f>VLOOKUP(A256,[1]BDD!257:701,57,0)</f>
        <v>45656</v>
      </c>
    </row>
    <row r="257" spans="1:17" ht="16.5" customHeight="1">
      <c r="A257" s="5" t="s">
        <v>518</v>
      </c>
      <c r="B257" s="4" t="str">
        <f>VLOOKUP(A257,[1]BDD!264:266,3,0)</f>
        <v>NC-CPS-257-2024</v>
      </c>
      <c r="C257" s="4" t="str">
        <f>VLOOKUP(A257,[1]BDD!263:266,4,0)</f>
        <v>DIEGO ALEXANDER LIZARAZO JIMENEZ</v>
      </c>
      <c r="D257" s="6" t="s">
        <v>18</v>
      </c>
      <c r="E257" s="6" t="str">
        <f>VLOOKUP(A257,[1]BDD!257:702,27,0)</f>
        <v>CUNDINAMARCA</v>
      </c>
      <c r="F257" s="6" t="str">
        <f>VLOOKUP(A257,[1]BDD!257:702,28,0)</f>
        <v>BOGOTÁ</v>
      </c>
      <c r="G257" s="6" t="str">
        <f>VLOOKUP(A257,[1]BDD!A258:CD365,77,0)</f>
        <v>INGENIERO DE SISTEMAS Y COMPUTACION</v>
      </c>
      <c r="H257" s="6" t="s">
        <v>114</v>
      </c>
      <c r="I257" s="4" t="str">
        <f>VLOOKUP(A257,[1]BDD!A263:CD420,7,0)</f>
        <v>PROFESIONAL</v>
      </c>
      <c r="J257" s="6" t="str">
        <f>VLOOKUP(A257,[1]BDD!258:702,41,0)</f>
        <v>SUBDIRECCIÓN ADMINISTRATIVA Y FINANCIERA</v>
      </c>
      <c r="K257" s="6" t="str">
        <f>VLOOKUP(A257,[1]BDD!258:702,76,0)</f>
        <v>diego.lizarazo@parquesnacionales.gov.co</v>
      </c>
      <c r="L257" s="6">
        <v>3532400</v>
      </c>
      <c r="M257" s="6" t="s">
        <v>20</v>
      </c>
      <c r="N257" s="6" t="str">
        <f>VLOOKUP(A257,[1]BDD!260:266,6,0)</f>
        <v>NC10-P3299060-046 Prestación de servicios profesionales con plena
autonomía técnica y administrativa para apoyar a la Subdirección Administrativa y
Financiera y sus Grupos Internos de Trabajo, en la formulación e implementación de
la sistematización y registro de los procedimientos y formatos correspondientes, en el
marco del fortalecimiento de la capacidad institucional de Parques Nacionales
Naturales.</v>
      </c>
      <c r="O257" s="7">
        <f>VLOOKUP(A257,[1]BDD!260:266,17,0)</f>
        <v>3670921</v>
      </c>
      <c r="P257" s="8">
        <f>VLOOKUP(A257,[1]BDD!258:702,56,0)</f>
        <v>45351</v>
      </c>
      <c r="Q257" s="8">
        <f>VLOOKUP(A257,[1]BDD!258:702,57,0)</f>
        <v>45656</v>
      </c>
    </row>
    <row r="258" spans="1:17" ht="16.5">
      <c r="A258" s="5" t="s">
        <v>519</v>
      </c>
      <c r="B258" s="4" t="str">
        <f>VLOOKUP(A258,[1]BDD!265:267,3,0)</f>
        <v>NC-CPS-258-2024</v>
      </c>
      <c r="C258" s="4" t="str">
        <f>VLOOKUP(A258,[1]BDD!264:267,4,0)</f>
        <v>IVAN JAVIER MONROY JINETE</v>
      </c>
      <c r="D258" s="6" t="s">
        <v>18</v>
      </c>
      <c r="E258" s="6" t="str">
        <f>VLOOKUP(A258,[1]BDD!258:703,27,0)</f>
        <v>RIOHACHA</v>
      </c>
      <c r="F258" s="6" t="str">
        <f>VLOOKUP(A258,[1]BDD!258:703,28,0)</f>
        <v>LA GUAJIRA</v>
      </c>
      <c r="G258" s="6" t="str">
        <f>VLOOKUP(A258,[1]BDD!A259:CD366,77,0)</f>
        <v>INGENIERO DE SISTEMAS Y COMPUTACION</v>
      </c>
      <c r="H258" s="6" t="s">
        <v>520</v>
      </c>
      <c r="I258" s="4" t="str">
        <f>VLOOKUP(A258,[1]BDD!A264:CD420,7,0)</f>
        <v>PROFESIONAL</v>
      </c>
      <c r="J258" s="6" t="str">
        <f>VLOOKUP(A258,[1]BDD!259:703,41,0)</f>
        <v>GRUPO DE TECNOLOGÍAS DE LA INFORMACIÓN Y LAS COMUNICACIONES</v>
      </c>
      <c r="K258" s="6" t="str">
        <f>VLOOKUP(A258,[1]BDD!259:703,76,0)</f>
        <v>desarrolladores@parquesnacionales.gov.co</v>
      </c>
      <c r="L258" s="6">
        <v>3532400</v>
      </c>
      <c r="M258" s="6" t="s">
        <v>20</v>
      </c>
      <c r="N258" s="6" t="str">
        <f>VLOOKUP(A258,[1]BDD!261:267,6,0)</f>
        <v>NC03-P3202011-014 Prestar servicios profesionales con plena autonomía técnica y administrativa para soportar mantener y desarrollar nuevas funcionalidades de los sistemas de información que le sean asignados enmarcados dentro de las etapas de análisis diseño desarrollo e implementación de sistemas de información del Grupo de Tecnologías de la Información y las Comunicaciones en el marco de conservación de la diversidad biológica de las áreas protegidas del SINAP Nacional.</v>
      </c>
      <c r="O258" s="7" t="str">
        <f>VLOOKUP(A258,[1]BDD!261:267,17,0)</f>
        <v>$7.435.309</v>
      </c>
      <c r="P258" s="8">
        <f>VLOOKUP(A258,[1]BDD!259:703,56,0)</f>
        <v>45351</v>
      </c>
      <c r="Q258" s="8">
        <f>VLOOKUP(A258,[1]BDD!259:703,57,0)</f>
        <v>45656</v>
      </c>
    </row>
    <row r="259" spans="1:17" ht="16.5">
      <c r="A259" s="5" t="s">
        <v>521</v>
      </c>
      <c r="B259" s="4" t="str">
        <f>VLOOKUP(A259,[1]BDD!266:269,3,0)</f>
        <v>NC-CPS-259C-2024</v>
      </c>
      <c r="C259" s="4" t="str">
        <f>VLOOKUP(A259,[1]BDD!265:269,4,0)</f>
        <v>SANDRA YOLANDA QUINTERO GOMEZ</v>
      </c>
      <c r="D259" s="6" t="s">
        <v>18</v>
      </c>
      <c r="E259" s="6" t="str">
        <f>VLOOKUP(A259,[1]BDD!259:704,27,0)</f>
        <v>CUNDINAMARCA</v>
      </c>
      <c r="F259" s="6" t="str">
        <f>VLOOKUP(A259,[1]BDD!259:704,28,0)</f>
        <v>BOGOTÁ</v>
      </c>
      <c r="G259" s="6" t="str">
        <f>VLOOKUP(A259,[1]BDD!A260:CD367,77,0)</f>
        <v>ABOGADA</v>
      </c>
      <c r="H259" s="6" t="s">
        <v>522</v>
      </c>
      <c r="I259" s="4" t="str">
        <f>VLOOKUP(A259,[1]BDD!A265:CD420,7,0)</f>
        <v>PROFESIONAL</v>
      </c>
      <c r="J259" s="6" t="str">
        <f>VLOOKUP(A259,[1]BDD!260:704,41,0)</f>
        <v>GRUPO DE TRÁMITES Y EVALUACIÓN AMBIENTAL</v>
      </c>
      <c r="K259" s="6" t="str">
        <f>VLOOKUP(A259,[1]BDD!260:704,76,0)</f>
        <v>@parquesnacionales.gov.co</v>
      </c>
      <c r="L259" s="6">
        <v>3532400</v>
      </c>
      <c r="M259" s="6" t="s">
        <v>20</v>
      </c>
      <c r="N259" s="6" t="str">
        <f>VLOOKUP(A259,[1]BDD!262:269,6,0)</f>
        <v>NC24-P3202008-022 Prestación de servicios profesionales con plena autonomía técnica y administrativa para validar jurídicamente la información de los expedientes para el registro y seguimiento de reservas naturales de la sociedad civil que sean asignados al Grupo de Trámites y Evaluación Ambiental en el marco del proyecto de inversión Conservación de la diversidad biológica de las áreas protegidas del SINAP Nacional.</v>
      </c>
      <c r="O259" s="7" t="str">
        <f>VLOOKUP(A259,[1]BDD!262:269,17,0)</f>
        <v>$4.620.818</v>
      </c>
      <c r="P259" s="8">
        <f>VLOOKUP(A259,[1]BDD!260:704,56,0)</f>
        <v>45352</v>
      </c>
      <c r="Q259" s="8">
        <f>VLOOKUP(A259,[1]BDD!260:704,57,0)</f>
        <v>45504</v>
      </c>
    </row>
    <row r="260" spans="1:17" ht="17.25" customHeight="1">
      <c r="A260" s="5" t="s">
        <v>523</v>
      </c>
      <c r="B260" s="4" t="str">
        <f>VLOOKUP(A260,[1]BDD!267:270,3,0)</f>
        <v>NC-CPS-260-2024</v>
      </c>
      <c r="C260" s="4" t="str">
        <f>VLOOKUP(A260,[1]BDD!266:270,4,0)</f>
        <v>CARLOS ARMANDO ROSERO RODRIGUEZ</v>
      </c>
      <c r="D260" s="6" t="s">
        <v>18</v>
      </c>
      <c r="E260" s="6" t="str">
        <f>VLOOKUP(A260,[1]BDD!260:705,27,0)</f>
        <v>CUNDINAMARCA</v>
      </c>
      <c r="F260" s="6" t="str">
        <f>VLOOKUP(A260,[1]BDD!260:705,28,0)</f>
        <v>BOGOTÁ</v>
      </c>
      <c r="G260" s="6" t="str">
        <f>VLOOKUP(A260,[1]BDD!A261:CD368,77,0)</f>
        <v>TECNICO EN GUIANZA TURISTICA</v>
      </c>
      <c r="H260" s="6" t="s">
        <v>524</v>
      </c>
      <c r="I260" s="4" t="str">
        <f>VLOOKUP(A260,[1]BDD!A266:CD420,7,0)</f>
        <v>APOYO A LA GESTIÓN</v>
      </c>
      <c r="J260" s="6" t="str">
        <f>VLOOKUP(A260,[1]BDD!261:705,41,0)</f>
        <v>GRUPO DE PLANEACIÓN Y MANEJO</v>
      </c>
      <c r="K260" s="6" t="str">
        <f>VLOOKUP(A260,[1]BDD!261:705,76,0)</f>
        <v>@parquesnacionales.gov.co</v>
      </c>
      <c r="L260" s="6">
        <v>3532400</v>
      </c>
      <c r="M260" s="6" t="s">
        <v>20</v>
      </c>
      <c r="N260" s="6" t="str">
        <f>VLOOKUP(A260,[1]BDD!263:270,6,0)</f>
        <v>NC23-P3202056-001 Prestación de servicios técnicos con plena autonomía
técnica y administrativa para orientar la metodología de planificación interpretativa en
áreas protegidas y en la estructuración museológica y museográfica de centros de
interpretación relacionados con las áreas protegidas administradas por Parques Nacionales
Naturales de Colombia de acuerdo con las funciones del Grupo de Planeación y Manejo en
el marco del proyecto de Conservación de la diversidad biológica de las áreas protegidas
del SINAP nacional.</v>
      </c>
      <c r="O260" s="7">
        <f>VLOOKUP(A260,[1]BDD!263:270,17,0)</f>
        <v>3226850</v>
      </c>
      <c r="P260" s="8">
        <f>VLOOKUP(A260,[1]BDD!261:705,56,0)</f>
        <v>45352</v>
      </c>
      <c r="Q260" s="8">
        <f>VLOOKUP(A260,[1]BDD!261:705,57,0)</f>
        <v>45656</v>
      </c>
    </row>
    <row r="261" spans="1:17" ht="16.5">
      <c r="A261" s="5" t="s">
        <v>525</v>
      </c>
      <c r="B261" s="4" t="str">
        <f>VLOOKUP(A261,[1]BDD!269:271,3,0)</f>
        <v>NC-CPS-261-2024</v>
      </c>
      <c r="C261" s="4" t="str">
        <f>VLOOKUP(A261,[1]BDD!267:271,4,0)</f>
        <v>IVÁN ANDRÉS POSADA CESPEDES</v>
      </c>
      <c r="D261" s="6" t="s">
        <v>18</v>
      </c>
      <c r="E261" s="6" t="str">
        <f>VLOOKUP(A261,[1]BDD!261:706,27,0)</f>
        <v>CUNDINAMARCA</v>
      </c>
      <c r="F261" s="6" t="str">
        <f>VLOOKUP(A261,[1]BDD!261:706,28,0)</f>
        <v>BOGOTÁ</v>
      </c>
      <c r="G261" s="6" t="str">
        <f>VLOOKUP(A261,[1]BDD!A262:CD375,77,0)</f>
        <v>INGENIERO FORESTAL</v>
      </c>
      <c r="H261" s="6" t="s">
        <v>526</v>
      </c>
      <c r="I261" s="4" t="str">
        <f>VLOOKUP(A261,[1]BDD!A267:CD420,7,0)</f>
        <v>PROFESIONAL</v>
      </c>
      <c r="J261" s="6" t="str">
        <f>VLOOKUP(A261,[1]BDD!262:706,41,0)</f>
        <v>GRUPO DE GESTIÓN DEL CONOCIMIENTO E INNOVACIÓN</v>
      </c>
      <c r="K261" s="6" t="str">
        <f>VLOOKUP(A261,[1]BDD!262:706,76,0)</f>
        <v>@parquesnacionales.gov.co</v>
      </c>
      <c r="L261" s="6">
        <v>3532400</v>
      </c>
      <c r="M261" s="6" t="s">
        <v>20</v>
      </c>
      <c r="N261" s="6" t="str">
        <f>VLOOKUP(A261,[1]BDD!264:271,6,0)</f>
        <v>NC21-P3202032-006 Prestación de servicios profesionales con plena autonomía técnica y administrativa para la revisión, análisis y actualización de información de las coberturas antrópicas a escala 1:25.000 para las áreas protegidas administradas por Parques Nacionales Naturales, del Grupo de Gestión del Conocimiento y la innovación en el marco del proyecto Conservación de la diversidad biológica de las áreas protegidas del SINAP Nacional.</v>
      </c>
      <c r="O261" s="7">
        <f>VLOOKUP(A261,[1]BDD!264:271,17,0)</f>
        <v>5693195</v>
      </c>
      <c r="P261" s="8">
        <f>VLOOKUP(A261,[1]BDD!262:706,56,0)</f>
        <v>45352</v>
      </c>
      <c r="Q261" s="8">
        <f>VLOOKUP(A261,[1]BDD!262:706,57,0)</f>
        <v>45656</v>
      </c>
    </row>
    <row r="262" spans="1:17" ht="16.5">
      <c r="A262" s="5" t="s">
        <v>527</v>
      </c>
      <c r="B262" s="4" t="str">
        <f>VLOOKUP(A262,[1]BDD!270:272,3,0)</f>
        <v>NC-CPS-262-2024</v>
      </c>
      <c r="C262" s="4" t="str">
        <f>VLOOKUP(A262,[1]BDD!269:272,4,0)</f>
        <v>FRANCISCO ROJAS TRIANA</v>
      </c>
      <c r="D262" s="6" t="s">
        <v>18</v>
      </c>
      <c r="E262" s="6" t="str">
        <f>VLOOKUP(A262,[1]BDD!262:707,27,0)</f>
        <v>CUNDINAMARCA</v>
      </c>
      <c r="F262" s="6" t="str">
        <f>VLOOKUP(A262,[1]BDD!262:707,28,0)</f>
        <v>BOGOTÁ</v>
      </c>
      <c r="G262" s="6" t="str">
        <f>VLOOKUP(A262,[1]BDD!A263:CD376,77,0)</f>
        <v>INGENIERO FORESTAL</v>
      </c>
      <c r="H262" s="6" t="s">
        <v>528</v>
      </c>
      <c r="I262" s="4" t="str">
        <f>VLOOKUP(A262,[1]BDD!A269:CD420,7,0)</f>
        <v>PROFESIONAL</v>
      </c>
      <c r="J262" s="6" t="str">
        <f>VLOOKUP(A262,[1]BDD!263:707,41,0)</f>
        <v>GRUPO DE GESTIÓN DEL CONOCIMIENTO E INNOVACIÓN</v>
      </c>
      <c r="K262" s="6" t="str">
        <f>VLOOKUP(A262,[1]BDD!263:707,76,0)</f>
        <v>@parquesnacionales.gov.co</v>
      </c>
      <c r="L262" s="6">
        <v>3532400</v>
      </c>
      <c r="M262" s="6" t="s">
        <v>20</v>
      </c>
      <c r="N262" s="6" t="str">
        <f>VLOOKUP(A262,[1]BDD!265:272,6,0)</f>
        <v>NC21-P3202032-014 Prestación de servicios profesionales con plena autonomía técnica y administrativa para el monitoreo de coberturas de la tierra en áreas protegidas ampliadas y nuevas áreas declaradas administradas por Parques Nacionales Naturales de Colombia, del Grupo de Gestión del Conocimiento y la innovación en el marco del proyecto Conservación de la diversidad biológica de las áreas protegidas del SINAP Nacional.</v>
      </c>
      <c r="O262" s="7">
        <f>VLOOKUP(A262,[1]BDD!265:272,17,0)</f>
        <v>5106004</v>
      </c>
      <c r="P262" s="8">
        <f>VLOOKUP(A262,[1]BDD!263:707,56,0)</f>
        <v>45352</v>
      </c>
      <c r="Q262" s="8">
        <f>VLOOKUP(A262,[1]BDD!263:707,57,0)</f>
        <v>45656</v>
      </c>
    </row>
    <row r="263" spans="1:17" ht="16.5">
      <c r="A263" s="5" t="s">
        <v>529</v>
      </c>
      <c r="B263" s="4" t="str">
        <f>VLOOKUP(A263,[1]BDD!271:273,3,0)</f>
        <v>NC-CPS-263-2024</v>
      </c>
      <c r="C263" s="4" t="str">
        <f>VLOOKUP(A263,[1]BDD!270:273,4,0)</f>
        <v>HANSEL ANDRE OYUELA PERDOMO</v>
      </c>
      <c r="D263" s="6" t="s">
        <v>18</v>
      </c>
      <c r="E263" s="6" t="str">
        <f>VLOOKUP(A263,[1]BDD!263:708,27,0)</f>
        <v>TOLIMA</v>
      </c>
      <c r="F263" s="6" t="str">
        <f>VLOOKUP(A263,[1]BDD!263:708,28,0)</f>
        <v>IBAGUE</v>
      </c>
      <c r="G263" s="6" t="str">
        <f>VLOOKUP(A263,[1]BDD!A264:CD377,77,0)</f>
        <v>BIOLOGA</v>
      </c>
      <c r="H263" s="6" t="s">
        <v>530</v>
      </c>
      <c r="I263" s="4" t="str">
        <f>VLOOKUP(A263,[1]BDD!A270:CD420,7,0)</f>
        <v>PROFESIONAL</v>
      </c>
      <c r="J263" s="6" t="str">
        <f>VLOOKUP(A263,[1]BDD!264:708,41,0)</f>
        <v>GRUPO DE PLANEACIÓN Y MANEJO</v>
      </c>
      <c r="K263" s="6" t="str">
        <f>VLOOKUP(A263,[1]BDD!264:708,76,0)</f>
        <v>cambioclimatico@parquesnacionales.gov.co</v>
      </c>
      <c r="L263" s="6">
        <v>3532400</v>
      </c>
      <c r="M263" s="6" t="s">
        <v>20</v>
      </c>
      <c r="N263" s="6" t="str">
        <f>VLOOKUP(A263,[1]BDD!266:273,6,0)</f>
        <v>NC23-P3202052-004 Prestación de servicios profesionales con plena autonomía técnica y administrativa para fortalecer la implementación de medidas de adaptación y mitigación del cambio climático en las áreas protegidas administradas por Parques Nacionales Naturales de Colombia de acuerdo con las funciones del Grupo de Planeación y Manejo en el marco del proyecto de Conservación de la diversidad biológica de las áreas protegidas del SINAP nacional.</v>
      </c>
      <c r="O263" s="7">
        <f>VLOOKUP(A263,[1]BDD!266:273,17,0)</f>
        <v>3670921</v>
      </c>
      <c r="P263" s="8">
        <f>VLOOKUP(A263,[1]BDD!264:708,56,0)</f>
        <v>45352</v>
      </c>
      <c r="Q263" s="8">
        <f>VLOOKUP(A263,[1]BDD!264:708,57,0)</f>
        <v>45559</v>
      </c>
    </row>
    <row r="264" spans="1:17" ht="16.5">
      <c r="A264" s="5" t="s">
        <v>531</v>
      </c>
      <c r="B264" s="4" t="str">
        <f>VLOOKUP(A264,[1]BDD!272:274,3,0)</f>
        <v>NC-CPS-264-2024</v>
      </c>
      <c r="C264" s="4" t="str">
        <f>VLOOKUP(A264,[1]BDD!271:274,4,0)</f>
        <v>DIANA MARITZA GUZMAN DOMINGUEZ</v>
      </c>
      <c r="D264" s="6" t="s">
        <v>18</v>
      </c>
      <c r="E264" s="6" t="str">
        <f>VLOOKUP(A264,[1]BDD!264:709,27,0)</f>
        <v>META</v>
      </c>
      <c r="F264" s="6" t="str">
        <f>VLOOKUP(A264,[1]BDD!264:709,28,0)</f>
        <v>GRANADA</v>
      </c>
      <c r="G264" s="6" t="str">
        <f>VLOOKUP(A264,[1]BDD!A265:CD378,77,0)</f>
        <v>INGENIERA AMBIENTAL</v>
      </c>
      <c r="H264" s="6" t="s">
        <v>242</v>
      </c>
      <c r="I264" s="4" t="str">
        <f>VLOOKUP(A264,[1]BDD!A271:CD420,7,0)</f>
        <v>PROFESIONAL</v>
      </c>
      <c r="J264" s="6" t="str">
        <f>VLOOKUP(A264,[1]BDD!265:709,41,0)</f>
        <v>GRUPO DE PLANEACIÓN Y MANEJO</v>
      </c>
      <c r="K264" s="6" t="str">
        <f>VLOOKUP(A264,[1]BDD!265:709,76,0)</f>
        <v>@parquesnacionales.gov.co</v>
      </c>
      <c r="L264" s="6">
        <v>3532400</v>
      </c>
      <c r="M264" s="6" t="s">
        <v>20</v>
      </c>
      <c r="N264" s="6" t="str">
        <f>VLOOKUP(A264,[1]BDD!267:274,6,0)</f>
        <v>NC23-P3202008-021 Prestación de servicios profesionales con plena autonomía técnica y administrativa para el acompañamiento a las Corporaciones Autónomas Regionales de los SIRAP Andes Nororientales Orinoquia y Amazonia en la implementación de una metodología de evaluación de efectividad basada en monitoreo y seguimiento de acuerdo con las funciones del Grupo de Planeación y Manejo en el marco del proyecto de Conservación de la diversidad biológica de las áreas protegidas del SINAP nacional.</v>
      </c>
      <c r="O264" s="7">
        <f>VLOOKUP(A264,[1]BDD!267:274,17,0)</f>
        <v>7014443</v>
      </c>
      <c r="P264" s="8">
        <f>VLOOKUP(A264,[1]BDD!265:709,56,0)</f>
        <v>45352</v>
      </c>
      <c r="Q264" s="8">
        <f>VLOOKUP(A264,[1]BDD!265:709,57,0)</f>
        <v>45656</v>
      </c>
    </row>
    <row r="265" spans="1:17" ht="16.5">
      <c r="A265" s="5" t="s">
        <v>532</v>
      </c>
      <c r="B265" s="4" t="str">
        <f>VLOOKUP(A265,[1]BDD!273:275,3,0)</f>
        <v>NC-CPS-265-2024</v>
      </c>
      <c r="C265" s="4" t="str">
        <f>VLOOKUP(A265,[1]BDD!272:275,4,0)</f>
        <v>ROSA NATHALIA ZAMBRANO MORENO</v>
      </c>
      <c r="D265" s="6" t="s">
        <v>18</v>
      </c>
      <c r="E265" s="6" t="str">
        <f>VLOOKUP(A265,[1]BDD!265:710,27,0)</f>
        <v>NARIÑO</v>
      </c>
      <c r="F265" s="6" t="str">
        <f>VLOOKUP(A265,[1]BDD!265:710,28,0)</f>
        <v>PASTO</v>
      </c>
      <c r="G265" s="6" t="str">
        <f>VLOOKUP(A265,[1]BDD!A266:CD379,77,0)</f>
        <v>INGENIERA FORESTAL</v>
      </c>
      <c r="H265" s="6" t="s">
        <v>533</v>
      </c>
      <c r="I265" s="4" t="str">
        <f>VLOOKUP(A265,[1]BDD!A272:CD420,7,0)</f>
        <v>PROFESIONAL</v>
      </c>
      <c r="J265" s="6" t="str">
        <f>VLOOKUP(A265,[1]BDD!266:710,41,0)</f>
        <v>GRUPO DE GESTIÓN DEL CONOCIMIENTO E INNOVACIÓN</v>
      </c>
      <c r="K265" s="6" t="str">
        <f>VLOOKUP(A265,[1]BDD!266:710,76,0)</f>
        <v>@parquesnacionales.gov.co</v>
      </c>
      <c r="L265" s="6">
        <v>3532400</v>
      </c>
      <c r="M265" s="6" t="s">
        <v>20</v>
      </c>
      <c r="N265" s="6" t="str">
        <f>VLOOKUP(A265,[1]BDD!269:275,6,0)</f>
        <v>NC21-P3202055-003 Prestación de servicios profesionales con plena autonomía técnica y administrativa para implementar el plan de calidad para los procesos y procedimientos necesarios para el aseguramiento y control de calidad de los productos geográficos de la entidad en el Grupo de Gestión de Conocimiento e Innovación, en el marco del proyecto Conservación de la diversidad biológica de las áreas protegidas del SINAP Nacional.</v>
      </c>
      <c r="O265" s="7">
        <f>VLOOKUP(A265,[1]BDD!269:275,17,0)</f>
        <v>7014443</v>
      </c>
      <c r="P265" s="8">
        <f>VLOOKUP(A265,[1]BDD!266:710,56,0)</f>
        <v>45355</v>
      </c>
      <c r="Q265" s="8">
        <f>VLOOKUP(A265,[1]BDD!266:710,57,0)</f>
        <v>45656</v>
      </c>
    </row>
    <row r="266" spans="1:17" ht="16.5">
      <c r="A266" s="5" t="s">
        <v>534</v>
      </c>
      <c r="B266" s="4" t="str">
        <f>VLOOKUP(A266,[1]BDD!274:276,3,0)</f>
        <v>NC-CPS-266-2024</v>
      </c>
      <c r="C266" s="4" t="str">
        <f>VLOOKUP(A266,[1]BDD!273:276,4,0)</f>
        <v>JAVIER ALBERTO SOTO OJEDA</v>
      </c>
      <c r="D266" s="6" t="s">
        <v>18</v>
      </c>
      <c r="E266" s="6" t="str">
        <f>VLOOKUP(A266,[1]BDD!266:711,27,0)</f>
        <v>CUNDINAMARCA</v>
      </c>
      <c r="F266" s="6" t="str">
        <f>VLOOKUP(A266,[1]BDD!266:711,28,0)</f>
        <v>BOGOTÁ</v>
      </c>
      <c r="G266" s="6" t="str">
        <f>VLOOKUP(A266,[1]BDD!A267:CD380,77,0)</f>
        <v>ABOGADO</v>
      </c>
      <c r="H266" s="6" t="s">
        <v>497</v>
      </c>
      <c r="I266" s="4" t="str">
        <f>VLOOKUP(A266,[1]BDD!A273:CD420,7,0)</f>
        <v>PROFESIONAL</v>
      </c>
      <c r="J266" s="6" t="str">
        <f>VLOOKUP(A266,[1]BDD!267:711,41,0)</f>
        <v>GRUPO DE GESTIÓN HUMANA</v>
      </c>
      <c r="K266" s="6" t="str">
        <f>VLOOKUP(A266,[1]BDD!267:711,76,0)</f>
        <v>javier.soto@parquesnacionales.gov.co</v>
      </c>
      <c r="L266" s="6">
        <v>3532400</v>
      </c>
      <c r="M266" s="6" t="s">
        <v>20</v>
      </c>
      <c r="N266" s="6" t="str">
        <f>VLOOKUP(A266,[1]BDD!270:276,6,0)</f>
        <v>NC10-P3299060-047 Prestación de servicios profesionales con plena autonomía técnica y administrativa para apoyar al Grupo de Gestión Humana jurídicamente en las actividades requeridas para el desarrollo, implementación y seguimiento de los procesos y procedimientos de acuerdo con el Plan Estratégico de Gestión humana de la entidad en el marco del fortalecimiento de la capacidad institucional de Parques Nacionales Naturales.</v>
      </c>
      <c r="O266" s="7">
        <f>VLOOKUP(A266,[1]BDD!270:276,17,0)</f>
        <v>7014443</v>
      </c>
      <c r="P266" s="8">
        <f>VLOOKUP(A266,[1]BDD!267:711,56,0)</f>
        <v>45352</v>
      </c>
      <c r="Q266" s="8">
        <f>VLOOKUP(A266,[1]BDD!267:711,57,0)</f>
        <v>45656</v>
      </c>
    </row>
    <row r="267" spans="1:17" ht="16.5">
      <c r="A267" s="5" t="s">
        <v>535</v>
      </c>
      <c r="B267" s="4" t="str">
        <f>VLOOKUP(A267,[1]BDD!275:277,3,0)</f>
        <v>NC-CPS-267-2024</v>
      </c>
      <c r="C267" s="4" t="str">
        <f>VLOOKUP(A267,[1]BDD!274:277,4,0)</f>
        <v>MAIRA LEANDRA JIMENEZ RODRIGUEZ</v>
      </c>
      <c r="D267" s="6" t="s">
        <v>18</v>
      </c>
      <c r="E267" s="6" t="str">
        <f>VLOOKUP(A267,[1]BDD!267:712,27,0)</f>
        <v>CUNDINAMARCA</v>
      </c>
      <c r="F267" s="6" t="str">
        <f>VLOOKUP(A267,[1]BDD!267:712,28,0)</f>
        <v>JUNIN</v>
      </c>
      <c r="G267" s="6" t="str">
        <f>VLOOKUP(A267,[1]BDD!A268:CD381,77,0)</f>
        <v>TECNOLOGA EN CARTOGRAFIA</v>
      </c>
      <c r="H267" s="6" t="s">
        <v>536</v>
      </c>
      <c r="I267" s="4" t="str">
        <f>VLOOKUP(A267,[1]BDD!A274:CD420,7,0)</f>
        <v>APOYO A LA GESTIÓN</v>
      </c>
      <c r="J267" s="6" t="str">
        <f>VLOOKUP(A267,[1]BDD!268:712,41,0)</f>
        <v>GRUPO DE TRÁMITES Y EVALUACIÓN AMBIENTAL</v>
      </c>
      <c r="K267" s="6" t="str">
        <f>VLOOKUP(A267,[1]BDD!268:712,76,0)</f>
        <v>@parquesnacionales.gov.co</v>
      </c>
      <c r="L267" s="6">
        <v>3532400</v>
      </c>
      <c r="M267" s="6" t="s">
        <v>20</v>
      </c>
      <c r="N267" s="6" t="str">
        <f>VLOOKUP(A267,[1]BDD!271:277,6,0)</f>
        <v>NC24-P3202008-017 Prestación de servicios técnicos con plena autonomía técnica y administrativa para apoyar la revisión y generación de insumos cartográficos de la zonificación de los predios registrados como reservas naturales de la sociedad civil y de los trámites que radiquen los usuarios al Grupo de Trámites y Evaluación Ambiental en el marco del proyecto de inversión Conservación de la diversidad biológica de las áreas protegidas del SINAP Nacional.</v>
      </c>
      <c r="O267" s="7">
        <f>VLOOKUP(A267,[1]BDD!271:277,17,0)</f>
        <v>3557602</v>
      </c>
      <c r="P267" s="8">
        <f>VLOOKUP(A267,[1]BDD!268:712,56,0)</f>
        <v>45355</v>
      </c>
      <c r="Q267" s="8">
        <f>VLOOKUP(A267,[1]BDD!268:712,57,0)</f>
        <v>45656</v>
      </c>
    </row>
    <row r="268" spans="1:17" ht="16.5">
      <c r="A268" s="5" t="s">
        <v>537</v>
      </c>
      <c r="B268" s="4" t="str">
        <f>VLOOKUP(A268,[1]BDD!276:278,3,0)</f>
        <v>NC-CPS-268-2024</v>
      </c>
      <c r="C268" s="4" t="str">
        <f>VLOOKUP(A268,[1]BDD!275:278,4,0)</f>
        <v>MARIA ANGELICA MORENO ABDELNUR</v>
      </c>
      <c r="D268" s="6" t="s">
        <v>18</v>
      </c>
      <c r="E268" s="6" t="str">
        <f>VLOOKUP(A268,[1]BDD!268:713,27,0)</f>
        <v>CUNDINAMARCA</v>
      </c>
      <c r="F268" s="6" t="str">
        <f>VLOOKUP(A268,[1]BDD!268:713,28,0)</f>
        <v>BOGOTÁ</v>
      </c>
      <c r="G268" s="6" t="str">
        <f>VLOOKUP(A268,[1]BDD!A269:CD382,77,0)</f>
        <v>BIOLOGA</v>
      </c>
      <c r="H268" s="6" t="s">
        <v>538</v>
      </c>
      <c r="I268" s="4" t="s">
        <v>539</v>
      </c>
      <c r="J268" s="6" t="str">
        <f>VLOOKUP(A268,[1]BDD!269:713,41,0)</f>
        <v>GRUPO DE PLANEACIÓN Y MANEJO</v>
      </c>
      <c r="K268" s="6" t="str">
        <f>VLOOKUP(A268,[1]BDD!269:713,76,0)</f>
        <v>@parquesnacionales.gov.co</v>
      </c>
      <c r="L268" s="6">
        <v>3532400</v>
      </c>
      <c r="M268" s="6" t="s">
        <v>20</v>
      </c>
      <c r="N268" s="6" t="s">
        <v>540</v>
      </c>
      <c r="O268" s="7" t="s">
        <v>541</v>
      </c>
      <c r="P268" s="8">
        <f>VLOOKUP(A268,[1]BDD!269:713,56,0)</f>
        <v>45355</v>
      </c>
      <c r="Q268" s="8">
        <f>VLOOKUP(A268,[1]BDD!269:713,57,0)</f>
        <v>45629</v>
      </c>
    </row>
    <row r="269" spans="1:17" ht="16.5">
      <c r="A269" s="5" t="s">
        <v>542</v>
      </c>
      <c r="B269" s="4" t="str">
        <f>VLOOKUP(A269,[1]BDD!277:279,3,0)</f>
        <v>NC-CPS-269-2024</v>
      </c>
      <c r="C269" s="4" t="str">
        <f>VLOOKUP(A269,[1]BDD!276:279,4,0)</f>
        <v>JENNY ALEJANDRA ESPINOSA CALVO</v>
      </c>
      <c r="D269" s="6" t="s">
        <v>18</v>
      </c>
      <c r="E269" s="6" t="str">
        <f>VLOOKUP(A269,[1]BDD!269:714,27,0)</f>
        <v>CUNDINAMARCA</v>
      </c>
      <c r="F269" s="6" t="str">
        <f>VLOOKUP(A269,[1]BDD!269:714,28,0)</f>
        <v>BOGOTÁ</v>
      </c>
      <c r="G269" s="6" t="str">
        <f>VLOOKUP(A269,[1]BDD!A270:CD383,77,0)</f>
        <v>ABOGADA</v>
      </c>
      <c r="H269" s="6" t="s">
        <v>543</v>
      </c>
      <c r="I269" s="4" t="str">
        <f>VLOOKUP(A269,[1]BDD!A276:CD450,7,0)</f>
        <v>PROFESIONAL</v>
      </c>
      <c r="J269" s="6" t="str">
        <f>VLOOKUP(A269,[1]BDD!270:714,41,0)</f>
        <v>SUBDIRECCIÓN DE SOSTENIBILIDAD Y NEGOCIOS AMBIENTALES</v>
      </c>
      <c r="K269" s="6" t="str">
        <f>VLOOKUP(A269,[1]BDD!270:714,76,0)</f>
        <v>jenny.espinosa@parquesnacionales.gov.co</v>
      </c>
      <c r="L269" s="6">
        <v>3532400</v>
      </c>
      <c r="M269" s="6" t="s">
        <v>20</v>
      </c>
      <c r="N269" s="6" t="str">
        <f>VLOOKUP(A269,[1]BDD!273:279,6,0)</f>
        <v>NC30-P3202008-002 Prestar servicios profesionales con plena autonomía técnica y administrativa a fin de proyectar y/o revisar en la Subdirección de Sostenibilidad y Negocios Ambientales los actos administrativos requeridos para la gestión de Pago por Servicios Ambientales, Compensaciones y otros instrumentos a cargo de la SSNA, en el marco del proyecto de Conservación de la diversidad biológica de las áreas protegidas del SINAP.</v>
      </c>
      <c r="O269" s="7">
        <f>VLOOKUP(A269,[1]BDD!273:279,17,0)</f>
        <v>9564018</v>
      </c>
      <c r="P269" s="8">
        <f>VLOOKUP(A269,[1]BDD!270:714,56,0)</f>
        <v>45355</v>
      </c>
      <c r="Q269" s="8">
        <f>VLOOKUP(A269,[1]BDD!270:714,57,0)</f>
        <v>45656</v>
      </c>
    </row>
    <row r="270" spans="1:17" ht="17.25" customHeight="1">
      <c r="A270" s="5" t="s">
        <v>544</v>
      </c>
      <c r="B270" s="4" t="str">
        <f>VLOOKUP(A270,[1]BDD!278:280,3,0)</f>
        <v>NC-CPS-270-2024</v>
      </c>
      <c r="C270" s="4" t="str">
        <f>VLOOKUP(A270,[1]BDD!277:280,4,0)</f>
        <v>MARIA MERCEDES MEDINA OROZCO</v>
      </c>
      <c r="D270" s="6" t="s">
        <v>18</v>
      </c>
      <c r="E270" s="6" t="str">
        <f>VLOOKUP(A270,[1]BDD!270:715,27,0)</f>
        <v>HUILA</v>
      </c>
      <c r="F270" s="6" t="str">
        <f>VLOOKUP(A270,[1]BDD!270:715,28,0)</f>
        <v>NEIVA</v>
      </c>
      <c r="G270" s="6" t="str">
        <f>VLOOKUP(A270,[1]BDD!A271:CD406,77,0)</f>
        <v>ABOGADA</v>
      </c>
      <c r="H270" s="6" t="s">
        <v>545</v>
      </c>
      <c r="I270" s="4" t="str">
        <f>VLOOKUP(A270,[1]BDD!A277:CD451,7,0)</f>
        <v>PROFESIONAL</v>
      </c>
      <c r="J270" s="6" t="str">
        <f>VLOOKUP(A270,[1]BDD!271:715,41,0)</f>
        <v>GRUPO DE CONTROL INTERNO</v>
      </c>
      <c r="K270" s="6" t="str">
        <f>VLOOKUP(A270,[1]BDD!271:715,76,0)</f>
        <v>maria.orozco@parquesnacionales.gov.co</v>
      </c>
      <c r="L270" s="6">
        <v>3532400</v>
      </c>
      <c r="M270" s="6" t="s">
        <v>20</v>
      </c>
      <c r="N270" s="6" t="str">
        <f>VLOOKUP(A270,[1]BDD!274:280,6,0)</f>
        <v xml:space="preserve">NC02-P3299060-001 Prestar servicios profesionales especializados con plena
autonomía técnica y administrativa al Grupo de Control Interno para dar cumplimiento
al Plan Anual de Auditorías de la vigencia 2024, a través de las auditorías, los
seguimientos e informes de ley, fomentando la cultura del Autocontrol, con enfoque
jurídico y contractual de PNNC, en los tres niveles de decisión.
</v>
      </c>
      <c r="O270" s="7" t="str">
        <f>VLOOKUP(A270,[1]BDD!274:280,17,0)</f>
        <v>$7.435.309</v>
      </c>
      <c r="P270" s="8">
        <f>VLOOKUP(A270,[1]BDD!271:715,56,0)</f>
        <v>45356</v>
      </c>
      <c r="Q270" s="8">
        <f>VLOOKUP(A270,[1]BDD!271:715,57,0)</f>
        <v>45645</v>
      </c>
    </row>
    <row r="271" spans="1:17" ht="16.5">
      <c r="A271" s="5" t="s">
        <v>546</v>
      </c>
      <c r="B271" s="4" t="str">
        <f>VLOOKUP(A271,[1]BDD!279:281,3,0)</f>
        <v>NC-CPS-271-2024</v>
      </c>
      <c r="C271" s="4" t="str">
        <f>VLOOKUP(A271,[1]BDD!278:281,4,0)</f>
        <v>ANDRÉS FELIPE HERRERA PARRA</v>
      </c>
      <c r="D271" s="6" t="s">
        <v>18</v>
      </c>
      <c r="E271" s="6" t="str">
        <f>VLOOKUP(A271,[1]BDD!271:716,27,0)</f>
        <v>CUNDINAMARCA</v>
      </c>
      <c r="F271" s="6" t="str">
        <f>VLOOKUP(A271,[1]BDD!271:716,28,0)</f>
        <v>FUSAGASUGA</v>
      </c>
      <c r="G271" s="6" t="str">
        <f>VLOOKUP(A271,[1]BDD!A272:CD410,77,0)</f>
        <v>TECNOLOGO EN CARTOGRAFIA</v>
      </c>
      <c r="H271" s="6" t="s">
        <v>547</v>
      </c>
      <c r="I271" s="4" t="str">
        <f>VLOOKUP(A271,[1]BDD!A278:CD452,7,0)</f>
        <v>APOYO A LA GESTIÓN</v>
      </c>
      <c r="J271" s="6" t="str">
        <f>VLOOKUP(A271,[1]BDD!272:716,41,0)</f>
        <v>GRUPO DE TRÁMITES Y EVALUACIÓN AMBIENTAL</v>
      </c>
      <c r="K271" s="6" t="str">
        <f>VLOOKUP(A271,[1]BDD!272:716,76,0)</f>
        <v>@parquesnacionales.gov.co</v>
      </c>
      <c r="L271" s="6">
        <v>3532400</v>
      </c>
      <c r="M271" s="6" t="s">
        <v>20</v>
      </c>
      <c r="N271" s="6" t="str">
        <f>VLOOKUP(A271,[1]BDD!275:281,6,0)</f>
        <v>NC24-P3202008-016 Prestación de servicios técnicos con plena autonomía técnica y administrativa para apoyar la verificación y georeferenciación de la ubicación y zonificación de las reservas naturales de la sociedad civil y de las nuevas solicitudes en el marco del trámite de registro al Grupo de Trámites y Evaluación Ambiental en el marco del proyecto de inversión Conservación de la diversidad biológica de las áreas protegidas del SINAP Nacional</v>
      </c>
      <c r="O271" s="7">
        <f>VLOOKUP(A271,[1]BDD!275:281,17,0)</f>
        <v>3557602</v>
      </c>
      <c r="P271" s="8">
        <f>VLOOKUP(A271,[1]BDD!272:716,56,0)</f>
        <v>45357</v>
      </c>
      <c r="Q271" s="8">
        <f>VLOOKUP(A271,[1]BDD!272:716,57,0)</f>
        <v>45656</v>
      </c>
    </row>
    <row r="272" spans="1:17" ht="16.5">
      <c r="A272" s="5" t="s">
        <v>548</v>
      </c>
      <c r="B272" s="4" t="str">
        <f>VLOOKUP(A272,[1]BDD!280:282,3,0)</f>
        <v>NC-CPS-272-2024</v>
      </c>
      <c r="C272" s="4" t="str">
        <f>VLOOKUP(A272,[1]BDD!279:282,4,0)</f>
        <v>LUCÍA BEATRIZ CORREA VIVAS</v>
      </c>
      <c r="D272" s="6" t="s">
        <v>18</v>
      </c>
      <c r="E272" s="6" t="str">
        <f>VLOOKUP(A272,[1]BDD!272:717,27,0)</f>
        <v>BOYACA</v>
      </c>
      <c r="F272" s="6" t="str">
        <f>VLOOKUP(A272,[1]BDD!272:717,28,0)</f>
        <v>DUITAMA</v>
      </c>
      <c r="G272" s="6" t="str">
        <f>VLOOKUP(A272,[1]BDD!A273:CD411,77,0)</f>
        <v>INGENIERA AGRICOLA</v>
      </c>
      <c r="H272" s="6" t="s">
        <v>549</v>
      </c>
      <c r="I272" s="4" t="str">
        <f>VLOOKUP(A272,[1]BDD!A279:CD453,7,0)</f>
        <v>PROFESIONAL</v>
      </c>
      <c r="J272" s="6" t="str">
        <f>VLOOKUP(A272,[1]BDD!273:717,41,0)</f>
        <v>GRUPO DE GESTIÓN E INTEGRACIÓN DEL SINAP</v>
      </c>
      <c r="K272" s="6" t="str">
        <f>VLOOKUP(A272,[1]BDD!273:717,76,0)</f>
        <v>@parquesnacionales.gov.co</v>
      </c>
      <c r="L272" s="6">
        <v>3532400</v>
      </c>
      <c r="M272" s="6" t="s">
        <v>20</v>
      </c>
      <c r="N272" s="6" t="str">
        <f>VLOOKUP(A272,[1]BDD!276:282,6,0)</f>
        <v>NC22-P3202018-013 Prestación de servicios profesionales con plena autonomía técnica y administrativa para la implementación, seguimiento y reporte de la política pública CONPES 4050 para la consolidación del SINAP, desde la Subdirección de Gestión y Manejo de Áreas Protegidas, en lo relacionado con el manejo efectivo y equitativo de las áreas protegidas en el marco del proyecto conservación de la diversidad biológica de las áreas protegidas del SINAP Nacional</v>
      </c>
      <c r="O272" s="7" t="str">
        <f>VLOOKUP(A272,[1]BDD!276:282,17,0)</f>
        <v>$7.435.309</v>
      </c>
      <c r="P272" s="8">
        <f>VLOOKUP(A272,[1]BDD!273:717,56,0)</f>
        <v>45357</v>
      </c>
      <c r="Q272" s="8">
        <f>VLOOKUP(A272,[1]BDD!273:717,57,0)</f>
        <v>45656</v>
      </c>
    </row>
    <row r="273" spans="1:17" ht="15" customHeight="1">
      <c r="A273" s="5" t="s">
        <v>550</v>
      </c>
      <c r="B273" s="4" t="str">
        <f>VLOOKUP(A273,[1]BDD!281:283,3,0)</f>
        <v>NC-CPS-273-2024</v>
      </c>
      <c r="C273" s="4" t="str">
        <f>VLOOKUP(A273,[1]BDD!280:283,4,0)</f>
        <v>VALENTINA GARAVITO LARGO</v>
      </c>
      <c r="D273" s="6" t="s">
        <v>18</v>
      </c>
      <c r="E273" s="6" t="str">
        <f>VLOOKUP(A273,[1]BDD!273:718,27,0)</f>
        <v>CUNDINAMARCA</v>
      </c>
      <c r="F273" s="6" t="str">
        <f>VLOOKUP(A273,[1]BDD!273:718,28,0)</f>
        <v>BOGOTÁ</v>
      </c>
      <c r="G273" s="6" t="str">
        <f>VLOOKUP(A273,[1]BDD!A274:CD420,77,0)</f>
        <v>POLITICA Y RELACIONES INTERNACIONALES</v>
      </c>
      <c r="H273" s="6" t="s">
        <v>551</v>
      </c>
      <c r="I273" s="4" t="str">
        <f>VLOOKUP(A273,[1]BDD!A280:CD454,7,0)</f>
        <v>PROFESIONAL</v>
      </c>
      <c r="J273" s="6" t="str">
        <f>VLOOKUP(A273,[1]BDD!274:718,41,0)</f>
        <v xml:space="preserve">OFICINA ASESORA DE PLANEACIÓN </v>
      </c>
      <c r="K273" s="6" t="str">
        <f>VLOOKUP(A273,[1]BDD!274:718,76,0)</f>
        <v>valentina.garavito@parquesnacionales.gov.co</v>
      </c>
      <c r="L273" s="6">
        <v>3532400</v>
      </c>
      <c r="M273" s="6" t="s">
        <v>20</v>
      </c>
      <c r="N273" s="6" t="str">
        <f>VLOOKUP(A273,[1]BDD!277:283,6,0)</f>
        <v xml:space="preserve">NC04-P3299054-011 Prestación de servicios profesionales con
plena autonomía técnica y administrativa para apoyar a la oficina asesora de
planeación, en la gestión y seguimiento de actividades, iniciativas y proyectos
de cooperación y los asuntos internacionales de la entidad en el marco del
fortalecimiento de la capacidad institucional de Parques Nacionales Naturales
de Colombia
</v>
      </c>
      <c r="O273" s="7">
        <f>VLOOKUP(A273,[1]BDD!277:283,17,0)</f>
        <v>4620818</v>
      </c>
      <c r="P273" s="8">
        <f>VLOOKUP(A273,[1]BDD!274:718,56,0)</f>
        <v>45358</v>
      </c>
      <c r="Q273" s="8">
        <f>VLOOKUP(A273,[1]BDD!274:718,57,0)</f>
        <v>45656</v>
      </c>
    </row>
    <row r="274" spans="1:17" ht="16.5">
      <c r="A274" s="5" t="s">
        <v>552</v>
      </c>
      <c r="B274" s="4" t="str">
        <f>VLOOKUP(A274,[1]BDD!282:284,3,0)</f>
        <v>NC-CPS-274-2024</v>
      </c>
      <c r="C274" s="4" t="str">
        <f>VLOOKUP(A274,[1]BDD!281:284,4,0)</f>
        <v>CRISTIAN DAVID FORERO GACHARNÁ</v>
      </c>
      <c r="D274" s="6" t="s">
        <v>18</v>
      </c>
      <c r="E274" s="6" t="str">
        <f>VLOOKUP(A274,[1]BDD!274:719,27,0)</f>
        <v>CUNDINAMARCA</v>
      </c>
      <c r="F274" s="6" t="str">
        <f>VLOOKUP(A274,[1]BDD!274:719,28,0)</f>
        <v>BOGOTÁ</v>
      </c>
      <c r="G274" s="6" t="str">
        <f>VLOOKUP(A274,[1]BDD!A275:CD421,77,0)</f>
        <v>TECNOLOGO EN CARTOGRAFIA</v>
      </c>
      <c r="H274" s="6" t="s">
        <v>553</v>
      </c>
      <c r="I274" s="4" t="str">
        <f>VLOOKUP(A274,[1]BDD!A281:CD455,7,0)</f>
        <v>APOYO A LA GESTIÓN</v>
      </c>
      <c r="J274" s="6" t="str">
        <f>VLOOKUP(A274,[1]BDD!275:719,41,0)</f>
        <v>GRUPO DE TRÁMITES Y EVALUACIÓN AMBIENTAL</v>
      </c>
      <c r="K274" s="6" t="str">
        <f>VLOOKUP(A274,[1]BDD!275:719,76,0)</f>
        <v>@parquesnacionales.gov.co</v>
      </c>
      <c r="L274" s="6">
        <v>3532400</v>
      </c>
      <c r="M274" s="6" t="s">
        <v>20</v>
      </c>
      <c r="N274" s="6" t="str">
        <f>VLOOKUP(A274,[1]BDD!278:284,6,0)</f>
        <v>NC24-P3202008-015 Prestación de servicios técnicos con plena autonomía técnica y administrativa para validar y ajustar los insumos cartográficos y de la zonificación allegados en el marco del trámite y seguimiento al registro de predios privados como reserva natural de la sociedad civil al Grupo de Trámites y Evaluación Ambiental en el marco del proyecto de inversión Conservación de la diversidad biológica de las áreas protegidas del SINAP Nacional</v>
      </c>
      <c r="O274" s="7">
        <f>VLOOKUP(A274,[1]BDD!278:284,17,0)</f>
        <v>3557602</v>
      </c>
      <c r="P274" s="8">
        <f>VLOOKUP(A274,[1]BDD!275:719,56,0)</f>
        <v>45357</v>
      </c>
      <c r="Q274" s="8">
        <f>VLOOKUP(A274,[1]BDD!275:719,57,0)</f>
        <v>45404</v>
      </c>
    </row>
    <row r="275" spans="1:17" ht="16.5">
      <c r="A275" s="5" t="s">
        <v>554</v>
      </c>
      <c r="B275" s="4" t="str">
        <f>VLOOKUP(A275,[1]BDD!283:285,3,0)</f>
        <v>NC-CPS-275-2024</v>
      </c>
      <c r="C275" s="4" t="str">
        <f>VLOOKUP(A275,[1]BDD!282:285,4,0)</f>
        <v>ESTEBAN MEDINA IDARRAGA</v>
      </c>
      <c r="D275" s="6" t="s">
        <v>18</v>
      </c>
      <c r="E275" s="6" t="str">
        <f>VLOOKUP(A275,[1]BDD!275:720,27,0)</f>
        <v>CALDAS</v>
      </c>
      <c r="F275" s="6" t="str">
        <f>VLOOKUP(A275,[1]BDD!275:720,28,0)</f>
        <v>MANIZALES</v>
      </c>
      <c r="G275" s="6" t="str">
        <f>VLOOKUP(A275,[1]BDD!A276:CD422,77,0)</f>
        <v>ADMINISTRADOR DE EMPRESAS</v>
      </c>
      <c r="H275" s="6" t="s">
        <v>114</v>
      </c>
      <c r="I275" s="4" t="str">
        <f>VLOOKUP(A275,[1]BDD!A282:CD456,7,0)</f>
        <v>PROFESIONAL</v>
      </c>
      <c r="J275" s="6" t="str">
        <f>VLOOKUP(A275,[1]BDD!276:720,41,0)</f>
        <v>SUBDIRECCIÓN DE SOSTENIBILIDAD Y NEGOCIOS AMBIENTALES</v>
      </c>
      <c r="K275" s="6" t="str">
        <f>VLOOKUP(A275,[1]BDD!276:720,76,0)</f>
        <v>esteban.medina@parquesnacionales.gov.co</v>
      </c>
      <c r="L275" s="6">
        <v>3532400</v>
      </c>
      <c r="M275" s="6" t="s">
        <v>20</v>
      </c>
      <c r="N275" s="6" t="str">
        <f>VLOOKUP(A275,[1]BDD!279:285,6,0)</f>
        <v>NC30-P3299060-002 Prestar servicios profesionales con plena autonomía técnica y administrativa para apoyar a la Subdirección de Sostenibilidad y Negocios Ambientales en el desarrollo e implementación, seguimiento y mejora del modelo integrado de planeación y gestión y en la documentación de sus procedimientos, en el marco del proyecto de Conservación de la diversidad biológica de las áreas protegidas del SINAP Nacional.</v>
      </c>
      <c r="O275" s="7">
        <f>VLOOKUP(A275,[1]BDD!279:285,17,0)</f>
        <v>3670921</v>
      </c>
      <c r="P275" s="8">
        <f>VLOOKUP(A275,[1]BDD!276:720,56,0)</f>
        <v>45358</v>
      </c>
      <c r="Q275" s="8">
        <f>VLOOKUP(A275,[1]BDD!276:720,57,0)</f>
        <v>45656</v>
      </c>
    </row>
    <row r="276" spans="1:17" ht="16.5">
      <c r="A276" s="5" t="s">
        <v>555</v>
      </c>
      <c r="B276" s="4" t="str">
        <f>VLOOKUP(A276,[1]BDD!284:286,3,0)</f>
        <v>NC-CPS-276-2024</v>
      </c>
      <c r="C276" s="4" t="str">
        <f>VLOOKUP(A276,[1]BDD!283:286,4,0)</f>
        <v>MARIA CAROLINA DUARTE TRIVIÑO</v>
      </c>
      <c r="D276" s="6" t="s">
        <v>18</v>
      </c>
      <c r="E276" s="6" t="str">
        <f>VLOOKUP(A276,[1]BDD!276:721,27,0)</f>
        <v>CUNDINAMARCA</v>
      </c>
      <c r="F276" s="6" t="str">
        <f>VLOOKUP(A276,[1]BDD!276:721,28,0)</f>
        <v>BOGOTÁ</v>
      </c>
      <c r="G276" s="6" t="str">
        <f>VLOOKUP(A276,[1]BDD!A277:CD423,77,0)</f>
        <v>ABOGADA</v>
      </c>
      <c r="H276" s="6" t="s">
        <v>556</v>
      </c>
      <c r="I276" s="4" t="str">
        <f>VLOOKUP(A276,[1]BDD!A283:CD457,7,0)</f>
        <v>PROFESIONAL</v>
      </c>
      <c r="J276" s="6" t="str">
        <f>VLOOKUP(A276,[1]BDD!277:721,41,0)</f>
        <v>GRUPO DE PLANEACIÓN Y MANEJO</v>
      </c>
      <c r="K276" s="6" t="str">
        <f>VLOOKUP(A276,[1]BDD!277:721,76,0)</f>
        <v>maria.duarte@parquesnacionales.gov.co</v>
      </c>
      <c r="L276" s="6">
        <v>3532400</v>
      </c>
      <c r="M276" s="6" t="s">
        <v>20</v>
      </c>
      <c r="N276" s="6" t="str">
        <f>VLOOKUP(A276,[1]BDD!280:286,6,0)</f>
        <v>NC23-P3202053-004 Prestación de servicios profesionales con plena autonomía técnica y administrativa para el fortalecimiento normativo y jurídico de Parques Nacionales Naturales de Colombia en temas de relacionamiento con los diferentes actores particularmente con comunidades campesinas de acuerdo con las funciones del Grupo de Planeación y Manejo en el marco del proyecto de Conservación de la diversidad biológica de las áreas protegidas del SINAP nacional.</v>
      </c>
      <c r="O276" s="7">
        <f>VLOOKUP(A276,[1]BDD!280:286,17,0)</f>
        <v>7881428</v>
      </c>
      <c r="P276" s="8">
        <f>VLOOKUP(A276,[1]BDD!277:721,56,0)</f>
        <v>45363</v>
      </c>
      <c r="Q276" s="8">
        <f>VLOOKUP(A276,[1]BDD!277:721,57,0)</f>
        <v>45656</v>
      </c>
    </row>
    <row r="277" spans="1:17" ht="16.5">
      <c r="A277" s="5" t="s">
        <v>557</v>
      </c>
      <c r="B277" s="4" t="str">
        <f>VLOOKUP(A277,[1]BDD!285:287,3,0)</f>
        <v>NC-CPS-277-2024</v>
      </c>
      <c r="C277" s="4" t="str">
        <f>VLOOKUP(A277,[1]BDD!284:287,4,0)</f>
        <v>LUIS FERNANDO NIÑO GUERRERO</v>
      </c>
      <c r="D277" s="6" t="s">
        <v>18</v>
      </c>
      <c r="E277" s="6" t="str">
        <f>VLOOKUP(A277,[1]BDD!277:722,27,0)</f>
        <v>CUNDINAMARCA</v>
      </c>
      <c r="F277" s="6" t="str">
        <f>VLOOKUP(A277,[1]BDD!277:722,28,0)</f>
        <v>SOACHA</v>
      </c>
      <c r="G277" s="6" t="str">
        <f>VLOOKUP(A277,[1]BDD!A278:CD424,77,0)</f>
        <v>TECNOLOGO EN CRTOGRAFIA</v>
      </c>
      <c r="H277" s="6" t="s">
        <v>114</v>
      </c>
      <c r="I277" s="4" t="str">
        <f>VLOOKUP(A277,[1]BDD!A284:CD458,7,0)</f>
        <v>APOYO A LA GESTIÓN</v>
      </c>
      <c r="J277" s="6" t="str">
        <f>VLOOKUP(A277,[1]BDD!278:722,41,0)</f>
        <v>GRUPO DE TRÁMITES Y EVALUACIÓN AMBIENTAL</v>
      </c>
      <c r="K277" s="6" t="str">
        <f>VLOOKUP(A277,[1]BDD!278:722,76,0)</f>
        <v>@parquesnacionales.gov.co</v>
      </c>
      <c r="L277" s="6">
        <v>3532400</v>
      </c>
      <c r="M277" s="6" t="s">
        <v>20</v>
      </c>
      <c r="N277" s="6" t="str">
        <f>VLOOKUP(A277,[1]BDD!281:287,6,0)</f>
        <v>NC24-P3202008-013 Prestación de servicios técnicos con plena autonomía técnica y administrativa para corroborar y ajustar la información cartográfica relacionada con la ubicación y zonificación en el marco del trámite y seguimiento de las reservas naturales de la sociedad civil al Grupo de Trámites y Evaluación Ambiental en el marco del proyecto de inversión Conservación de la diversidad biológica de las áreas protegidas del SINAP Nacional.</v>
      </c>
      <c r="O277" s="7">
        <f>VLOOKUP(A277,[1]BDD!281:287,17,0)</f>
        <v>3226851</v>
      </c>
      <c r="P277" s="8">
        <f>VLOOKUP(A277,[1]BDD!278:722,56,0)</f>
        <v>45362</v>
      </c>
      <c r="Q277" s="8">
        <f>VLOOKUP(A277,[1]BDD!278:722,57,0)</f>
        <v>45656</v>
      </c>
    </row>
    <row r="278" spans="1:17" ht="16.5">
      <c r="A278" s="5" t="s">
        <v>558</v>
      </c>
      <c r="B278" s="4" t="str">
        <f>VLOOKUP(A278,[1]BDD!286:288,3,0)</f>
        <v>NC-CPS-278-2024</v>
      </c>
      <c r="C278" s="4" t="str">
        <f>VLOOKUP(A278,[1]BDD!285:288,4,0)</f>
        <v>LINA MARIA FORERO ROZO</v>
      </c>
      <c r="D278" s="6" t="s">
        <v>18</v>
      </c>
      <c r="E278" s="6" t="str">
        <f>VLOOKUP(A278,[1]BDD!278:723,27,0)</f>
        <v>CUNDINAMARCA</v>
      </c>
      <c r="F278" s="6" t="str">
        <f>VLOOKUP(A278,[1]BDD!278:723,28,0)</f>
        <v>BOGOTÁ</v>
      </c>
      <c r="G278" s="6" t="str">
        <f>VLOOKUP(A278,[1]BDD!A279:CD425,77,0)</f>
        <v>MEDICA VETERINARIA</v>
      </c>
      <c r="H278" s="6" t="s">
        <v>559</v>
      </c>
      <c r="I278" s="4" t="str">
        <f>VLOOKUP(A278,[1]BDD!A285:CD459,7,0)</f>
        <v>PROFESIONAL</v>
      </c>
      <c r="J278" s="6" t="str">
        <f>VLOOKUP(A278,[1]BDD!279:723,41,0)</f>
        <v>GRUPO DE GESTIÓN E INTEGRACIÓN DEL SINAP</v>
      </c>
      <c r="K278" s="6" t="str">
        <f>VLOOKUP(A278,[1]BDD!279:723,76,0)</f>
        <v>@parquesnacionales.gov.co</v>
      </c>
      <c r="L278" s="6">
        <v>3532400</v>
      </c>
      <c r="M278" s="6" t="s">
        <v>20</v>
      </c>
      <c r="N278" s="6" t="str">
        <f>VLOOKUP(A278,[1]BDD!282:288,6,0)</f>
        <v>NC22-P3202018-012 "Prestación de servicios profesionales con plena autonomía técnica y administrativa para la implementación, seguimiento y reporte de la política pública CONPES 4050 para la consolidación del SINAP, desde la Subdirección de Gestión y Manejo de Áreas Protegidas, en lo relacionado con la conectividad ecológica en el marco del proyecto conservación de la diversidad biológica de las áreas protegidas del SINAP Nacional".</v>
      </c>
      <c r="O278" s="7" t="str">
        <f>VLOOKUP(A278,[1]BDD!282:288,17,0)</f>
        <v>$7.435.309</v>
      </c>
      <c r="P278" s="8">
        <f>VLOOKUP(A278,[1]BDD!279:723,56,0)</f>
        <v>45362</v>
      </c>
      <c r="Q278" s="8">
        <f>VLOOKUP(A278,[1]BDD!279:723,57,0)</f>
        <v>45656</v>
      </c>
    </row>
    <row r="279" spans="1:17" ht="16.5">
      <c r="A279" s="5" t="s">
        <v>560</v>
      </c>
      <c r="B279" s="4" t="str">
        <f>VLOOKUP(A279,[1]BDD!287:289,3,0)</f>
        <v>NC-CPS-279-2024</v>
      </c>
      <c r="C279" s="4" t="str">
        <f>VLOOKUP(A279,[1]BDD!286:289,4,0)</f>
        <v>FRANCISCO JAVIER ANZOLA OSORIO</v>
      </c>
      <c r="D279" s="6" t="s">
        <v>18</v>
      </c>
      <c r="E279" s="6" t="str">
        <f>VLOOKUP(A279,[1]BDD!279:724,27,0)</f>
        <v>CUNDINAMARCA</v>
      </c>
      <c r="F279" s="6" t="str">
        <f>VLOOKUP(A279,[1]BDD!279:724,28,0)</f>
        <v>BOGOTÁ</v>
      </c>
      <c r="G279" s="6" t="str">
        <f>VLOOKUP(A279,[1]BDD!A280:CD426,77,0)</f>
        <v>INGENIERO AMBIENTA</v>
      </c>
      <c r="H279" s="6" t="s">
        <v>561</v>
      </c>
      <c r="I279" s="4" t="str">
        <f>VLOOKUP(A279,[1]BDD!A286:CD460,7,0)</f>
        <v>PROFESIONAL</v>
      </c>
      <c r="J279" s="6" t="str">
        <f>VLOOKUP(A279,[1]BDD!280:724,41,0)</f>
        <v>GRUPO DE GESTIÓN DEL CONOCIMIENTO E INNOVACIÓN</v>
      </c>
      <c r="K279" s="6" t="str">
        <f>VLOOKUP(A279,[1]BDD!280:724,76,0)</f>
        <v>sinap.ggci@parquesnacionales.gov.co</v>
      </c>
      <c r="L279" s="6">
        <v>3532400</v>
      </c>
      <c r="M279" s="6" t="s">
        <v>20</v>
      </c>
      <c r="N279" s="6" t="str">
        <f>VLOOKUP(A279,[1]BDD!283:290,6,0)</f>
        <v>NC21-P3202032-010 Prestación de servicios profesionales con plena autonomía técnica y administrativa para el fortalecimiento técnico en el componente espacial de las líneas estratégicas de la Política del SINAP, a partir de los criterios del Grupo de Gestión del Conocimiento en el marco del proyecto Conservación de la diversidad biológica de las áreas protegidas del SINAP Nacional.</v>
      </c>
      <c r="O279" s="7">
        <f>VLOOKUP(A279,[1]BDD!283:290,17,0)</f>
        <v>6347913</v>
      </c>
      <c r="P279" s="8">
        <f>VLOOKUP(A279,[1]BDD!280:724,56,0)</f>
        <v>45364</v>
      </c>
      <c r="Q279" s="8">
        <f>VLOOKUP(A279,[1]BDD!280:724,57,0)</f>
        <v>45656</v>
      </c>
    </row>
    <row r="280" spans="1:17" ht="17.25" customHeight="1">
      <c r="A280" s="5" t="s">
        <v>562</v>
      </c>
      <c r="B280" s="4" t="str">
        <f>VLOOKUP(A280,[1]BDD!288:290,3,0)</f>
        <v>NC-CPS-281-2024</v>
      </c>
      <c r="C280" s="4" t="str">
        <f>VLOOKUP(A280,[1]BDD!287:290,4,0)</f>
        <v>YUDI ZULEYDI ESPITIA LARA</v>
      </c>
      <c r="D280" s="6" t="s">
        <v>18</v>
      </c>
      <c r="E280" s="6" t="str">
        <f>VLOOKUP(A280,[1]BDD!280:725,27,0)</f>
        <v>CUNDINAMARCA</v>
      </c>
      <c r="F280" s="6" t="str">
        <f>VLOOKUP(A280,[1]BDD!280:725,28,0)</f>
        <v>BOGOTÁ</v>
      </c>
      <c r="G280" s="6" t="str">
        <f>VLOOKUP(A280,[1]BDD!A281:CD446,77,0)</f>
        <v>INGENIERA TOPOGRAFICA</v>
      </c>
      <c r="H280" s="6" t="s">
        <v>563</v>
      </c>
      <c r="I280" s="4" t="str">
        <f>VLOOKUP(A280,[1]BDD!A287:CD461,7,0)</f>
        <v>PROFESIONAL</v>
      </c>
      <c r="J280" s="6" t="str">
        <f>VLOOKUP(A280,[1]BDD!281:725,41,0)</f>
        <v>GRUPO DE GESTIÓN DEL CONOCIMIENTO E INNOVACIÓN</v>
      </c>
      <c r="K280" s="6" t="str">
        <f>VLOOKUP(A280,[1]BDD!281:725,76,0)</f>
        <v>icde.ggci@parquesnacionales.gov.co</v>
      </c>
      <c r="L280" s="6">
        <v>3532400</v>
      </c>
      <c r="M280" s="6" t="s">
        <v>20</v>
      </c>
      <c r="N280" s="6" t="str">
        <f>VLOOKUP(A280,[1]BDD!284:290,6,0)</f>
        <v>NC21-P3202032-015 Prestación de servicios profesionales con plena
autonomía técnica y administrativa para apropiar, articular, divulgar, consolidar e
implementar las políticas y estándares para la gestión de la información y el
conocimiento geoespacial en las diferentes áreas y niveles de la entidad, conforme a
los lineamientos y directrices de la ICDE en el Grupo de Gestión del Conocimiento e
Innovación, en el marco del proyecto Conservación de la diversidad biológica de las
áreas protegidas del SINAP Nacional.</v>
      </c>
      <c r="O280" s="7">
        <f>VLOOKUP(A280,[1]BDD!284:290,17,0)</f>
        <v>7014443</v>
      </c>
      <c r="P280" s="8">
        <f>VLOOKUP(A280,[1]BDD!281:725,56,0)</f>
        <v>45366</v>
      </c>
      <c r="Q280" s="8">
        <f>VLOOKUP(A280,[1]BDD!281:725,57,0)</f>
        <v>45656</v>
      </c>
    </row>
    <row r="281" spans="1:17" ht="16.5">
      <c r="A281" s="5" t="s">
        <v>564</v>
      </c>
      <c r="B281" s="4" t="str">
        <f>VLOOKUP(A281,[1]BDD!289:291,3,0)</f>
        <v>NC-CPS-282-2024</v>
      </c>
      <c r="C281" s="4" t="str">
        <f>VLOOKUP(A281,[1]BDD!288:291,4,0)</f>
        <v>DAVID JULIÁN DUARTE ANGARITA</v>
      </c>
      <c r="D281" s="6" t="s">
        <v>18</v>
      </c>
      <c r="E281" s="6" t="str">
        <f>VLOOKUP(A281,[1]BDD!281:726,27,0)</f>
        <v>CUNDINAMARCA</v>
      </c>
      <c r="F281" s="6" t="str">
        <f>VLOOKUP(A281,[1]BDD!281:726,28,0)</f>
        <v>MADRID</v>
      </c>
      <c r="G281" s="6" t="str">
        <f>VLOOKUP(A281,[1]BDD!A282:CD447,77,0)</f>
        <v>INGENIERO CATASTRAL Y GEODESTA</v>
      </c>
      <c r="H281" s="6" t="s">
        <v>565</v>
      </c>
      <c r="I281" s="4" t="str">
        <f>VLOOKUP(A281,[1]BDD!A288:CD462,7,0)</f>
        <v>PROFESIONAL</v>
      </c>
      <c r="J281" s="6" t="str">
        <f>VLOOKUP(A281,[1]BDD!282:726,41,0)</f>
        <v>GRUPO DE GESTIÓN DEL CONOCIMIENTO E INNOVACIÓN</v>
      </c>
      <c r="K281" s="6" t="str">
        <f>VLOOKUP(A281,[1]BDD!282:726,76,0)</f>
        <v>gestionconocimiento.ggci@parquesnacionales.gov.co</v>
      </c>
      <c r="L281" s="6">
        <v>3532400</v>
      </c>
      <c r="M281" s="6" t="s">
        <v>20</v>
      </c>
      <c r="N281" s="6" t="str">
        <f>VLOOKUP(A281,[1]BDD!285:292,6,0)</f>
        <v>NC21-P3202008-001 Prestación de servicios profesionales con plena autonomía técnica y administrativa para la implementación, seguimiento y reporte del proceso de gestión del conocimiento para los datos misionales de las líneas temáticas misionales bajo los criterios definidos por la Subdirección de Gestión y Manejo en el marco del proyecto Conservación de la diversidad biológica de las áreas protegidas del SINAP Nacional.</v>
      </c>
      <c r="O281" s="7" t="str">
        <f>VLOOKUP(A281,[1]BDD!285:292,17,0)</f>
        <v>$7.881.428</v>
      </c>
      <c r="P281" s="8">
        <f>VLOOKUP(A281,[1]BDD!282:726,56,0)</f>
        <v>45372</v>
      </c>
      <c r="Q281" s="8">
        <f>VLOOKUP(A281,[1]BDD!282:726,57,0)</f>
        <v>45656</v>
      </c>
    </row>
    <row r="282" spans="1:17" ht="16.5">
      <c r="A282" s="5" t="s">
        <v>566</v>
      </c>
      <c r="B282" s="4" t="str">
        <f>VLOOKUP(A282,[1]BDD!290:292,3,0)</f>
        <v>NC-CPS-284-2024</v>
      </c>
      <c r="C282" s="4" t="str">
        <f>VLOOKUP(A282,[1]BDD!289:292,4,0)</f>
        <v>SANTIAGO JOSÉ OLAYA GÓMEZ</v>
      </c>
      <c r="D282" s="6" t="s">
        <v>18</v>
      </c>
      <c r="E282" s="6" t="str">
        <f>VLOOKUP(A282,[1]BDD!282:727,27,0)</f>
        <v>SANTANDER</v>
      </c>
      <c r="F282" s="6" t="str">
        <f>VLOOKUP(A282,[1]BDD!282:727,28,0)</f>
        <v>BUCARAMANGA</v>
      </c>
      <c r="G282" s="6" t="str">
        <f>VLOOKUP(A282,[1]BDD!A283:CD448,77,0)</f>
        <v>ABOGADO</v>
      </c>
      <c r="H282" s="6" t="s">
        <v>567</v>
      </c>
      <c r="I282" s="4" t="str">
        <f>VLOOKUP(A282,[1]BDD!A289:CD463,7,0)</f>
        <v>PROFESIONAL</v>
      </c>
      <c r="J282" s="6" t="str">
        <f>VLOOKUP(A282,[1]BDD!283:727,41,0)</f>
        <v>GRUPO DE TRÁMITES Y EVALUACIÓN AMBIENTAL</v>
      </c>
      <c r="K282" s="6" t="str">
        <f>VLOOKUP(A282,[1]BDD!283:727,76,0)</f>
        <v>@parquesnacionales.gov.co</v>
      </c>
      <c r="L282" s="6">
        <v>3532400</v>
      </c>
      <c r="M282" s="6" t="s">
        <v>20</v>
      </c>
      <c r="N282" s="6" t="str">
        <f>VLOOKUP(A282,[1]BDD!286:293,6,0)</f>
        <v>NC24-P3202032-010 Prestación de servicios profesionales con plena autonomía técnica y administrativa para el seguimiento jurídico de las diferentes sentencias en las que está vinculada la Entidad y donde la Subdirección de Gestión y Manejo de Áreas Protegidas es partícipe, en el marco del proyecto de inversión Conservación de la diversidad biológica de las áreas protegidas del SINAP Nacional.</v>
      </c>
      <c r="O282" s="7">
        <f>VLOOKUP(A282,[1]BDD!286:293,17,0)</f>
        <v>6347912</v>
      </c>
      <c r="P282" s="8">
        <f>VLOOKUP(A282,[1]BDD!283:727,56,0)</f>
        <v>45373</v>
      </c>
      <c r="Q282" s="8">
        <f>VLOOKUP(A282,[1]BDD!283:727,57,0)</f>
        <v>45656</v>
      </c>
    </row>
    <row r="283" spans="1:17" ht="15.75" customHeight="1">
      <c r="A283" s="5" t="s">
        <v>568</v>
      </c>
      <c r="B283" s="4" t="str">
        <f>VLOOKUP(A283,[1]BDD!291:293,3,0)</f>
        <v>NC-CPS-285-2024</v>
      </c>
      <c r="C283" s="4" t="str">
        <f>VLOOKUP(A283,[1]BDD!290:293,4,0)</f>
        <v>ANA ALEXANDRA MORALES ESCOBAR</v>
      </c>
      <c r="D283" s="6" t="s">
        <v>18</v>
      </c>
      <c r="E283" s="6" t="str">
        <f>VLOOKUP(A283,[1]BDD!283:728,27,0)</f>
        <v>CUNDINAMARCA</v>
      </c>
      <c r="F283" s="6" t="str">
        <f>VLOOKUP(A283,[1]BDD!283:728,28,0)</f>
        <v>BOGOTÁ</v>
      </c>
      <c r="G283" s="6" t="str">
        <f>VLOOKUP(A283,[1]BDD!A284:CD448,77,0)</f>
        <v>INGENIERA CATASTRAL Y GEODESTA</v>
      </c>
      <c r="H283" s="6" t="s">
        <v>569</v>
      </c>
      <c r="I283" s="4" t="str">
        <f>VLOOKUP(A283,[1]BDD!A290:CD464,7,0)</f>
        <v>PROFESIONAL</v>
      </c>
      <c r="J283" s="6" t="str">
        <f>VLOOKUP(A283,[1]BDD!284:728,41,0)</f>
        <v>GRUPO DE GESTIÓN DEL CONOCIMIENTO E INNOVACIÓN</v>
      </c>
      <c r="K283" s="6" t="str">
        <f>VLOOKUP(A283,[1]BDD!284:728,76,0)</f>
        <v>@parquesnacionales.gov.co</v>
      </c>
      <c r="L283" s="6">
        <v>3532400</v>
      </c>
      <c r="M283" s="6" t="s">
        <v>20</v>
      </c>
      <c r="N283" s="6" t="str">
        <f>VLOOKUP(A283,[1]BDD!287:294,6,0)</f>
        <v>NC21-P3202032-016 Prestación de servicios profesionales con
plena autonomía técnica y administrativa para diseñar e implementar el Plan
de Calidad, que incluya los procesos y procedimientos necesarios para el
aseguramiento y control de calidad de los productos geográficos de la entidad,
conforme a los lineamientos y directrices de la ICDE en el Grupo de Gestión
del Conocimiento e Innovación, en el marco del proyecto Conservación de la
diversidad biológica de las áreas protegidas del SINAP Nacional.</v>
      </c>
      <c r="O283" s="7">
        <f>VLOOKUP(A283,[1]BDD!287:294,17,0)</f>
        <v>7014443</v>
      </c>
      <c r="P283" s="8">
        <f>VLOOKUP(A283,[1]BDD!284:728,56,0)</f>
        <v>45373</v>
      </c>
      <c r="Q283" s="8">
        <f>VLOOKUP(A283,[1]BDD!284:728,57,0)</f>
        <v>45656</v>
      </c>
    </row>
    <row r="284" spans="1:17" ht="16.5">
      <c r="A284" s="5" t="s">
        <v>570</v>
      </c>
      <c r="B284" s="4" t="str">
        <f>VLOOKUP(A284,[1]BDD!292:294,3,0)</f>
        <v>NC-CPS-288-2024</v>
      </c>
      <c r="C284" s="4" t="str">
        <f>VLOOKUP(A284,[1]BDD!291:294,4,0)</f>
        <v>MARIA XIMENA ROSAS ESCOBAR</v>
      </c>
      <c r="D284" s="6" t="s">
        <v>18</v>
      </c>
      <c r="E284" s="6" t="str">
        <f>VLOOKUP(A284,[1]BDD!284:729,27,0)</f>
        <v>CUNDINAMARCA</v>
      </c>
      <c r="F284" s="6" t="str">
        <f>VLOOKUP(A284,[1]BDD!284:729,28,0)</f>
        <v>BOGOTÁ</v>
      </c>
      <c r="G284" s="6" t="str">
        <f>VLOOKUP(A284,[1]BDD!A285:CD448,77,0)</f>
        <v>ADMINISTRACION DE EMPRESAS</v>
      </c>
      <c r="H284" s="6" t="s">
        <v>571</v>
      </c>
      <c r="I284" s="4" t="str">
        <f>VLOOKUP(A284,[1]BDD!A291:CD465,7,0)</f>
        <v>PROFESIONAL</v>
      </c>
      <c r="J284" s="6" t="str">
        <f>VLOOKUP(A284,[1]BDD!285:729,41,0)</f>
        <v xml:space="preserve">OFICINA ASESORA DE PLANEACIÓN </v>
      </c>
      <c r="K284" s="6" t="str">
        <f>VLOOKUP(A284,[1]BDD!285:729,76,0)</f>
        <v>seguimientokfwcentral@parquesnacionales.gov.co</v>
      </c>
      <c r="L284" s="6">
        <v>3532400</v>
      </c>
      <c r="M284" s="6" t="s">
        <v>20</v>
      </c>
      <c r="N284" s="6" t="str">
        <f>VLOOKUP(A284,[1]BDD!288:295,6,0)</f>
        <v>NC04-P3202008-006 Prestar servicios profesionales con plena autonomía técnica y administrativa para apoyar a la oficina asesora de planeación para la gestión financiera de los procesos de inversión del Programa Áreas Protegidas y Diversidad Biológica -programa KfW, y demás procesos que le sean asignados en el marco de la conservación de la diversidad biológica de las áreas protegidas del SINAP Nacional.</v>
      </c>
      <c r="O284" s="7">
        <f>VLOOKUP(A284,[1]BDD!288:295,17,0)</f>
        <v>7881428</v>
      </c>
      <c r="P284" s="8">
        <f>VLOOKUP(A284,[1]BDD!285:729,56,0)</f>
        <v>45386</v>
      </c>
      <c r="Q284" s="8">
        <f>VLOOKUP(A284,[1]BDD!285:729,57,0)</f>
        <v>45656</v>
      </c>
    </row>
    <row r="285" spans="1:17" ht="16.5">
      <c r="A285" s="5" t="s">
        <v>572</v>
      </c>
      <c r="B285" s="4" t="str">
        <f>VLOOKUP(A285,[1]BDD!293:295,3,0)</f>
        <v>NC-CPS-289-2024</v>
      </c>
      <c r="C285" s="4" t="str">
        <f>VLOOKUP(A285,[1]BDD!292:295,4,0)</f>
        <v>LUIS GABRIEL LLANOS HENRIQUEZ</v>
      </c>
      <c r="D285" s="6" t="s">
        <v>18</v>
      </c>
      <c r="E285" s="6" t="str">
        <f>VLOOKUP(A285,[1]BDD!285:730,27,0)</f>
        <v>ATLANTICO</v>
      </c>
      <c r="F285" s="6" t="str">
        <f>VLOOKUP(A285,[1]BDD!285:730,28,0)</f>
        <v>BARRANQUILLA</v>
      </c>
      <c r="G285" s="6" t="str">
        <f>VLOOKUP(A285,[1]BDD!A286:CD448,77,0)</f>
        <v>INGENIERO ELECTRICO</v>
      </c>
      <c r="H285" s="6" t="s">
        <v>573</v>
      </c>
      <c r="I285" s="4" t="str">
        <f>VLOOKUP(A285,[1]BDD!A292:CD466,7,0)</f>
        <v>PROFESIONAL</v>
      </c>
      <c r="J285" s="6" t="str">
        <f>VLOOKUP(A285,[1]BDD!286:730,41,0)</f>
        <v>GRUPO DE TECNOLOGÍAS DE LA INFORMACIÓN Y LAS COMUNICACIONES</v>
      </c>
      <c r="K285" s="6" t="str">
        <f>VLOOKUP(A285,[1]BDD!286:730,76,0)</f>
        <v>luis.llanos@parquesnacionales.gov.co</v>
      </c>
      <c r="L285" s="6">
        <v>3532400</v>
      </c>
      <c r="M285" s="6" t="s">
        <v>20</v>
      </c>
      <c r="N285" s="6" t="str">
        <f>VLOOKUP(A285,[1]BDD!289:296,6,0)</f>
        <v>NC03-P3202032-002 Prestar servicios profesionales con plena autonomía técnica y administrativa al Grupo de Tecnologías de la Información y las Comunicaciones, apoyando en el mantenimiento de la infraestructura de radiocomunicaciones; en el marco de conservación de la diversidad biológica de las áreas protegidas del SINAP Nacional.</v>
      </c>
      <c r="O285" s="7">
        <f>VLOOKUP(A285,[1]BDD!289:296,17,0)</f>
        <v>6347912</v>
      </c>
      <c r="P285" s="8">
        <f>VLOOKUP(A285,[1]BDD!286:730,56,0)</f>
        <v>45385</v>
      </c>
      <c r="Q285" s="8">
        <f>VLOOKUP(A285,[1]BDD!286:730,57,0)</f>
        <v>45504</v>
      </c>
    </row>
    <row r="286" spans="1:17" ht="16.5">
      <c r="A286" s="5" t="s">
        <v>574</v>
      </c>
      <c r="B286" s="4" t="str">
        <f>VLOOKUP(A286,[1]BDD!294:296,3,0)</f>
        <v>NC-CPS-290-2024</v>
      </c>
      <c r="C286" s="4" t="str">
        <f>VLOOKUP(A286,[1]BDD!293:296,4,0)</f>
        <v>JOSÉ LUIS RODRÍGUEZ ACERO</v>
      </c>
      <c r="D286" s="6" t="s">
        <v>18</v>
      </c>
      <c r="E286" s="6" t="str">
        <f>VLOOKUP(A286,[1]BDD!286:731,27,0)</f>
        <v>CUNDINAMARCA</v>
      </c>
      <c r="F286" s="6" t="str">
        <f>VLOOKUP(A286,[1]BDD!286:731,28,0)</f>
        <v>BOGOTÁ</v>
      </c>
      <c r="G286" s="6" t="str">
        <f>VLOOKUP(A286,[1]BDD!A287:CD448,77,0)</f>
        <v>INGENIERO AMBIENTAL</v>
      </c>
      <c r="H286" s="6" t="s">
        <v>575</v>
      </c>
      <c r="I286" s="4" t="str">
        <f>VLOOKUP(A286,[1]BDD!A293:CD467,7,0)</f>
        <v>PROFESIONAL</v>
      </c>
      <c r="J286" s="6" t="str">
        <f>VLOOKUP(A286,[1]BDD!287:731,41,0)</f>
        <v>GRUPO DE GESTIÓN DEL CONOCIMIENTO E INNOVACIÓN</v>
      </c>
      <c r="K286" s="6" t="str">
        <f>VLOOKUP(A286,[1]BDD!287:731,76,0)</f>
        <v>infraestructura.ggci@parquesnacionales.gov.co</v>
      </c>
      <c r="L286" s="6">
        <v>3532400</v>
      </c>
      <c r="M286" s="6" t="s">
        <v>20</v>
      </c>
      <c r="N286" s="6" t="str">
        <f>VLOOKUP(A286,[1]BDD!290:297,6,0)</f>
        <v>NC21-P3202055-001 Prestación de servicios profesionales con plena autonomía técnica y administrativa al Grupo de Gestión del Conocimiento e Innovación para apoyar en la generación de información para el manejo de las áreas Protegidas del SINAP, en el marco del proyecto Conservación de la diversidad biológica de las áreas protegidas del SINAP.</v>
      </c>
      <c r="O286" s="7" t="str">
        <f>VLOOKUP(A286,[1]BDD!290:297,17,0)</f>
        <v>$7.435.309</v>
      </c>
      <c r="P286" s="8">
        <f>VLOOKUP(A286,[1]BDD!287:731,56,0)</f>
        <v>45387</v>
      </c>
      <c r="Q286" s="8">
        <f>VLOOKUP(A286,[1]BDD!287:731,57,0)</f>
        <v>45656</v>
      </c>
    </row>
    <row r="287" spans="1:17" ht="15.75" customHeight="1">
      <c r="A287" s="5" t="s">
        <v>576</v>
      </c>
      <c r="B287" s="4" t="str">
        <f>VLOOKUP(A287,[1]BDD!295:297,3,0)</f>
        <v>NC-CPS-292-2024</v>
      </c>
      <c r="C287" s="4" t="str">
        <f>VLOOKUP(A287,[1]BDD!294:297,4,0)</f>
        <v>RUTH MARY SÁNCHEZ SUÁREZ</v>
      </c>
      <c r="D287" s="6" t="s">
        <v>18</v>
      </c>
      <c r="E287" s="6" t="str">
        <f>VLOOKUP(A287,[1]BDD!287:732,27,0)</f>
        <v>CUNDINAMARCA</v>
      </c>
      <c r="F287" s="6" t="str">
        <f>VLOOKUP(A287,[1]BDD!287:732,28,0)</f>
        <v>BOGOTÁ</v>
      </c>
      <c r="G287" s="6" t="str">
        <f>VLOOKUP(A287,[1]BDD!A288:CD448,77,0)</f>
        <v>DISEÑADORA GRAFICA</v>
      </c>
      <c r="H287" s="6" t="s">
        <v>577</v>
      </c>
      <c r="I287" s="4" t="str">
        <f>VLOOKUP(A287,[1]BDD!A294:CD468,7,0)</f>
        <v>PROFESIONAL</v>
      </c>
      <c r="J287" s="6" t="str">
        <f>VLOOKUP(A287,[1]BDD!288:732,41,0)</f>
        <v>GRUPO DE COMUNICACIONES</v>
      </c>
      <c r="K287" s="6" t="str">
        <f>VLOOKUP(A287,[1]BDD!288:732,76,0)</f>
        <v>redessociales@parquesnacionales.gov.co</v>
      </c>
      <c r="L287" s="6">
        <v>3532400</v>
      </c>
      <c r="M287" s="6" t="s">
        <v>20</v>
      </c>
      <c r="N287" s="6" t="str">
        <f>VLOOKUP(A287,[1]BDD!291:298,6,0)</f>
        <v xml:space="preserve">NC01-P3299060-013 Prestación de servicios profesionales con plena
autonomía técnica y administrativa al Grupo de Comunicaciones y Educación Ambiental,
para apoyar la administración, producción, actualización y gestión con usuarios internos
y externos, para los contenidos de la Página WEB, Intranet y Redes Sociales de la
Entidad, así como el desarrollo de contenidos audiovisuales de comunicación interna y
externa, en el marco del proyecto de Fortalecimiento de la capacidad institucional de
Parques Nacionales Naturales a Nivel Nacional
</v>
      </c>
      <c r="O287" s="7">
        <f>VLOOKUP(A287,[1]BDD!291:298,17,0)</f>
        <v>6347912</v>
      </c>
      <c r="P287" s="8">
        <f>VLOOKUP(A287,[1]BDD!288:732,56,0)</f>
        <v>45387</v>
      </c>
      <c r="Q287" s="8">
        <f>VLOOKUP(A287,[1]BDD!288:732,57,0)</f>
        <v>45656</v>
      </c>
    </row>
    <row r="288" spans="1:17" ht="16.5">
      <c r="A288" s="5" t="s">
        <v>578</v>
      </c>
      <c r="B288" s="4" t="str">
        <f>VLOOKUP(A288,[1]BDD!296:298,3,0)</f>
        <v>NC-CPS-293-2024</v>
      </c>
      <c r="C288" s="4" t="str">
        <f>VLOOKUP(A288,[1]BDD!295:298,4,0)</f>
        <v>PAOLA ANDREA LOZANO SOLANO</v>
      </c>
      <c r="D288" s="6" t="s">
        <v>18</v>
      </c>
      <c r="E288" s="6" t="str">
        <f>VLOOKUP(A288,[1]BDD!288:733,27,0)</f>
        <v>SANTANDER</v>
      </c>
      <c r="F288" s="6" t="str">
        <f>VLOOKUP(A288,[1]BDD!288:733,28,0)</f>
        <v>BUCARAMANGA</v>
      </c>
      <c r="G288" s="6" t="str">
        <f>VLOOKUP(A288,[1]BDD!A289:CD448,77,0)</f>
        <v>CONTADORA PUBLICA</v>
      </c>
      <c r="H288" s="6" t="s">
        <v>579</v>
      </c>
      <c r="I288" s="4" t="str">
        <f>VLOOKUP(A288,[1]BDD!A295:CD469,7,0)</f>
        <v>PROFESIONAL</v>
      </c>
      <c r="J288" s="6" t="str">
        <f>VLOOKUP(A288,[1]BDD!289:733,41,0)</f>
        <v>GRUPO DE PLANEACIÓN Y MANEJO</v>
      </c>
      <c r="K288" s="6" t="str">
        <f>VLOOKUP(A288,[1]BDD!289:733,76,0)</f>
        <v>paola.lozano@parquesnacionales.gov.co</v>
      </c>
      <c r="L288" s="6">
        <v>3532400</v>
      </c>
      <c r="M288" s="6" t="s">
        <v>20</v>
      </c>
      <c r="N288" s="6" t="str">
        <f>VLOOKUP(A288,[1]BDD!292:299,6,0)</f>
        <v>NC23-P3299060-001 Prestación de servicios profesionales con plena autonomía técnica y administrativa para apoyar al Grupo de Planeación y Manejo en la solicitud, consolidación y preparación de informes técnicos, así como el seguimiento de los proyectos que le sean delegados, en el marco del proyecto de Fortalecimiento de la capacidad institucional de Parques Nacionales Naturales a nivel nacional.</v>
      </c>
      <c r="O288" s="7">
        <f>VLOOKUP(A288,[1]BDD!292:299,17,0)</f>
        <v>6347912</v>
      </c>
      <c r="P288" s="8">
        <f>VLOOKUP(A288,[1]BDD!289:733,56,0)</f>
        <v>45387</v>
      </c>
      <c r="Q288" s="8">
        <f>VLOOKUP(A288,[1]BDD!289:733,57,0)</f>
        <v>45656</v>
      </c>
    </row>
    <row r="289" spans="1:17" ht="15.75" customHeight="1">
      <c r="A289" s="5" t="s">
        <v>580</v>
      </c>
      <c r="B289" s="4" t="str">
        <f>VLOOKUP(A289,[1]BDD!297:299,3,0)</f>
        <v>NC-CPS-294-2024</v>
      </c>
      <c r="C289" s="4" t="str">
        <f>VLOOKUP(A289,[1]BDD!296:299,4,0)</f>
        <v>SERGIO ALONSO ANAYA ESTÉVEZ</v>
      </c>
      <c r="D289" s="6" t="s">
        <v>18</v>
      </c>
      <c r="E289" s="6" t="str">
        <f>VLOOKUP(A289,[1]BDD!289:734,27,0)</f>
        <v>SANTANDER</v>
      </c>
      <c r="F289" s="6" t="str">
        <f>VLOOKUP(A289,[1]BDD!289:734,28,0)</f>
        <v>BUCARAMANGA</v>
      </c>
      <c r="G289" s="6" t="str">
        <f>VLOOKUP(A289,[1]BDD!A290:CD449,77,0)</f>
        <v>INGENIERO DE SISTEMAS Y COMPUTACION</v>
      </c>
      <c r="H289" s="6" t="s">
        <v>581</v>
      </c>
      <c r="I289" s="4" t="str">
        <f>VLOOKUP(A289,[1]BDD!A296:CD470,7,0)</f>
        <v>PROFESIONAL</v>
      </c>
      <c r="J289" s="6" t="str">
        <f>VLOOKUP(A289,[1]BDD!290:734,41,0)</f>
        <v>GRUPO DE TECNOLOGÍAS DE LA INFORMACIÓN Y LAS COMUNICACIONES</v>
      </c>
      <c r="K289" s="6" t="str">
        <f>VLOOKUP(A289,[1]BDD!290:734,76,0)</f>
        <v>sergio.anaya@parquesnacionales.gov.co</v>
      </c>
      <c r="L289" s="6">
        <v>3532400</v>
      </c>
      <c r="M289" s="6" t="s">
        <v>20</v>
      </c>
      <c r="N289" s="6" t="str">
        <f>VLOOKUP(A289,[1]BDD!293:300,6,0)</f>
        <v>NC03-P3299065-001 Prestar servicios profesionales con plena autonomía
técnica y administrativa para desarrollar y extender las funcionalidades de los visores
de mapa que proveen información cartográfica, asegurando el correcto funcionamiento
de los servicios de mapa y geoprocesos que dan sobre las diferentes aplicaciones
misionales de la entidad, en el marco de fortalecimiento de la cap</v>
      </c>
      <c r="O289" s="7">
        <f>VLOOKUP(A289,[1]BDD!293:300,17,0)</f>
        <v>7435309</v>
      </c>
      <c r="P289" s="8">
        <f>VLOOKUP(A289,[1]BDD!290:734,56,0)</f>
        <v>45391</v>
      </c>
      <c r="Q289" s="8">
        <f>VLOOKUP(A289,[1]BDD!290:734,57,0)</f>
        <v>45656</v>
      </c>
    </row>
    <row r="290" spans="1:17" ht="16.5">
      <c r="A290" s="5" t="s">
        <v>582</v>
      </c>
      <c r="B290" s="4" t="str">
        <f>VLOOKUP(A290,[1]BDD!298:300,3,0)</f>
        <v>NC-CPS-295-2024</v>
      </c>
      <c r="C290" s="4" t="str">
        <f>VLOOKUP(A290,[1]BDD!297:300,4,0)</f>
        <v>JORGE ENRIQUE ROJAS SÁNCHEZ</v>
      </c>
      <c r="D290" s="6" t="s">
        <v>18</v>
      </c>
      <c r="E290" s="6" t="str">
        <f>VLOOKUP(A290,[1]BDD!290:735,27,0)</f>
        <v>CUNDINAMARCA</v>
      </c>
      <c r="F290" s="6" t="str">
        <f>VLOOKUP(A290,[1]BDD!290:735,28,0)</f>
        <v>BOGOTÁ</v>
      </c>
      <c r="G290" s="6" t="str">
        <f>VLOOKUP(A290,[1]BDD!A291:CD450,77,0)</f>
        <v>ECONOMISTA</v>
      </c>
      <c r="H290" s="6" t="s">
        <v>583</v>
      </c>
      <c r="I290" s="4" t="str">
        <f>VLOOKUP(A290,[1]BDD!A297:CD471,7,0)</f>
        <v>PROFESIONAL</v>
      </c>
      <c r="J290" s="6" t="str">
        <f>VLOOKUP(A290,[1]BDD!291:735,41,0)</f>
        <v>SUBDIRECCIÓN DE SOSTENIBILIDAD Y NEGOCIOS AMBIENTALES</v>
      </c>
      <c r="K290" s="6" t="str">
        <f>VLOOKUP(A290,[1]BDD!291:735,76,0)</f>
        <v>jorge.rojas@parquesnacionales.gov.co</v>
      </c>
      <c r="L290" s="6">
        <v>3532400</v>
      </c>
      <c r="M290" s="6" t="s">
        <v>20</v>
      </c>
      <c r="N290" s="6" t="str">
        <f>VLOOKUP(A290,[1]BDD!294:301,6,0)</f>
        <v>NC30-P3202053-007 Prestar servicios profesionales, con plena autonomía técnica y administrativa, para orientar a la Subdirección de Sostenibilidad y Negocios Ambientales en el análisis y diseño económico y financiero de los servicios asociados a las valoraciones, compensaciones y los instrumentos, mecanismos y/o negocios ambientales, a cargo de la Subdirección, en el marco del proyecto de Conservación de la diversidad biológica de las áreas protegidas del SINAP Nacional.</v>
      </c>
      <c r="O290" s="7" t="str">
        <f>VLOOKUP(A290,[1]BDD!294:301,17,0)</f>
        <v>$7.435.309</v>
      </c>
      <c r="P290" s="8">
        <f>VLOOKUP(A290,[1]BDD!291:735,56,0)</f>
        <v>45387</v>
      </c>
      <c r="Q290" s="8">
        <f>VLOOKUP(A290,[1]BDD!291:735,57,0)</f>
        <v>45656</v>
      </c>
    </row>
    <row r="291" spans="1:17" ht="16.5">
      <c r="A291" s="5" t="s">
        <v>584</v>
      </c>
      <c r="B291" s="4" t="str">
        <f>VLOOKUP(A291,[1]BDD!299:301,3,0)</f>
        <v>NC-CPS-296-2024</v>
      </c>
      <c r="C291" s="4" t="str">
        <f>VLOOKUP(A291,[1]BDD!298:301,4,0)</f>
        <v>JOSE MARIO LOPEZ RAMIREZ</v>
      </c>
      <c r="D291" s="6" t="s">
        <v>18</v>
      </c>
      <c r="E291" s="6" t="str">
        <f>VLOOKUP(A291,[1]BDD!291:736,27,0)</f>
        <v>CUNDINAMARCA</v>
      </c>
      <c r="F291" s="6" t="str">
        <f>VLOOKUP(A291,[1]BDD!291:736,28,0)</f>
        <v>BOGOTÁ</v>
      </c>
      <c r="G291" s="6" t="str">
        <f>VLOOKUP(A291,[1]BDD!A292:CD451,77,0)</f>
        <v>BIOLOGO</v>
      </c>
      <c r="H291" s="6" t="s">
        <v>585</v>
      </c>
      <c r="I291" s="4" t="str">
        <f>VLOOKUP(A291,[1]BDD!A298:CD472,7,0)</f>
        <v>PROFESIONAL</v>
      </c>
      <c r="J291" s="6" t="str">
        <f>VLOOKUP(A291,[1]BDD!292:736,41,0)</f>
        <v xml:space="preserve">OFICINA ASESORA DE PLANEACIÓN </v>
      </c>
      <c r="K291" s="6" t="str">
        <f>VLOOKUP(A291,[1]BDD!292:736,76,0)</f>
        <v>jose.lopez@parquesnacionales.gov.co</v>
      </c>
      <c r="L291" s="6">
        <v>3532400</v>
      </c>
      <c r="M291" s="6" t="s">
        <v>20</v>
      </c>
      <c r="N291" s="6" t="str">
        <f>VLOOKUP(A291,[1]BDD!295:302,6,0)</f>
        <v>NC04-P3299054-010 Prestación de servicios profesionales con plena autonomía técnica y administrativa para apoyar a la oficina asesora de planeación para la formulación, desarrollo y seguimiento de programas y proyectos estratégicos, y consolidar los procesos de planeación estratégica territorial de la entidad en el marco del fortalecimiento de la capacidad institucional de parques nacionales naturales.</v>
      </c>
      <c r="O291" s="7">
        <f>VLOOKUP(A291,[1]BDD!295:302,17,0)</f>
        <v>11079537</v>
      </c>
      <c r="P291" s="8">
        <f>VLOOKUP(A291,[1]BDD!292:736,56,0)</f>
        <v>45394</v>
      </c>
      <c r="Q291" s="8">
        <f>VLOOKUP(A291,[1]BDD!292:736,57,0)</f>
        <v>45656</v>
      </c>
    </row>
    <row r="292" spans="1:17" ht="15.75" customHeight="1">
      <c r="A292" s="5" t="s">
        <v>586</v>
      </c>
      <c r="B292" s="4" t="str">
        <f>VLOOKUP(A292,[1]BDD!300:302,3,0)</f>
        <v>NC-CPS-297-2024</v>
      </c>
      <c r="C292" s="4" t="str">
        <f>VLOOKUP(A292,[1]BDD!299:302,4,0)</f>
        <v>ANGIE PAOLA BELTRÁN MAYORGA</v>
      </c>
      <c r="D292" s="6" t="s">
        <v>18</v>
      </c>
      <c r="E292" s="6" t="str">
        <f>VLOOKUP(A292,[1]BDD!292:737,27,0)</f>
        <v>CUNDINAMARCA</v>
      </c>
      <c r="F292" s="6" t="str">
        <f>VLOOKUP(A292,[1]BDD!292:737,28,0)</f>
        <v>BOGOTÁ</v>
      </c>
      <c r="G292" s="6" t="str">
        <f>VLOOKUP(A292,[1]BDD!A293:CD452,77,0)</f>
        <v>ARQUITECTO</v>
      </c>
      <c r="H292" s="6" t="s">
        <v>587</v>
      </c>
      <c r="I292" s="4" t="str">
        <f>VLOOKUP(A292,[1]BDD!A299:CD473,7,0)</f>
        <v>PROFESIONAL</v>
      </c>
      <c r="J292" s="6" t="str">
        <f>VLOOKUP(A292,[1]BDD!293:737,41,0)</f>
        <v>GRUPO DE INFRAESTRUCTURA</v>
      </c>
      <c r="K292" s="6" t="str">
        <f>VLOOKUP(A292,[1]BDD!293:737,76,0)</f>
        <v>angie.beltran@parquesnacionales.gov.co</v>
      </c>
      <c r="L292" s="6">
        <v>3532400</v>
      </c>
      <c r="M292" s="6" t="s">
        <v>20</v>
      </c>
      <c r="N292" s="6" t="str">
        <f>VLOOKUP(A292,[1]BDD!296:303,6,0)</f>
        <v xml:space="preserve">NC12-P3299011-024 NC12-P3299016-27 Prestar los servicios
profesionales con plena autonomía técnica y administrativa al Grupo de
Infraestructura de la Subdirección Administrativa y Financiera apoyando en el
seguimiento a los proyectos de infraestructura en el marco del mejoramiento
de la infraestructura física en los Parques Nacionales Naturales de Colombia y
sus áreas protegidas.
</v>
      </c>
      <c r="O292" s="7">
        <f>VLOOKUP(A292,[1]BDD!296:303,17,0)</f>
        <v>6347912</v>
      </c>
      <c r="P292" s="8">
        <f>VLOOKUP(A292,[1]BDD!293:737,56,0)</f>
        <v>45397</v>
      </c>
      <c r="Q292" s="8">
        <f>VLOOKUP(A292,[1]BDD!293:737,57,0)</f>
        <v>45656</v>
      </c>
    </row>
    <row r="293" spans="1:17" ht="16.5">
      <c r="A293" s="5" t="s">
        <v>588</v>
      </c>
      <c r="B293" s="4" t="str">
        <f>VLOOKUP(A293,[1]BDD!301:303,3,0)</f>
        <v>NC-CPS-298-2024</v>
      </c>
      <c r="C293" s="4" t="str">
        <f>VLOOKUP(A293,[1]BDD!300:303,4,0)</f>
        <v>MÓNICA MARCELA MORALES RIVAS</v>
      </c>
      <c r="D293" s="6" t="s">
        <v>18</v>
      </c>
      <c r="E293" s="6" t="str">
        <f>VLOOKUP(A293,[1]BDD!293:738,27,0)</f>
        <v>ANTIOQUIA</v>
      </c>
      <c r="F293" s="6" t="str">
        <f>VLOOKUP(A293,[1]BDD!293:738,28,0)</f>
        <v>MEDELLIN</v>
      </c>
      <c r="G293" s="6" t="str">
        <f>VLOOKUP(A293,[1]BDD!A294:CD453,77,0)</f>
        <v>INGENIERA FORESTAL</v>
      </c>
      <c r="H293" s="6" t="s">
        <v>589</v>
      </c>
      <c r="I293" s="4" t="str">
        <f>VLOOKUP(A293,[1]BDD!A300:CD474,7,0)</f>
        <v>PROFESIONAL</v>
      </c>
      <c r="J293" s="6" t="str">
        <f>VLOOKUP(A293,[1]BDD!294:738,41,0)</f>
        <v>GRUPO DE GESTIÓN E INTEGRACIÓN DEL SINAP</v>
      </c>
      <c r="K293" s="6" t="str">
        <f>VLOOKUP(A293,[1]BDD!294:738,76,0)</f>
        <v>@parquesnacionales.gov.co</v>
      </c>
      <c r="L293" s="6">
        <v>3532400</v>
      </c>
      <c r="M293" s="6" t="s">
        <v>20</v>
      </c>
      <c r="N293" s="6" t="str">
        <f>VLOOKUP(A293,[1]BDD!297:304,6,0)</f>
        <v>NC22-P3202018-011 Prestación de servicios profesionales con plena autonomía técnica y administrativa para la implementación, seguimiento y reporte de la política pública CONPES 4050 para la consolidación del SINAP, desde la Subdirección de Gestión y Manejo de Áreas Protegidas, en lo relacionado con la representatividad ecosistémica en el marco del proyecto conservación de la diversidad biológica de las áreas protegidas del SINAP Nacional.</v>
      </c>
      <c r="O293" s="7" t="str">
        <f>VLOOKUP(A293,[1]BDD!297:304,17,0)</f>
        <v>$7.435.309</v>
      </c>
      <c r="P293" s="8">
        <f>VLOOKUP(A293,[1]BDD!294:738,56,0)</f>
        <v>45397</v>
      </c>
      <c r="Q293" s="8">
        <f>VLOOKUP(A293,[1]BDD!294:738,57,0)</f>
        <v>45655</v>
      </c>
    </row>
    <row r="294" spans="1:17" ht="16.5">
      <c r="A294" s="5" t="s">
        <v>590</v>
      </c>
      <c r="B294" s="4" t="str">
        <f>VLOOKUP(A294,[1]BDD!302:304,3,0)</f>
        <v>NC-CPS-299-2024</v>
      </c>
      <c r="C294" s="4" t="str">
        <f>VLOOKUP(A294,[1]BDD!301:304,4,0)</f>
        <v>JUAN FELIPE TRUJILLO LUNA</v>
      </c>
      <c r="D294" s="6" t="s">
        <v>18</v>
      </c>
      <c r="E294" s="6" t="str">
        <f>VLOOKUP(A294,[1]BDD!294:739,27,0)</f>
        <v>HUILA</v>
      </c>
      <c r="F294" s="6" t="str">
        <f>VLOOKUP(A294,[1]BDD!294:739,28,0)</f>
        <v>GARZON</v>
      </c>
      <c r="G294" s="6" t="str">
        <f>VLOOKUP(A294,[1]BDD!A295:CD454,77,0)</f>
        <v>INGENIERO INDUSTRIAL</v>
      </c>
      <c r="H294" s="6" t="s">
        <v>114</v>
      </c>
      <c r="I294" s="4" t="str">
        <f>VLOOKUP(A294,[1]BDD!A301:CD475,7,0)</f>
        <v>PROFESIONAL</v>
      </c>
      <c r="J294" s="6" t="str">
        <f>VLOOKUP(A294,[1]BDD!295:739,41,0)</f>
        <v>SUBDIRECCIÓN DE SOSTENIBILIDAD Y NEGOCIOS AMBIENTALES</v>
      </c>
      <c r="K294" s="6" t="str">
        <f>VLOOKUP(A294,[1]BDD!295:739,76,0)</f>
        <v>juan.trujillo@parquesnacionales.gov.co</v>
      </c>
      <c r="L294" s="6">
        <v>3532400</v>
      </c>
      <c r="M294" s="6" t="s">
        <v>20</v>
      </c>
      <c r="N294" s="6" t="str">
        <f>VLOOKUP(A294,[1]BDD!298:305,6,0)</f>
        <v>NC30-P3202010-013 Prestar servicios profesionales con plena autonomía técnica y administrativa en el desarrollo de actividades para el seguimiento de la implementación de las estrategias de los procesos de ecoturismo, valoraciones de servicios ecosistémicos y transferencias del sector eléctrico, en el marco del proyecto de conservación de la diversidad biológica de las áreas protegidas del SINAP Nacional.</v>
      </c>
      <c r="O294" s="7">
        <f>VLOOKUP(A294,[1]BDD!298:305,17,0)</f>
        <v>3670921</v>
      </c>
      <c r="P294" s="8">
        <f>VLOOKUP(A294,[1]BDD!295:739,56,0)</f>
        <v>45398</v>
      </c>
      <c r="Q294" s="8">
        <f>VLOOKUP(A294,[1]BDD!295:739,57,0)</f>
        <v>45656</v>
      </c>
    </row>
    <row r="295" spans="1:17" ht="16.5">
      <c r="A295" s="5" t="s">
        <v>591</v>
      </c>
      <c r="B295" s="4" t="str">
        <f>VLOOKUP(A295,[1]BDD!303:305,3,0)</f>
        <v>NC-CPS-300-2024</v>
      </c>
      <c r="C295" s="4" t="str">
        <f>VLOOKUP(A295,[1]BDD!302:305,4,0)</f>
        <v>JUAN SEBASTIÁN GARZÓN ARIZA</v>
      </c>
      <c r="D295" s="6" t="s">
        <v>18</v>
      </c>
      <c r="E295" s="6" t="str">
        <f>VLOOKUP(A295,[1]BDD!295:740,27,0)</f>
        <v>CUNDINAMARCA</v>
      </c>
      <c r="F295" s="6" t="str">
        <f>VLOOKUP(A295,[1]BDD!295:740,28,0)</f>
        <v>BOGOTÁ</v>
      </c>
      <c r="G295" s="6" t="str">
        <f>VLOOKUP(A295,[1]BDD!A296:CD455,77,0)</f>
        <v>INGENIERO AMBIENTAL</v>
      </c>
      <c r="H295" s="6" t="s">
        <v>592</v>
      </c>
      <c r="I295" s="4" t="str">
        <f>VLOOKUP(A295,[1]BDD!A302:CD476,7,0)</f>
        <v>PROFESIONAL</v>
      </c>
      <c r="J295" s="6" t="str">
        <f>VLOOKUP(A295,[1]BDD!296:740,41,0)</f>
        <v>OFICINA GESTION DEL RIESGO</v>
      </c>
      <c r="K295" s="6" t="str">
        <f>VLOOKUP(A295,[1]BDD!296:740,76,0)</f>
        <v>juan.garzon@parquesnacionales.gov.co</v>
      </c>
      <c r="L295" s="6">
        <v>3532400</v>
      </c>
      <c r="M295" s="6" t="s">
        <v>20</v>
      </c>
      <c r="N295" s="6" t="str">
        <f>VLOOKUP(A295,[1]BDD!299:306,6,0)</f>
        <v>NC07-P3202032-007 Prestar los servicios profesionales con plena autonomía técnica y administrativa para apoyar en temas relacionados con la identificación y análisis de las dinámicas de la gestión del riesgo de desastres en los ecosistemas marino-costeros de las áreas protegidas a la Oficina Gestión del Riesgo, en el marco de la conservación de la diversidad biológica de las áreas protegidas del SINAP nacional.</v>
      </c>
      <c r="O295" s="7">
        <f>VLOOKUP(A295,[1]BDD!299:306,17,0)</f>
        <v>6347913</v>
      </c>
      <c r="P295" s="8">
        <f>VLOOKUP(A295,[1]BDD!296:740,56,0)</f>
        <v>45400</v>
      </c>
      <c r="Q295" s="8">
        <f>VLOOKUP(A295,[1]BDD!296:740,57,0)</f>
        <v>45656</v>
      </c>
    </row>
    <row r="296" spans="1:17" ht="16.5">
      <c r="A296" s="5" t="s">
        <v>593</v>
      </c>
      <c r="B296" s="4" t="str">
        <f>VLOOKUP(A296,[1]BDD!304:306,3,0)</f>
        <v>NC-CPS-302-2024</v>
      </c>
      <c r="C296" s="4" t="str">
        <f>VLOOKUP(A296,[1]BDD!303:306,4,0)</f>
        <v>MARIA ALEJANDRA MORENO TINJACA</v>
      </c>
      <c r="D296" s="6" t="s">
        <v>18</v>
      </c>
      <c r="E296" s="6" t="str">
        <f>VLOOKUP(A296,[1]BDD!296:741,27,0)</f>
        <v>CUNDINAMARCA</v>
      </c>
      <c r="F296" s="6" t="str">
        <f>VLOOKUP(A296,[1]BDD!296:741,28,0)</f>
        <v>BOGOTÁ</v>
      </c>
      <c r="G296" s="6" t="str">
        <f>VLOOKUP(A296,[1]BDD!A297:CD456,77,0)</f>
        <v>COMUNICADOR SOCIAL</v>
      </c>
      <c r="H296" s="6" t="s">
        <v>594</v>
      </c>
      <c r="I296" s="4" t="str">
        <f>VLOOKUP(A296,[1]BDD!A303:CD477,7,0)</f>
        <v>PROFESIONAL</v>
      </c>
      <c r="J296" s="6" t="str">
        <f>VLOOKUP(A296,[1]BDD!297:741,41,0)</f>
        <v>GRUPO DE COMUNICACIONES</v>
      </c>
      <c r="K296" s="6" t="str">
        <f>VLOOKUP(A296,[1]BDD!297:741,76,0)</f>
        <v>prensa@parquesnacionales.gov.co</v>
      </c>
      <c r="L296" s="6">
        <v>3532400</v>
      </c>
      <c r="M296" s="6" t="s">
        <v>20</v>
      </c>
      <c r="N296" s="6" t="str">
        <f>VLOOKUP(A296,[1]BDD!300:307,6,0)</f>
        <v>NC01-P3299060-008 Prestación de servicios profesionales con plena autonomía técnica y administrativa al Grupo de Comunicaciones y Educación Ambiental, para realizar investigaciones periodísticas, generación de contenidos para diferentes medios, además como enlace directo con medios de comunicación y oficinas de prensa, en el marco del proyecto de Fortalecimiento de la capacidad institucional de Parques Nacionales Naturales a Nivel Nacional.</v>
      </c>
      <c r="O296" s="7">
        <f>VLOOKUP(A296,[1]BDD!300:307,17,0)</f>
        <v>6347912</v>
      </c>
      <c r="P296" s="8">
        <f>VLOOKUP(A296,[1]BDD!297:741,56,0)</f>
        <v>45406</v>
      </c>
      <c r="Q296" s="8">
        <f>VLOOKUP(A296,[1]BDD!297:741,57,0)</f>
        <v>45656</v>
      </c>
    </row>
    <row r="297" spans="1:17" ht="16.5">
      <c r="A297" s="5" t="s">
        <v>595</v>
      </c>
      <c r="B297" s="4" t="str">
        <f>VLOOKUP(A297,[1]BDD!305:307,3,0)</f>
        <v>NC-CPS-304-2024</v>
      </c>
      <c r="C297" s="4" t="str">
        <f>VLOOKUP(A297,[1]BDD!304:307,4,0)</f>
        <v>GUSTAVO ANDRES RUIZ ZUÑIGA</v>
      </c>
      <c r="D297" s="6" t="s">
        <v>18</v>
      </c>
      <c r="E297" s="6" t="str">
        <f>VLOOKUP(A297,[1]BDD!297:742,27,0)</f>
        <v>BOYACA</v>
      </c>
      <c r="F297" s="6" t="str">
        <f>VLOOKUP(A297,[1]BDD!297:742,28,0)</f>
        <v>SOGAMOSO</v>
      </c>
      <c r="G297" s="6" t="str">
        <f>VLOOKUP(A297,[1]BDD!A298:CD457,77,0)</f>
        <v>DISEÑADOR INDUSTRIAL</v>
      </c>
      <c r="H297" s="6" t="s">
        <v>596</v>
      </c>
      <c r="I297" s="4" t="str">
        <f>VLOOKUP(A297,[1]BDD!A304:CD478,7,0)</f>
        <v>PROFESIONAL</v>
      </c>
      <c r="J297" s="6" t="str">
        <f>VLOOKUP(A297,[1]BDD!298:742,41,0)</f>
        <v>GRUPO DE COMUNICACIONES</v>
      </c>
      <c r="K297" s="6" t="str">
        <f>VLOOKUP(A297,[1]BDD!298:742,76,0)</f>
        <v>@parquesnacionales.gov.co</v>
      </c>
      <c r="L297" s="6">
        <v>3532400</v>
      </c>
      <c r="M297" s="6" t="s">
        <v>20</v>
      </c>
      <c r="N297" s="6" t="str">
        <f>VLOOKUP(A297,[1]BDD!301:325,6,0)</f>
        <v>NC01-P3202056-008 Prestación de servicios profesionales con plena autonomía técnica y administrativa para brindar apoyo al Grupo de Comunicaciones y Educación Ambiental en la realización de generación de contenidos para las comunicaciones y visibilidad del programa Herencia Colombia, en el marco del proyecto de inversión Conservación de la diversidad biológica de las áreas protegidas del SINAP nacional.</v>
      </c>
      <c r="O297" s="7">
        <f>VLOOKUP(A297,[1]BDD!301:325,17,0)</f>
        <v>5693195</v>
      </c>
      <c r="P297" s="8">
        <f>VLOOKUP(A297,[1]BDD!298:742,56,0)</f>
        <v>45411</v>
      </c>
      <c r="Q297" s="8">
        <f>VLOOKUP(A297,[1]BDD!298:742,57,0)</f>
        <v>45550</v>
      </c>
    </row>
    <row r="298" spans="1:17" ht="16.5">
      <c r="A298" s="5" t="s">
        <v>597</v>
      </c>
      <c r="B298" s="4" t="str">
        <f>VLOOKUP(A298,[1]BDD!306:308,3,0)</f>
        <v>NC-CPS-305-2024</v>
      </c>
      <c r="C298" s="4" t="str">
        <f>VLOOKUP(A298,[1]BDD!305:308,4,0)</f>
        <v>MARIA LUCIA RUEDA ECHEVERRIA</v>
      </c>
      <c r="D298" s="6" t="s">
        <v>18</v>
      </c>
      <c r="E298" s="6" t="str">
        <f>VLOOKUP(A298,[1]BDD!298:743,27,0)</f>
        <v>SANTANDER</v>
      </c>
      <c r="F298" s="6" t="str">
        <f>VLOOKUP(A298,[1]BDD!298:743,28,0)</f>
        <v>BUCARAMANGA</v>
      </c>
      <c r="G298" s="6" t="str">
        <f>VLOOKUP(A298,[1]BDD!A299:CD458,77,0)</f>
        <v>COMUNICADOR SOCIAL</v>
      </c>
      <c r="H298" s="6" t="s">
        <v>598</v>
      </c>
      <c r="I298" s="4" t="str">
        <f>VLOOKUP(A298,[1]BDD!A305:CD479,7,0)</f>
        <v>PROFESIONAL</v>
      </c>
      <c r="J298" s="6" t="str">
        <f>VLOOKUP(A298,[1]BDD!299:743,41,0)</f>
        <v>GRUPO DE COMUNICACIONES</v>
      </c>
      <c r="K298" s="6" t="str">
        <f>VLOOKUP(A298,[1]BDD!299:743,76,0)</f>
        <v>@parquesnacionales.gov.co</v>
      </c>
      <c r="L298" s="6">
        <v>3532400</v>
      </c>
      <c r="M298" s="6" t="s">
        <v>20</v>
      </c>
      <c r="N298" s="6" t="str">
        <f>VLOOKUP(A298,[1]BDD!302:325,6,0)</f>
        <v>NC01-P3202056-007 Prestación de servicios profesionales con plena autonomía técnica y administrativa para brindar apoyo al Grupo de Comunicaciones y Educación Ambiental en la divulgación de las actividades del programa Herencia Colombia en redes sociales, en el marco del proyecto de inversión Conservación de la diversidad biológica de las áreas protegidas del SINAP nacional</v>
      </c>
      <c r="O298" s="7" t="str">
        <f>VLOOKUP(A298,[1]BDD!302:325,17,0)</f>
        <v>$7.881.428</v>
      </c>
      <c r="P298" s="8">
        <f>VLOOKUP(A298,[1]BDD!299:743,56,0)</f>
        <v>45411</v>
      </c>
      <c r="Q298" s="8">
        <f>VLOOKUP(A298,[1]BDD!299:743,57,0)</f>
        <v>45656</v>
      </c>
    </row>
    <row r="299" spans="1:17" ht="16.5">
      <c r="A299" s="5" t="s">
        <v>599</v>
      </c>
      <c r="B299" s="4" t="str">
        <f>VLOOKUP(A299,[1]BDD!307:309,3,0)</f>
        <v>NC-CPS-306-2024</v>
      </c>
      <c r="C299" s="4" t="str">
        <f>VLOOKUP(A299,[1]BDD!306:309,4,0)</f>
        <v>CAMILA ESPERANZA SALAZAR FORERO</v>
      </c>
      <c r="D299" s="6" t="s">
        <v>18</v>
      </c>
      <c r="E299" s="6" t="str">
        <f>VLOOKUP(A299,[1]BDD!299:744,27,0)</f>
        <v>CUNDINAMARCA</v>
      </c>
      <c r="F299" s="6" t="str">
        <f>VLOOKUP(A299,[1]BDD!299:744,28,0)</f>
        <v>BOGOTÁ</v>
      </c>
      <c r="G299" s="6" t="str">
        <f>VLOOKUP(A299,[1]BDD!A300:CD459,77,0)</f>
        <v>BIOLOGA</v>
      </c>
      <c r="H299" s="6" t="s">
        <v>600</v>
      </c>
      <c r="I299" s="4" t="str">
        <f>VLOOKUP(A299,[1]BDD!A306:CD480,7,0)</f>
        <v>PROFESIONAL</v>
      </c>
      <c r="J299" s="6" t="str">
        <f>VLOOKUP(A299,[1]BDD!300:744,41,0)</f>
        <v xml:space="preserve">OFICINA ASESORA DE PLANEACIÓN </v>
      </c>
      <c r="K299" s="6" t="str">
        <f>VLOOKUP(A299,[1]BDD!300:744,76,0)</f>
        <v>camila.salazar@parquesnacionales.gov.co</v>
      </c>
      <c r="L299" s="6">
        <v>3532400</v>
      </c>
      <c r="M299" s="6" t="s">
        <v>20</v>
      </c>
      <c r="N299" s="6" t="str">
        <f>VLOOKUP(A299,[1]BDD!303:325,6,0)</f>
        <v>NC04-P3299054-012 Prestación servicios profesionales con plena autonomía técnica y administrativa para apoyar en el seguimiento de la iniciativa del Corredor Marino de Conservación del Pacifico Este Tropical - CMAR y de los demás mecanismos, acuerdos y alianzas relacionados con asuntos internacionales y de cooperación en áreas marinas protegidas a cargo la entidad, en el marco del fortalecimiento de la capacidad institucional de Parques Nacionales Naturales de Colombia.</v>
      </c>
      <c r="O299" s="7" t="str">
        <f>VLOOKUP(A299,[1]BDD!303:325,17,0)</f>
        <v>$7.435.309</v>
      </c>
      <c r="P299" s="8">
        <f>VLOOKUP(A299,[1]BDD!300:744,56,0)</f>
        <v>45415</v>
      </c>
      <c r="Q299" s="8">
        <f>VLOOKUP(A299,[1]BDD!300:744,57,0)</f>
        <v>45656</v>
      </c>
    </row>
    <row r="300" spans="1:17" ht="16.5">
      <c r="A300" s="5" t="s">
        <v>601</v>
      </c>
      <c r="B300" s="4" t="str">
        <f>VLOOKUP(A300,[1]BDD!308:310,3,0)</f>
        <v>NC-CPS-307-2024</v>
      </c>
      <c r="C300" s="4" t="str">
        <f>VLOOKUP(A300,[1]BDD!307:310,4,0)</f>
        <v>AMAURY GONZALEZ BEDOYA</v>
      </c>
      <c r="D300" s="6" t="s">
        <v>18</v>
      </c>
      <c r="E300" s="6" t="str">
        <f>VLOOKUP(A300,[1]BDD!300:745,27,0)</f>
        <v>CORDOBA</v>
      </c>
      <c r="F300" s="6" t="str">
        <f>VLOOKUP(A300,[1]BDD!300:745,28,0)</f>
        <v>MONTERIA</v>
      </c>
      <c r="G300" s="6" t="str">
        <f>VLOOKUP(A300,[1]BDD!A301:CD460,77,0)</f>
        <v>ADMINISTRADOR DE EMPRESAS</v>
      </c>
      <c r="H300" s="6" t="s">
        <v>602</v>
      </c>
      <c r="I300" s="4" t="str">
        <f>VLOOKUP(A300,[1]BDD!A307:CD481,7,0)</f>
        <v>PROFESIONAL</v>
      </c>
      <c r="J300" s="6" t="str">
        <f>VLOOKUP(A300,[1]BDD!301:745,41,0)</f>
        <v>GRUPO DE CONTRATOS</v>
      </c>
      <c r="K300" s="6" t="str">
        <f>VLOOKUP(A300,[1]BDD!301:745,76,0)</f>
        <v>amaury.gonzalez@parquesnacionales.gov.co</v>
      </c>
      <c r="L300" s="6">
        <v>3532400</v>
      </c>
      <c r="M300" s="6" t="s">
        <v>20</v>
      </c>
      <c r="N300" s="6" t="str">
        <f>VLOOKUP(A300,[1]BDD!304:358,6,0)</f>
        <v>NC10-P3299060-048 Prestación de servicios profesionales con plena autonomía técnica y administrativa para apoyar el desarrollo del proceso de gestión contractual en lo relacionado con el manejo de expedientes de nivel central a cargo del Grupo de Contratos en el marco del fortalecimiento de la capacidad institucional de Parques Nacionales Naturales.</v>
      </c>
      <c r="O300" s="7">
        <f>VLOOKUP(A300,[1]BDD!304:358,17,0)</f>
        <v>3670921</v>
      </c>
      <c r="P300" s="8">
        <f>VLOOKUP(A300,[1]BDD!301:745,56,0)</f>
        <v>45418</v>
      </c>
      <c r="Q300" s="8">
        <f>VLOOKUP(A300,[1]BDD!301:745,57,0)</f>
        <v>45656</v>
      </c>
    </row>
    <row r="301" spans="1:17" ht="16.5">
      <c r="A301" s="5" t="s">
        <v>603</v>
      </c>
      <c r="B301" s="4" t="str">
        <f>VLOOKUP(A301,[1]BDD!309:312,3,0)</f>
        <v>NC-CPS-309C-2024</v>
      </c>
      <c r="C301" s="4" t="str">
        <f>VLOOKUP(A301,[1]BDD!308:312,4,0)</f>
        <v>ANDRES MAURICIO BALCAZAR SUAREZ</v>
      </c>
      <c r="D301" s="6" t="s">
        <v>18</v>
      </c>
      <c r="E301" s="6" t="str">
        <f>VLOOKUP(A301,[1]BDD!301:746,27,0)</f>
        <v>CUNDINAMARCA</v>
      </c>
      <c r="F301" s="6" t="str">
        <f>VLOOKUP(A301,[1]BDD!301:746,28,0)</f>
        <v>BOGOTÁ</v>
      </c>
      <c r="G301" s="6" t="str">
        <f>VLOOKUP(A301,[1]BDD!A302:CD461,77,0)</f>
        <v>ABOGADO</v>
      </c>
      <c r="H301" s="6" t="s">
        <v>114</v>
      </c>
      <c r="I301" s="4" t="str">
        <f>VLOOKUP(A301,[1]BDD!A308:CD482,7,0)</f>
        <v>PROFESIONAL</v>
      </c>
      <c r="J301" s="6" t="str">
        <f>VLOOKUP(A301,[1]BDD!302:746,41,0)</f>
        <v>GRUPO DE TRÁMITES Y EVALUACIÓN AMBIENTAL</v>
      </c>
      <c r="K301" s="6" t="str">
        <f>VLOOKUP(A301,[1]BDD!302:746,76,0)</f>
        <v>@parquesnacionales.gov.co</v>
      </c>
      <c r="L301" s="6">
        <v>3532400</v>
      </c>
      <c r="M301" s="6" t="s">
        <v>20</v>
      </c>
      <c r="N301" s="6" t="str">
        <f>VLOOKUP(A301,[1]BDD!305:359,6,0)</f>
        <v>NC24-P3202008-025 Prestación de Servicios Profesionales con plena autonomía técnica y administrativa para sustanciar jurídicamente los documentos generados en el marco del trámite de registro y seguimiento de reservas naturales de la sociedad civil al GTEA</v>
      </c>
      <c r="O301" s="7">
        <f>VLOOKUP(A301,[1]BDD!305:359,17,0)</f>
        <v>3670921</v>
      </c>
      <c r="P301" s="8">
        <f>VLOOKUP(A301,[1]BDD!302:746,56,0)</f>
        <v>45420</v>
      </c>
      <c r="Q301" s="8">
        <f>VLOOKUP(A301,[1]BDD!302:746,57,0)</f>
        <v>45596</v>
      </c>
    </row>
    <row r="302" spans="1:17" ht="16.5">
      <c r="A302" s="5" t="s">
        <v>604</v>
      </c>
      <c r="B302" s="4" t="str">
        <f>VLOOKUP(A302,[1]BDD!310:313,3,0)</f>
        <v>NC-CPS-313-2024</v>
      </c>
      <c r="C302" s="4" t="str">
        <f>VLOOKUP(A302,[1]BDD!309:313,4,0)</f>
        <v>KAREN LUCERO HERNÁNDEZ GÓMEZ</v>
      </c>
      <c r="D302" s="6" t="s">
        <v>18</v>
      </c>
      <c r="E302" s="6" t="str">
        <f>VLOOKUP(A302,[1]BDD!302:747,27,0)</f>
        <v>CUNDINAMARCA</v>
      </c>
      <c r="F302" s="6" t="str">
        <f>VLOOKUP(A302,[1]BDD!302:747,28,0)</f>
        <v>BOGOTÁ</v>
      </c>
      <c r="G302" s="6" t="str">
        <f>VLOOKUP(A302,[1]BDD!A303:CD462,77,0)</f>
        <v>ABOGADA</v>
      </c>
      <c r="H302" s="6" t="s">
        <v>605</v>
      </c>
      <c r="I302" s="4" t="str">
        <f>VLOOKUP(A302,[1]BDD!A309:CD483,7,0)</f>
        <v>PROFESIONAL</v>
      </c>
      <c r="J302" s="6" t="str">
        <f>VLOOKUP(A302,[1]BDD!303:747,41,0)</f>
        <v>GRUPO DE CONTROL INTERNO</v>
      </c>
      <c r="K302" s="6" t="str">
        <f>VLOOKUP(A302,[1]BDD!303:747,76,0)</f>
        <v>karen.hernandez@parquesnacionales.gov.co</v>
      </c>
      <c r="L302" s="6">
        <v>3532400</v>
      </c>
      <c r="M302" s="6" t="s">
        <v>20</v>
      </c>
      <c r="N302" s="6" t="str">
        <f>VLOOKUP(A302,[1]BDD!306:364,6,0)</f>
        <v>NC02-P3299060-002 Prestar servicios profesionales especializados con plena autonomía técnica y administrativa al Grupo de Control Interno para dar cumplimiento al Plan Anual de Auditorías de la vigencia 2024, a través de las auditorías, los seguimientos e informes de ley, fomentando la cultura del Autocontrol, con enfoque jurídico sancionatorio de PNNC, en los tres niveles de decisión.</v>
      </c>
      <c r="O302" s="7" t="str">
        <f>VLOOKUP(A302,[1]BDD!306:364,17,0)</f>
        <v>$7.014.443</v>
      </c>
      <c r="P302" s="8">
        <f>VLOOKUP(A302,[1]BDD!303:747,56,0)</f>
        <v>45433</v>
      </c>
      <c r="Q302" s="8">
        <f>VLOOKUP(A302,[1]BDD!303:747,57,0)</f>
        <v>45656</v>
      </c>
    </row>
    <row r="303" spans="1:17" ht="16.5">
      <c r="A303" s="5" t="s">
        <v>606</v>
      </c>
      <c r="B303" s="4" t="str">
        <f>VLOOKUP(A303,[1]BDD!312:314,3,0)</f>
        <v>NC-CPS-314-2024</v>
      </c>
      <c r="C303" s="4" t="str">
        <f>VLOOKUP(A303,[1]BDD!310:314,4,0)</f>
        <v>ILYA GERALDINE PALACIOS GONZALEZ</v>
      </c>
      <c r="D303" s="6" t="s">
        <v>18</v>
      </c>
      <c r="E303" s="6" t="str">
        <f>VLOOKUP(A303,[1]BDD!303:748,27,0)</f>
        <v>NORTE DE SANTANDER</v>
      </c>
      <c r="F303" s="6" t="str">
        <f>VLOOKUP(A303,[1]BDD!303:748,28,0)</f>
        <v>PAMPLONA</v>
      </c>
      <c r="G303" s="6" t="str">
        <f>VLOOKUP(A303,[1]BDD!A304:CD463,77,0)</f>
        <v>BIOLOGA</v>
      </c>
      <c r="H303" s="6" t="s">
        <v>114</v>
      </c>
      <c r="I303" s="4" t="str">
        <f>VLOOKUP(A303,[1]BDD!A310:CD484,7,0)</f>
        <v>PROFESIONAL</v>
      </c>
      <c r="J303" s="6" t="str">
        <f>VLOOKUP(A303,[1]BDD!304:748,41,0)</f>
        <v>GRUPO DE PLANEACIÓN Y MANEJO</v>
      </c>
      <c r="K303" s="6" t="str">
        <f>VLOOKUP(A303,[1]BDD!304:748,76,0)</f>
        <v>@parquesnacionales.gov.co</v>
      </c>
      <c r="L303" s="6">
        <v>3532400</v>
      </c>
      <c r="M303" s="6" t="s">
        <v>20</v>
      </c>
      <c r="N303" s="6" t="str">
        <f>VLOOKUP(A303,[1]BDD!307:365,6,0)</f>
        <v>NC23-P3202008-009 Prestación de servicios profesionales con plena autonomía técnica y administrativa para la normalización de datos derivados de investigación y monitoreo para su incorporación en los sistemas de información de Parques Nacionales Naturales de Colombia de acuerdo con las funciones del Grupo de Planeación y Manejo en el marco del proyecto de Conservación de la diversidad biológica de las áreas protegidas del SINAP nacional.</v>
      </c>
      <c r="O303" s="7">
        <f>VLOOKUP(A303,[1]BDD!307:365,17,0)</f>
        <v>3670921</v>
      </c>
      <c r="P303" s="8">
        <f>VLOOKUP(A303,[1]BDD!304:748,56,0)</f>
        <v>45440</v>
      </c>
      <c r="Q303" s="8">
        <f>VLOOKUP(A303,[1]BDD!304:748,57,0)</f>
        <v>45623</v>
      </c>
    </row>
    <row r="304" spans="1:17" ht="16.5">
      <c r="A304" s="5" t="s">
        <v>607</v>
      </c>
      <c r="B304" s="4" t="str">
        <f>VLOOKUP(A304,[1]BDD!313:315,3,0)</f>
        <v>NC-CPS-315-2024</v>
      </c>
      <c r="C304" s="4" t="str">
        <f>VLOOKUP(A304,[1]BDD!312:315,4,0)</f>
        <v>ELIZABETH SANABRIA RODRIGUEZ</v>
      </c>
      <c r="D304" s="6" t="s">
        <v>18</v>
      </c>
      <c r="E304" s="6" t="str">
        <f>VLOOKUP(A304,[1]BDD!304:749,27,0)</f>
        <v>CUNDINAMARCA</v>
      </c>
      <c r="F304" s="6" t="str">
        <f>VLOOKUP(A304,[1]BDD!304:749,28,0)</f>
        <v>BOGOTÁ</v>
      </c>
      <c r="G304" s="6" t="str">
        <f>VLOOKUP(A304,[1]BDD!A305:CD464,77,0)</f>
        <v>FISIOTERAPEUTA</v>
      </c>
      <c r="H304" s="6" t="s">
        <v>608</v>
      </c>
      <c r="I304" s="4" t="s">
        <v>609</v>
      </c>
      <c r="J304" s="6" t="str">
        <f>VLOOKUP(A304,[1]BDD!305:749,41,0)</f>
        <v>GRUPO DE GESTIÓN HUMANA</v>
      </c>
      <c r="K304" s="6" t="str">
        <f>VLOOKUP(A304,[1]BDD!305:749,76,0)</f>
        <v>sst.nivelcentral@parquesnacionales.gov.co</v>
      </c>
      <c r="L304" s="6">
        <v>3532400</v>
      </c>
      <c r="M304" s="6" t="s">
        <v>20</v>
      </c>
      <c r="N304" s="6" t="s">
        <v>610</v>
      </c>
      <c r="O304" s="7">
        <v>3670921</v>
      </c>
      <c r="P304" s="8">
        <f>VLOOKUP(A304,[1]BDD!305:749,56,0)</f>
        <v>45441</v>
      </c>
      <c r="Q304" s="8">
        <f>VLOOKUP(A304,[1]BDD!305:749,57,0)</f>
        <v>45656</v>
      </c>
    </row>
    <row r="305" spans="1:17" ht="16.5">
      <c r="A305" s="5" t="s">
        <v>611</v>
      </c>
      <c r="B305" s="4" t="str">
        <f>VLOOKUP(A305,[1]BDD!314:317,3,0)</f>
        <v>NC-CPS-316C-2024</v>
      </c>
      <c r="C305" s="4" t="str">
        <f>VLOOKUP(A305,[1]BDD!313:317,4,0)</f>
        <v>DIEGO FERNANDO USECHE CACERES</v>
      </c>
      <c r="D305" s="6" t="s">
        <v>18</v>
      </c>
      <c r="E305" s="6" t="str">
        <f>VLOOKUP(A305,[1]BDD!305:750,27,0)</f>
        <v>CUNDINAMARCA</v>
      </c>
      <c r="F305" s="6" t="str">
        <f>VLOOKUP(A305,[1]BDD!305:750,28,0)</f>
        <v>BOGOTÁ</v>
      </c>
      <c r="G305" s="6" t="str">
        <f>VLOOKUP(A305,[1]BDD!A306:CD465,77,0)</f>
        <v>ABOGADO</v>
      </c>
      <c r="H305" s="6" t="s">
        <v>612</v>
      </c>
      <c r="I305" s="4" t="str">
        <f>VLOOKUP(A305,[1]BDD!A313:CD486,7,0)</f>
        <v>PROFESIONAL</v>
      </c>
      <c r="J305" s="6" t="str">
        <f>VLOOKUP(A305,[1]BDD!306:750,41,0)</f>
        <v>GRUPO DE CONTRATOS</v>
      </c>
      <c r="K305" s="6" t="str">
        <f>VLOOKUP(A305,[1]BDD!306:750,76,0)</f>
        <v>diego.useche@parquesnacionales.gov.co</v>
      </c>
      <c r="L305" s="6">
        <v>3532400</v>
      </c>
      <c r="M305" s="6" t="s">
        <v>20</v>
      </c>
      <c r="N305" s="6" t="str">
        <f>VLOOKUP(A305,[1]BDD!309:367,6,0)</f>
        <v>NC10-P3299060-050 Prestación de servicios profesionales con plena autonomía técnica y administrativa al Grupo de Contratos de la Subdirección Administrativa y Financiera para apoyar el desarrollo de las actividades derivadas de las distintas etapas de los procesos contractuales que se adelanten en el Grupo de Contratos en el marco del fortalecimiento de la capacidad institucional de Parques Nacionales Naturales.</v>
      </c>
      <c r="O305" s="7" t="str">
        <f>VLOOKUP(A305,[1]BDD!309:367,17,0)</f>
        <v>$7.435.309</v>
      </c>
      <c r="P305" s="8">
        <f>VLOOKUP(A305,[1]BDD!306:750,56,0)</f>
        <v>45447</v>
      </c>
      <c r="Q305" s="8">
        <f>VLOOKUP(A305,[1]BDD!306:750,57,0)</f>
        <v>45581</v>
      </c>
    </row>
    <row r="306" spans="1:17" ht="16.5" customHeight="1">
      <c r="A306" s="5" t="s">
        <v>613</v>
      </c>
      <c r="B306" s="4" t="str">
        <f>VLOOKUP(A306,[1]BDD!315:318,3,0)</f>
        <v>NC-CPS-318-2024</v>
      </c>
      <c r="C306" s="4" t="str">
        <f>VLOOKUP(A306,[1]BDD!314:318,4,0)</f>
        <v>ERICA URREA MINOTA</v>
      </c>
      <c r="D306" s="6" t="s">
        <v>18</v>
      </c>
      <c r="E306" s="6" t="str">
        <f>VLOOKUP(A306,[1]BDD!306:751,27,0)</f>
        <v>ANTIOQUIA</v>
      </c>
      <c r="F306" s="6" t="str">
        <f>VLOOKUP(A306,[1]BDD!306:751,28,0)</f>
        <v>MEDELLIN</v>
      </c>
      <c r="G306" s="6" t="str">
        <f>VLOOKUP(A306,[1]BDD!A307:CD466,77,0)</f>
        <v>INGENIERA SANITARIA Y AMBIENTAL</v>
      </c>
      <c r="H306" s="6" t="s">
        <v>614</v>
      </c>
      <c r="I306" s="4" t="str">
        <f>VLOOKUP(A306,[1]BDD!A314:CD487,7,0)</f>
        <v>PROFESIONAL</v>
      </c>
      <c r="J306" s="6" t="str">
        <f>VLOOKUP(A306,[1]BDD!307:751,41,0)</f>
        <v>GRUPO DE PLANEACIÓN Y MANEJO</v>
      </c>
      <c r="K306" s="6" t="str">
        <f>VLOOKUP(A306,[1]BDD!307:751,76,0)</f>
        <v>@parquesnacionales.gov.co</v>
      </c>
      <c r="L306" s="6">
        <v>3532400</v>
      </c>
      <c r="M306" s="6" t="s">
        <v>20</v>
      </c>
      <c r="N306" s="6" t="str">
        <f>VLOOKUP(A306,[1]BDD!310:375,6,0)</f>
        <v xml:space="preserve">NC23-P3202052-007 Prestación de servicios profesionales con
plena autonomía técnica y administrativa para avanzar en el desarrollo de la
modelación hidrológica de cuencas priorizadas para la valoración biofísica de
los servicios ecosistémicos hídricos en las áreas protegidas administradas por
Parques Nacionales Naturales de Colombia de acuerdo con las funciones del
Grupo de Planeación y Manejo en el marco del proyecto de Conservación de
la diversidad biológica de las áreas protegidas del SINAP nacional.
</v>
      </c>
      <c r="O306" s="7" t="str">
        <f>VLOOKUP(A306,[1]BDD!310:375,17,0)</f>
        <v>$3.670.921</v>
      </c>
      <c r="P306" s="8">
        <f>VLOOKUP(A306,[1]BDD!307:751,56,0)</f>
        <v>45450</v>
      </c>
      <c r="Q306" s="8">
        <f>VLOOKUP(A306,[1]BDD!307:751,57,0)</f>
        <v>45639</v>
      </c>
    </row>
    <row r="307" spans="1:17" ht="15" customHeight="1">
      <c r="A307" s="5" t="s">
        <v>615</v>
      </c>
      <c r="B307" s="4" t="str">
        <f>VLOOKUP(A307,[1]BDD!317:319,3,0)</f>
        <v>NC-CPS-319-2024</v>
      </c>
      <c r="C307" s="4" t="str">
        <f>VLOOKUP(A307,[1]BDD!315:319,4,0)</f>
        <v>ADRIANA MARCELA SINNING DURÁN</v>
      </c>
      <c r="D307" s="6" t="s">
        <v>18</v>
      </c>
      <c r="E307" s="6" t="str">
        <f>VLOOKUP(A307,[1]BDD!307:752,27,0)</f>
        <v>CUNDINAMARCA</v>
      </c>
      <c r="F307" s="6" t="str">
        <f>VLOOKUP(A307,[1]BDD!307:752,28,0)</f>
        <v>BOGOTÁ</v>
      </c>
      <c r="G307" s="6" t="str">
        <f>VLOOKUP(A307,[1]BDD!A308:CD467,77,0)</f>
        <v>ECOLOGA</v>
      </c>
      <c r="H307" s="6" t="s">
        <v>616</v>
      </c>
      <c r="I307" s="4" t="str">
        <f>VLOOKUP(A307,[1]BDD!A315:CD488,7,0)</f>
        <v>PROFESIONAL</v>
      </c>
      <c r="J307" s="6" t="str">
        <f>VLOOKUP(A307,[1]BDD!308:752,41,0)</f>
        <v>GRUPO DE PLANEACIÓN Y MANEJO</v>
      </c>
      <c r="K307" s="6" t="str">
        <f>VLOOKUP(A307,[1]BDD!308:752,76,0)</f>
        <v>@parquesnacionales.gov.co</v>
      </c>
      <c r="L307" s="6">
        <v>3532400</v>
      </c>
      <c r="M307" s="6" t="s">
        <v>20</v>
      </c>
      <c r="N307" s="6" t="str">
        <f>VLOOKUP(A307,[1]BDD!312:377,6,0)</f>
        <v>NC23-P3202008-020 Prestación de servicios profesionales con
plena autonomía técnica y administrativa para la generación de lineamientos
y espacios de gestión para la integración de las áreas protegidas en el
Ordenamiento Territorial en Colombia de acuerdo con las funciones del Grupo
de Planeación y Manejo en el marco del proyecto de Conservación de la
diversidad biológica de las áreas protegidas del SINAP nacional.</v>
      </c>
      <c r="O307" s="7" t="str">
        <f>VLOOKUP(A307,[1]BDD!312:377,17,0)</f>
        <v>$8.855.572</v>
      </c>
      <c r="P307" s="8">
        <f>VLOOKUP(A307,[1]BDD!308:752,56,0)</f>
        <v>45455</v>
      </c>
      <c r="Q307" s="8">
        <f>VLOOKUP(A307,[1]BDD!308:752,57,0)</f>
        <v>45656</v>
      </c>
    </row>
    <row r="308" spans="1:17" ht="16.5">
      <c r="A308" s="5" t="s">
        <v>617</v>
      </c>
      <c r="B308" s="4" t="str">
        <f>VLOOKUP(A308,[1]BDD!318:321,3,0)</f>
        <v>NC-CPS-322C-2024</v>
      </c>
      <c r="C308" s="4" t="str">
        <f>VLOOKUP(A308,[1]BDD!317:321,4,0)</f>
        <v>YEIMY PAOLA NIÑO CASTAÑEDA</v>
      </c>
      <c r="D308" s="6" t="s">
        <v>18</v>
      </c>
      <c r="E308" s="6" t="str">
        <f>VLOOKUP(A308,[1]BDD!308:753,27,0)</f>
        <v>CUNDINAMARCA</v>
      </c>
      <c r="F308" s="6" t="str">
        <f>VLOOKUP(A308,[1]BDD!308:753,28,0)</f>
        <v>PACHO</v>
      </c>
      <c r="G308" s="6" t="str">
        <f>VLOOKUP(A308,[1]BDD!A309:CD468,77,0)</f>
        <v>CONTADORA PUBLICA</v>
      </c>
      <c r="H308" s="6" t="s">
        <v>618</v>
      </c>
      <c r="I308" s="4" t="str">
        <f>VLOOKUP(A308,[1]BDD!A317:CD489,7,0)</f>
        <v>PROFESIONAL</v>
      </c>
      <c r="J308" s="6" t="str">
        <f>VLOOKUP(A308,[1]BDD!309:753,41,0)</f>
        <v>GRUPO DE CONTROL INTERNO</v>
      </c>
      <c r="K308" s="6" t="str">
        <f>VLOOKUP(A308,[1]BDD!309:753,76,0)</f>
        <v>yeimy.nino@parquesnacionales.gov.co</v>
      </c>
      <c r="L308" s="6">
        <v>3532400</v>
      </c>
      <c r="M308" s="6" t="s">
        <v>20</v>
      </c>
      <c r="N308" s="6" t="str">
        <f>VLOOKUP(A308,[1]BDD!313:325,6,0)</f>
        <v>NC02-P3299060-004 Prestar servicios profesionales especializados con plena autonomía técnica y administrativa al Grupo de Control Interno para dar cumplimiento al Plan Anual de Auditorías de la vigencia 2024, a través de las auditorías, los seguimientos e informes de ley, fomentando la cultura del Autocontrol, con enfoque presupuestal de PNNC, en los tres niveles de decisión.</v>
      </c>
      <c r="O308" s="7" t="str">
        <f>VLOOKUP(A308,[1]BDD!313:325,17,0)</f>
        <v>$7.014.443</v>
      </c>
      <c r="P308" s="8">
        <f>VLOOKUP(A308,[1]BDD!309:753,56,0)</f>
        <v>45457</v>
      </c>
      <c r="Q308" s="8">
        <f>VLOOKUP(A308,[1]BDD!309:753,57,0)</f>
        <v>45552</v>
      </c>
    </row>
    <row r="309" spans="1:17" ht="16.5">
      <c r="A309" s="5" t="s">
        <v>619</v>
      </c>
      <c r="B309" s="4" t="str">
        <f>VLOOKUP(A309,[1]BDD!319:322,3,0)</f>
        <v>NC-CPS-323-2024</v>
      </c>
      <c r="C309" s="4" t="str">
        <f>VLOOKUP(A309,[1]BDD!318:325,4,0)</f>
        <v>MAYRA DANIELA GONZALEZ SANABRIA</v>
      </c>
      <c r="D309" s="6" t="s">
        <v>18</v>
      </c>
      <c r="E309" s="6" t="str">
        <f>VLOOKUP(A309,[1]BDD!309:754,27,0)</f>
        <v>ANTIOQUIA</v>
      </c>
      <c r="F309" s="6" t="str">
        <f>VLOOKUP(A309,[1]BDD!309:754,28,0)</f>
        <v>MEDELLIN</v>
      </c>
      <c r="G309" s="6" t="str">
        <f>VLOOKUP(A309,[1]BDD!A310:CD469,77,0)</f>
        <v>INGENIERA FORESTAL</v>
      </c>
      <c r="H309" s="6" t="s">
        <v>620</v>
      </c>
      <c r="I309" s="4" t="str">
        <f>VLOOKUP(A309,[1]BDD!A318:CD490,7,0)</f>
        <v>PROFESIONAL</v>
      </c>
      <c r="J309" s="6" t="str">
        <f>VLOOKUP(A309,[1]BDD!310:754,41,0)</f>
        <v xml:space="preserve">OFICINA ASESORA DE PLANEACIÓN </v>
      </c>
      <c r="K309" s="6" t="str">
        <f>VLOOKUP(A309,[1]BDD!310:754,76,0)</f>
        <v>mayra.gonzalez@parquesnacionales.gov.co</v>
      </c>
      <c r="L309" s="6">
        <v>3532400</v>
      </c>
      <c r="M309" s="6" t="s">
        <v>20</v>
      </c>
      <c r="N309" s="6" t="str">
        <f>VLOOKUP(A309,[1]BDD!314:325,6,0)</f>
        <v>NC04-P3202008-005 Prestación de servicios profesionales con plena autonomía técnica y administrativa para apoyar a la oficina asesora de planeación, en la formulación y estructuración de proyectos a presentar en las diferentes convocatorias y fuentes de financiación, en el marco de las líneas estratégicas para el fortalecimiento de la capacidad institucional de Parques Nacionales Naturales de Colombia.</v>
      </c>
      <c r="O309" s="7" t="str">
        <f>VLOOKUP(A309,[1]BDD!314:325,17,0)</f>
        <v>$7.435.309</v>
      </c>
      <c r="P309" s="8">
        <f>VLOOKUP(A309,[1]BDD!310:754,56,0)</f>
        <v>45460</v>
      </c>
      <c r="Q309" s="8">
        <f>VLOOKUP(A309,[1]BDD!310:754,57,0)</f>
        <v>45656</v>
      </c>
    </row>
    <row r="310" spans="1:17" ht="16.5">
      <c r="A310" s="5" t="s">
        <v>621</v>
      </c>
      <c r="B310" s="4" t="str">
        <f>VLOOKUP(A310,[1]BDD!321:323,3,0)</f>
        <v>NC-CPS-324-2024</v>
      </c>
      <c r="C310" s="4" t="str">
        <f>VLOOKUP(A310,[1]BDD!319:325,4,0)</f>
        <v>JUAN CARLOS ORREGO OCAMPO</v>
      </c>
      <c r="D310" s="6" t="s">
        <v>18</v>
      </c>
      <c r="E310" s="6" t="str">
        <f>VLOOKUP(A310,[1]BDD!310:755,27,0)</f>
        <v>QUINDIO</v>
      </c>
      <c r="F310" s="6" t="str">
        <f>VLOOKUP(A310,[1]BDD!310:755,28,0)</f>
        <v>ARMENIA</v>
      </c>
      <c r="G310" s="6" t="str">
        <f>VLOOKUP(A310,[1]BDD!A312:CD470,77,0)</f>
        <v>COMUNICADOR SOCIAL</v>
      </c>
      <c r="H310" s="6" t="s">
        <v>622</v>
      </c>
      <c r="I310" s="4" t="str">
        <f>VLOOKUP(A310,[1]BDD!A319:CD491,7,0)</f>
        <v>PROFESIONAL</v>
      </c>
      <c r="J310" s="6" t="str">
        <f>VLOOKUP(A310,[1]BDD!312:755,41,0)</f>
        <v>OFICINA GESTION DEL RIESGO</v>
      </c>
      <c r="K310" s="6" t="str">
        <f>VLOOKUP(A310,[1]BDD!312:755,76,0)</f>
        <v>juan.orrego@parquesnacionales.gov.co</v>
      </c>
      <c r="L310" s="6">
        <v>3532400</v>
      </c>
      <c r="M310" s="6" t="s">
        <v>20</v>
      </c>
      <c r="N310" s="6" t="str">
        <f>VLOOKUP(A310,[1]BDD!315:325,6,0)</f>
        <v>NC07-P3202056-005 Prestar los servicios profesionales con plena autonomía técnica y administrativa en los temas relacionados con el análisis de la crisis climática, la gestión del riesgo de desastres y sus efectos en la biodiversidad para apoyar a la Oficina Gestión del Riesgo, en el marco de la conservación de la diversidad biológica de las áreas protegidas del SINAP nacional.</v>
      </c>
      <c r="O310" s="7">
        <f>VLOOKUP(A310,[1]BDD!315:325,17,0)</f>
        <v>9981566</v>
      </c>
      <c r="P310" s="8">
        <f>VLOOKUP(A310,[1]BDD!312:755,56,0)</f>
        <v>45464</v>
      </c>
      <c r="Q310" s="8">
        <f>VLOOKUP(A310,[1]BDD!312:755,57,0)</f>
        <v>45646</v>
      </c>
    </row>
    <row r="311" spans="1:17" ht="16.5">
      <c r="A311" s="5" t="s">
        <v>623</v>
      </c>
      <c r="B311" s="4" t="str">
        <f>VLOOKUP(A311,[1]BDD!322:324,3,0)</f>
        <v>NC-CPS-327-2024</v>
      </c>
      <c r="C311" s="4" t="str">
        <f>VLOOKUP(A311,[1]BDD!321:325,4,0)</f>
        <v>DIEGO IVAN DAZA SÁNCHEZ</v>
      </c>
      <c r="D311" s="6" t="s">
        <v>18</v>
      </c>
      <c r="E311" s="6" t="str">
        <f>VLOOKUP(A311,[1]BDD!312:756,27,0)</f>
        <v>BOYACA</v>
      </c>
      <c r="F311" s="6" t="str">
        <f>VLOOKUP(A311,[1]BDD!312:756,28,0)</f>
        <v>PESCA</v>
      </c>
      <c r="G311" s="6" t="str">
        <f>VLOOKUP(A311,[1]BDD!A313:CD471,77,0)</f>
        <v>INGENIERO CATASTRAL Y GEODESTA</v>
      </c>
      <c r="H311" s="6" t="s">
        <v>624</v>
      </c>
      <c r="I311" s="4" t="str">
        <f>VLOOKUP(A311,[1]BDD!A321:CD492,7,0)</f>
        <v>PROFESIONAL</v>
      </c>
      <c r="J311" s="6" t="str">
        <f>VLOOKUP(A311,[1]BDD!313:756,41,0)</f>
        <v>SUBDIRECCIÓN DE SOSTENIBILIDAD Y NEGOCIOS AMBIENTALES</v>
      </c>
      <c r="K311" s="6" t="str">
        <f>VLOOKUP(A311,[1]BDD!313:756,76,0)</f>
        <v>diego.daza@parquesnacionales.gov.co</v>
      </c>
      <c r="L311" s="6">
        <v>3532400</v>
      </c>
      <c r="M311" s="6" t="s">
        <v>20</v>
      </c>
      <c r="N311" s="6" t="str">
        <f>VLOOKUP(A311,[1]BDD!317:358,6,0)</f>
        <v>NC30-P3202053-001 Prestar servicios profesionales con plena autonomía técnica y administrativa para apoyar a la Subdirección de Sostenibilidad y Negocios Ambientales en el trámite, organización, sistematización e implementación de procesos que permitan el efectivo seguimiento a los instrumentos derivados de las transferencias del Sector Eléctrico y el apoyo técnico en sistemas de información geográfica a otros instrumentos de la Subdirección de Sostenibilidad, en el marco del proyecto de Conservación</v>
      </c>
      <c r="O311" s="7">
        <f>VLOOKUP(A311,[1]BDD!317:358,17,0)</f>
        <v>7014443</v>
      </c>
      <c r="P311" s="8">
        <f>VLOOKUP(A311,[1]BDD!313:756,56,0)</f>
        <v>45470</v>
      </c>
      <c r="Q311" s="8">
        <f>VLOOKUP(A311,[1]BDD!313:756,57,0)</f>
        <v>45656</v>
      </c>
    </row>
    <row r="312" spans="1:17" ht="16.5">
      <c r="A312" s="5" t="s">
        <v>625</v>
      </c>
      <c r="B312" s="4" t="str">
        <f>VLOOKUP(A312,[1]BDD!323:325,3,0)</f>
        <v>NC-CPS-328-2024</v>
      </c>
      <c r="C312" s="4" t="str">
        <f>VLOOKUP(A312,[1]BDD!322:358,4,0)</f>
        <v>DIANA ANDREA HENAO OROZCO</v>
      </c>
      <c r="D312" s="6" t="s">
        <v>18</v>
      </c>
      <c r="E312" s="6" t="str">
        <f>VLOOKUP(A312,[1]BDD!313:757,27,0)</f>
        <v>VALLE DEL CAUCA</v>
      </c>
      <c r="F312" s="6" t="str">
        <f>VLOOKUP(A312,[1]BDD!313:757,28,0)</f>
        <v>CALI</v>
      </c>
      <c r="G312" s="6" t="str">
        <f>VLOOKUP(A312,[1]BDD!A314:CD472,77,0)</f>
        <v>ECOLOGIA</v>
      </c>
      <c r="H312" s="6" t="s">
        <v>626</v>
      </c>
      <c r="I312" s="4" t="str">
        <f>VLOOKUP(A312,[1]BDD!A322:CD493,7,0)</f>
        <v>PROFESIONAL</v>
      </c>
      <c r="J312" s="6" t="str">
        <f>VLOOKUP(A312,[1]BDD!314:757,41,0)</f>
        <v>GRUPO DE PLANEACIÓN Y MANEJO</v>
      </c>
      <c r="K312" s="6" t="str">
        <f>VLOOKUP(A312,[1]BDD!314:757,76,0)</f>
        <v>diana.henao@parquesnacionales.gov.co</v>
      </c>
      <c r="L312" s="6">
        <v>3532400</v>
      </c>
      <c r="M312" s="6" t="s">
        <v>20</v>
      </c>
      <c r="N312" s="6" t="str">
        <f>VLOOKUP(A312,[1]BDD!318:359,6,0)</f>
        <v xml:space="preserve">NC23-P3202008-018 Prestación de servicios profesionales con plena autonomía técnica y administrativa para desarrollar procesos de relacionamiento, consulta, concertación y coordinación con grupos étnicos y otros actores relevantes del territorio orientados al fortalecimiento de los arreglos de gobernanza en las áreas protegidas administradas por Parques Nacionales Naturales de Colombia de acuerdo con las funciones del Grupo de Planeación y Manejo en el marco del proyecto de Conservación </v>
      </c>
      <c r="O312" s="7">
        <f>VLOOKUP(A312,[1]BDD!318:359,17,0)</f>
        <v>7014443</v>
      </c>
      <c r="P312" s="8">
        <f>VLOOKUP(A312,[1]BDD!314:757,56,0)</f>
        <v>45470</v>
      </c>
      <c r="Q312" s="8">
        <f>VLOOKUP(A312,[1]BDD!314:757,57,0)</f>
        <v>45656</v>
      </c>
    </row>
    <row r="313" spans="1:17" ht="16.5">
      <c r="A313" s="5" t="s">
        <v>627</v>
      </c>
      <c r="B313" s="4" t="str">
        <f>VLOOKUP(A313,[1]BDD!324:325,3,0)</f>
        <v>NC-CPS-329-2024</v>
      </c>
      <c r="C313" s="4" t="str">
        <f>VLOOKUP(A313,[1]BDD!323:359,4,0)</f>
        <v>LEDY NOHEMY TRUJILLO ORTIZ</v>
      </c>
      <c r="D313" s="6" t="s">
        <v>18</v>
      </c>
      <c r="E313" s="6" t="str">
        <f>VLOOKUP(A313,[1]BDD!314:758,27,0)</f>
        <v>TOLIMA</v>
      </c>
      <c r="F313" s="6" t="str">
        <f>VLOOKUP(A313,[1]BDD!314:758,28,0)</f>
        <v>IBAGUE</v>
      </c>
      <c r="G313" s="6" t="str">
        <f>VLOOKUP(A313,[1]BDD!A315:CD473,77,0)</f>
        <v>BIOLOGA</v>
      </c>
      <c r="H313" s="6" t="s">
        <v>628</v>
      </c>
      <c r="I313" s="4" t="str">
        <f>VLOOKUP(A313,[1]BDD!A323:CD494,7,0)</f>
        <v>PROFESIONAL</v>
      </c>
      <c r="J313" s="6" t="str">
        <f>VLOOKUP(A313,[1]BDD!315:758,41,0)</f>
        <v>SUBDIRECCIÓN DE GESTIÓN Y MANEJO Y ÁREAS PROTEGIDAS</v>
      </c>
      <c r="K313" s="6" t="str">
        <f>VLOOKUP(A313,[1]BDD!315:758,76,0)</f>
        <v>ledy.trujillo@parquesnacionales.gov.co</v>
      </c>
      <c r="L313" s="6">
        <v>3532400</v>
      </c>
      <c r="M313" s="6" t="s">
        <v>20</v>
      </c>
      <c r="N313" s="6" t="str">
        <f>VLOOKUP(A313,[1]BDD!319:364,6,0)</f>
        <v>NC23-P3202060-007 Prestación de servicios profesionales con plena autonomía técnica y administrativa para articular las actividades de formulación e implementación de las acciones de restauración al grupo de planeación y manejo de áreas protegidas para el programa herencia Colombia en el marco del proyecto de inversión conservación de la diversidad biológica de las áreas protegidas del SINAP nacional.</v>
      </c>
      <c r="O313" s="7">
        <f>VLOOKUP(A313,[1]BDD!319:364,17,0)</f>
        <v>8855572</v>
      </c>
      <c r="P313" s="8">
        <f>VLOOKUP(A313,[1]BDD!315:758,56,0)</f>
        <v>45470</v>
      </c>
      <c r="Q313" s="8">
        <f>VLOOKUP(A313,[1]BDD!315:758,57,0)</f>
        <v>45656</v>
      </c>
    </row>
    <row r="314" spans="1:17" ht="16.5">
      <c r="A314" s="5" t="s">
        <v>629</v>
      </c>
      <c r="B314" s="4" t="str">
        <f>VLOOKUP(A314,[1]BDD!325:326,3,0)</f>
        <v>NC-CPS-335-2024</v>
      </c>
      <c r="C314" s="4" t="str">
        <f>VLOOKUP(A314,[1]BDD!324:364,4,0)</f>
        <v>DAISY JANNETH VASQUEZ ACOSTA</v>
      </c>
      <c r="D314" s="6" t="s">
        <v>18</v>
      </c>
      <c r="E314" s="6" t="str">
        <f>VLOOKUP(A314,[1]BDD!315:759,27,0)</f>
        <v>CUNDINAMARCA</v>
      </c>
      <c r="F314" s="6" t="str">
        <f>VLOOKUP(A314,[1]BDD!315:759,28,0)</f>
        <v>BOGOTÁ</v>
      </c>
      <c r="G314" s="6" t="str">
        <f>VLOOKUP(A314,[1]BDD!A317:CD474,77,0)</f>
        <v>ADMINISTRADORA AMBIENTAL</v>
      </c>
      <c r="H314" s="6" t="s">
        <v>630</v>
      </c>
      <c r="I314" s="4" t="str">
        <f>VLOOKUP(A314,[1]BDD!A324:CD495,7,0)</f>
        <v>PROFESIONAL</v>
      </c>
      <c r="J314" s="6" t="str">
        <f>VLOOKUP(A314,[1]BDD!317:759,41,0)</f>
        <v>GRUPO DE CONTROL INTERNO</v>
      </c>
      <c r="K314" s="6" t="str">
        <f>VLOOKUP(A314,[1]BDD!317:759,76,0)</f>
        <v>daisy.vasquez@parquesnacionales.gov.co</v>
      </c>
      <c r="L314" s="6">
        <v>3532400</v>
      </c>
      <c r="M314" s="6" t="s">
        <v>20</v>
      </c>
      <c r="N314" s="6" t="str">
        <f>VLOOKUP(A314,[1]BDD!321:365,6,0)</f>
        <v>NC02-P3299060-007 Prestar servicios profesionales especializados con plena autonomía técnica y administrativa al Grupo de Control Interno para dar cumplimiento al Plan Anual de Auditorías de la vigencia 2024, a través de las auditorías, los seguimientos e informes de ley, fomentando la cultura del Autocontrol, con enfoque MIPG, SGI, MECI, Riesgos de PNNC, en los tres niveles de decisión.</v>
      </c>
      <c r="O314" s="7">
        <f>VLOOKUP(A314,[1]BDD!321:365,17,0)</f>
        <v>7014443</v>
      </c>
      <c r="P314" s="8">
        <f>VLOOKUP(A314,[1]BDD!317:759,56,0)</f>
        <v>45497</v>
      </c>
      <c r="Q314" s="8">
        <f>VLOOKUP(A314,[1]BDD!317:759,57,0)</f>
        <v>45656</v>
      </c>
    </row>
    <row r="315" spans="1:17" ht="16.5">
      <c r="A315" s="5" t="s">
        <v>631</v>
      </c>
      <c r="B315" s="4" t="str">
        <f>VLOOKUP(A315,[1]BDD!326:327,3,0)</f>
        <v>NC-CPS-338-2024</v>
      </c>
      <c r="C315" s="4" t="str">
        <f>VLOOKUP(A315,[1]BDD!325:365,4,0)</f>
        <v>ANDRES CASTILLO BRIEVA</v>
      </c>
      <c r="D315" s="6" t="s">
        <v>18</v>
      </c>
      <c r="E315" s="6" t="str">
        <f>VLOOKUP(A315,[1]BDD!317:760,27,0)</f>
        <v>CUNDINAMARCA</v>
      </c>
      <c r="F315" s="6" t="str">
        <f>VLOOKUP(A315,[1]BDD!317:760,28,0)</f>
        <v>BOGOTÁ</v>
      </c>
      <c r="G315" s="6" t="str">
        <f>VLOOKUP(A315,[1]BDD!A318:CD475,77,0)</f>
        <v>ESTUDIOS LITERARIOS</v>
      </c>
      <c r="H315" s="6" t="s">
        <v>632</v>
      </c>
      <c r="I315" s="4" t="str">
        <f>VLOOKUP(A315,[1]BDD!A325:CD496,7,0)</f>
        <v>PROFESIONAL</v>
      </c>
      <c r="J315" s="6" t="str">
        <f>VLOOKUP(A315,[1]BDD!318:760,41,0)</f>
        <v>GRUPO DE COMUNICACIONES</v>
      </c>
      <c r="K315" s="6" t="str">
        <f>VLOOKUP(A315,[1]BDD!318:760,76,0)</f>
        <v>andres.castillo@parquesnacionales.gov.co</v>
      </c>
      <c r="L315" s="6">
        <v>3532400</v>
      </c>
      <c r="M315" s="6" t="s">
        <v>20</v>
      </c>
      <c r="N315" s="6" t="str">
        <f>VLOOKUP(A315,[1]BDD!322:366,6,0)</f>
        <v>NC01-P3202056-002 Prestación de servicios profesionales con plena autonomía técnica y administrativa al Grupo de Comunicaciones y Educación Ambiental, para desarrollar contenidos, mediación del lenguaje y apoyar el proceso editorial para la producción de materiales de comunicación y educación de acuerdo a la línea editorial de Parques Nacionales de Colombia, en el marco del proyecto de Conservación de la diversidad biológica de las áreas protegidas del SINAP Nacional.</v>
      </c>
      <c r="O315" s="7">
        <f>VLOOKUP(A315,[1]BDD!322:366,17,0)</f>
        <v>7435309</v>
      </c>
      <c r="P315" s="8">
        <f>VLOOKUP(A315,[1]BDD!318:760,56,0)</f>
        <v>45505</v>
      </c>
      <c r="Q315" s="8">
        <f>VLOOKUP(A315,[1]BDD!318:760,57,0)</f>
        <v>45656</v>
      </c>
    </row>
    <row r="316" spans="1:17" ht="16.5">
      <c r="A316" s="5" t="s">
        <v>633</v>
      </c>
      <c r="B316" s="4" t="str">
        <f>VLOOKUP(A316,[1]BDD!327:328,3,0)</f>
        <v>NC-CPS-339-2024</v>
      </c>
      <c r="C316" s="4" t="str">
        <f>VLOOKUP(A316,[1]BDD!326:366,4,0)</f>
        <v xml:space="preserve">LAURA ECHEVERRI MALLARINO </v>
      </c>
      <c r="D316" s="6" t="s">
        <v>18</v>
      </c>
      <c r="E316" s="6" t="str">
        <f>VLOOKUP(A316,[1]BDD!318:761,27,0)</f>
        <v>CUNDINAMARCA</v>
      </c>
      <c r="F316" s="6" t="str">
        <f>VLOOKUP(A316,[1]BDD!318:761,28,0)</f>
        <v>BOGOTÁ</v>
      </c>
      <c r="G316" s="6" t="str">
        <f>VLOOKUP(A316,[1]BDD!A319:CD476,77,0)</f>
        <v>BIOLOGA</v>
      </c>
      <c r="H316" s="6" t="s">
        <v>634</v>
      </c>
      <c r="I316" s="4" t="str">
        <f>VLOOKUP(A316,[1]BDD!A326:CD497,7,0)</f>
        <v>PROFESIONAL</v>
      </c>
      <c r="J316" s="6" t="str">
        <f>VLOOKUP(A316,[1]BDD!319:761,41,0)</f>
        <v>GRUPO DE COMUNICACIONES</v>
      </c>
      <c r="K316" s="6" t="str">
        <f>VLOOKUP(A316,[1]BDD!319:761,76,0)</f>
        <v>laura.echeverry@parquesnacionales.gov.co</v>
      </c>
      <c r="L316" s="6">
        <v>3532400</v>
      </c>
      <c r="M316" s="6" t="s">
        <v>20</v>
      </c>
      <c r="N316" s="6" t="str">
        <f>VLOOKUP(A316,[1]BDD!323:367,6,0)</f>
        <v>NC01-P3202056-005 Prestación de servicios profesionales con plena autonomía técnica y administrativa al Grupo de Comunicaciones y Educación Ambiental, para la implementación de la Estrategia de Comunicación y Educación para la Paz, desde el componente de educación ambiental relacionado con la generación de material metodológico y herramientas pedagógicas, en articulación con los tres niveles de gestión de Parques Nacionales, en el marco del proyecto de Conservación de la diversidad biológica de las áreas protegidas del SINAP Nacional.</v>
      </c>
      <c r="O316" s="7">
        <f>VLOOKUP(A316,[1]BDD!323:367,17,0)</f>
        <v>7014443</v>
      </c>
      <c r="P316" s="8">
        <f>VLOOKUP(A316,[1]BDD!319:761,56,0)</f>
        <v>45505</v>
      </c>
      <c r="Q316" s="8">
        <f>VLOOKUP(A316,[1]BDD!319:761,57,0)</f>
        <v>45656</v>
      </c>
    </row>
    <row r="317" spans="1:17" ht="16.5">
      <c r="A317" s="5" t="s">
        <v>635</v>
      </c>
      <c r="B317" s="4" t="str">
        <f>VLOOKUP(A317,[1]BDD!328:329,3,0)</f>
        <v>NC-CPS-340-2024</v>
      </c>
      <c r="C317" s="4" t="str">
        <f>VLOOKUP(A317,[1]BDD!327:367,4,0)</f>
        <v>OLGA LUCIA QUINTERO GALEANO</v>
      </c>
      <c r="D317" s="6" t="s">
        <v>18</v>
      </c>
      <c r="E317" s="6" t="str">
        <f>VLOOKUP(A317,[1]BDD!319:762,27,0)</f>
        <v>CUNDINAMARCA</v>
      </c>
      <c r="F317" s="6" t="str">
        <f>VLOOKUP(A317,[1]BDD!319:762,28,0)</f>
        <v>BOGOTÁ</v>
      </c>
      <c r="G317" s="6" t="str">
        <f>VLOOKUP(A317,[1]BDD!A321:CD477,77,0)</f>
        <v>HISTORIADORA</v>
      </c>
      <c r="H317" s="6" t="s">
        <v>636</v>
      </c>
      <c r="I317" s="4" t="str">
        <f>VLOOKUP(A317,[1]BDD!A327:CD498,7,0)</f>
        <v>PROFESIONAL</v>
      </c>
      <c r="J317" s="6" t="str">
        <f>VLOOKUP(A317,[1]BDD!321:762,41,0)</f>
        <v>GRUPO DE PROCESOS CORPORATIVOS</v>
      </c>
      <c r="K317" s="6" t="str">
        <f>VLOOKUP(A317,[1]BDD!321:762,76,0)</f>
        <v>olga.quintero@parquesnacionales.gov.co</v>
      </c>
      <c r="L317" s="6">
        <v>3532400</v>
      </c>
      <c r="M317" s="6" t="s">
        <v>20</v>
      </c>
      <c r="N317" s="6" t="str">
        <f>VLOOKUP(A317,[1]BDD!324:368,6,0)</f>
        <v>NC10-P3299060-051 Prestación de servicios profesionales con plena autonomía técnica y administrativa para apoyar al Grupo de Procesos Corporativos en la valoración documental de las series que se determinen en el proceso de actualización y ajustes a las tablas de retención documental y los demás instrumentos y herramientas archivísticas de conformidad con lo establecido por el Archivo General de la Nación en el marco del fortalecimiento de la capacidad institucional de Parques Nacionales</v>
      </c>
      <c r="O317" s="7">
        <f>VLOOKUP(A317,[1]BDD!324:368,17,0)</f>
        <v>5693195</v>
      </c>
      <c r="P317" s="8">
        <f>VLOOKUP(A317,[1]BDD!321:762,56,0)</f>
        <v>45506</v>
      </c>
      <c r="Q317" s="8">
        <f>VLOOKUP(A317,[1]BDD!321:762,57,0)</f>
        <v>45656</v>
      </c>
    </row>
    <row r="318" spans="1:17" ht="16.5">
      <c r="A318" s="5" t="s">
        <v>637</v>
      </c>
      <c r="B318" s="4" t="str">
        <f>VLOOKUP(A318,[1]BDD!329:330,3,0)</f>
        <v>NC-CPS-342-2024</v>
      </c>
      <c r="C318" s="4" t="str">
        <f>VLOOKUP(A318,[1]BDD!328:368,4,0)</f>
        <v>ANGÉLICA PAOLA QUINTERO ALVARADO</v>
      </c>
      <c r="D318" s="6" t="s">
        <v>18</v>
      </c>
      <c r="E318" s="6" t="str">
        <f>VLOOKUP(A318,[1]BDD!321:763,27,0)</f>
        <v>CUNDINAMARCA</v>
      </c>
      <c r="F318" s="6" t="str">
        <f>VLOOKUP(A318,[1]BDD!321:763,28,0)</f>
        <v>CAJICA</v>
      </c>
      <c r="G318" s="6" t="str">
        <f>VLOOKUP(A318,[1]BDD!A322:CD478,77,0)</f>
        <v>BIOLOGA</v>
      </c>
      <c r="H318" s="6" t="s">
        <v>638</v>
      </c>
      <c r="I318" s="4" t="str">
        <f>VLOOKUP(A318,[1]BDD!A328:CD499,7,0)</f>
        <v>PROFESIONAL</v>
      </c>
      <c r="J318" s="6" t="str">
        <f>VLOOKUP(A318,[1]BDD!322:763,41,0)</f>
        <v xml:space="preserve">OFICINA ASESORA DE PLANEACIÓN </v>
      </c>
      <c r="K318" s="6" t="str">
        <f>VLOOKUP(A318,[1]BDD!322:763,76,0)</f>
        <v>angelica.quintero@parquesnacionales.gov.co</v>
      </c>
      <c r="L318" s="6">
        <v>3532400</v>
      </c>
      <c r="M318" s="6" t="s">
        <v>20</v>
      </c>
      <c r="N318" s="6" t="str">
        <f>VLOOKUP(A318,[1]BDD!325:375,6,0)</f>
        <v>NC04-P3299054-013 Prestación de servicios profesionales con plena autonomía técnica y administrativa para apoyar la formulación, seguimiento y monitoreo de proyectos, tendientes a la protección de las áreas marinas a cargo de la entidad, en el marco del fortalecimiento de la capacidad institucional de parques nacionales naturales de Colombia.</v>
      </c>
      <c r="O318" s="7">
        <f>VLOOKUP(A318,[1]BDD!325:375,17,0)</f>
        <v>6347913</v>
      </c>
      <c r="P318" s="8">
        <f>VLOOKUP(A318,[1]BDD!322:763,56,0)</f>
        <v>45510</v>
      </c>
      <c r="Q318" s="8">
        <f>VLOOKUP(A318,[1]BDD!322:763,57,0)</f>
        <v>45656</v>
      </c>
    </row>
    <row r="319" spans="1:17" ht="16.5">
      <c r="A319" s="5" t="s">
        <v>639</v>
      </c>
      <c r="B319" s="4" t="str">
        <f>VLOOKUP(A319,[1]BDD!330:331,3,0)</f>
        <v>NC-CPS-345-2024</v>
      </c>
      <c r="C319" s="4" t="str">
        <f>VLOOKUP(A319,[1]BDD!329:375,4,0)</f>
        <v>LILIANA VANESSA CELIS GIL</v>
      </c>
      <c r="D319" s="6" t="s">
        <v>18</v>
      </c>
      <c r="E319" s="6" t="str">
        <f>VLOOKUP(A319,[1]BDD!322:764,27,0)</f>
        <v>CUNDINAMARCA</v>
      </c>
      <c r="F319" s="6" t="str">
        <f>VLOOKUP(A319,[1]BDD!322:764,28,0)</f>
        <v>BOGOTÁ</v>
      </c>
      <c r="G319" s="6" t="str">
        <f>VLOOKUP(A319,[1]BDD!A323:CD479,77,0)</f>
        <v>ADMINISTRADORA DEL MEDIO AMBIENTE</v>
      </c>
      <c r="H319" s="6" t="s">
        <v>640</v>
      </c>
      <c r="I319" s="4" t="str">
        <f>VLOOKUP(A319,[1]BDD!A329:CD500,7,0)</f>
        <v>PROFESIONAL</v>
      </c>
      <c r="J319" s="6" t="str">
        <f>VLOOKUP(A319,[1]BDD!323:764,41,0)</f>
        <v>GRUPO DE PLANEACIÓN Y MANEJO</v>
      </c>
      <c r="K319" s="6" t="str">
        <f>VLOOKUP(A319,[1]BDD!323:764,76,0)</f>
        <v>liliana.celis@parquesnacionales.gov.co</v>
      </c>
      <c r="L319" s="6">
        <v>3532400</v>
      </c>
      <c r="M319" s="6" t="s">
        <v>20</v>
      </c>
      <c r="N319" s="6" t="str">
        <f>VLOOKUP(A319,[1]BDD!326:376,6,0)</f>
        <v>NC23-P3202052-006 Prestación de Servicios Profesionales con plena autonomía técnica y administrativa para implementar herramientas de análisis cartográfico y modelamiento espacial orientadas a la conservación y monitoreo de la biodiversidad y sus servicios ecosistémicos de las áreas protegidas administradas por Parques Nacionales Naturales de Colombia, aportando a la gestión del conocimiento misional de la entidad y de acuerdo con las funciones del Grupo de Planeación y Manejo en el marco del proyecto de Conservación de la diversidad biológica de las áreas protegidas del SINAP nacional.</v>
      </c>
      <c r="O319" s="7">
        <f>VLOOKUP(A319,[1]BDD!326:376,17,0)</f>
        <v>8354314</v>
      </c>
      <c r="P319" s="8">
        <f>VLOOKUP(A319,[1]BDD!323:764,56,0)</f>
        <v>45512</v>
      </c>
      <c r="Q319" s="8">
        <f>VLOOKUP(A319,[1]BDD!323:764,57,0)</f>
        <v>45656</v>
      </c>
    </row>
    <row r="320" spans="1:17" ht="16.5">
      <c r="A320" s="5" t="s">
        <v>641</v>
      </c>
      <c r="B320" s="4" t="str">
        <f>VLOOKUP(A320,[1]BDD!331:332,3,0)</f>
        <v>NC-CPS-346-2024</v>
      </c>
      <c r="C320" s="4" t="str">
        <f>VLOOKUP(A320,[1]BDD!330:376,4,0)</f>
        <v>ANDRES QUIROGA MOLANO</v>
      </c>
      <c r="D320" s="6" t="s">
        <v>18</v>
      </c>
      <c r="E320" s="6" t="str">
        <f>VLOOKUP(A320,[1]BDD!323:765,27,0)</f>
        <v>BOYACA</v>
      </c>
      <c r="F320" s="6" t="str">
        <f>VLOOKUP(A320,[1]BDD!323:765,28,0)</f>
        <v>TUNJA</v>
      </c>
      <c r="G320" s="6" t="str">
        <f>VLOOKUP(A320,[1]BDD!A324:CD480,77,0)</f>
        <v>ARQUITECTO</v>
      </c>
      <c r="H320" s="6" t="s">
        <v>642</v>
      </c>
      <c r="I320" s="4" t="str">
        <f>VLOOKUP(A320,[1]BDD!A330:CD501,7,0)</f>
        <v>PROFESIONAL</v>
      </c>
      <c r="J320" s="6" t="str">
        <f>VLOOKUP(A320,[1]BDD!324:765,41,0)</f>
        <v>GRUPO DE INFRAESTRUCTURA</v>
      </c>
      <c r="K320" s="6" t="str">
        <f>VLOOKUP(A320,[1]BDD!324:765,76,0)</f>
        <v>andres.quiroga@parquesnacionales.gov.co</v>
      </c>
      <c r="L320" s="6">
        <v>3532400</v>
      </c>
      <c r="M320" s="6" t="s">
        <v>20</v>
      </c>
      <c r="N320" s="6" t="str">
        <f>VLOOKUP(A320,[1]BDD!327:377,6,0)</f>
        <v>NC12-P3299011-039 NC12-P3299016-042 Prestar los servicios profesionales con plena autonomía técnica y administrativa al Grupo de Infraestructura de la Subdirección Administrativa y Financiera brindando apoyo en el seguimiento de los proyectos de infraestructura desde su planeación, estructuración, contratación y ejecución, en el marco del mejoramiento de la infraestructura física en los Parques Nacionales Naturales de Colombia y sus áreas protegidas.</v>
      </c>
      <c r="O320" s="7">
        <f>VLOOKUP(A320,[1]BDD!327:377,17,0)</f>
        <v>7014443</v>
      </c>
      <c r="P320" s="8">
        <f>VLOOKUP(A320,[1]BDD!324:765,56,0)</f>
        <v>45520</v>
      </c>
      <c r="Q320" s="8">
        <f>VLOOKUP(A320,[1]BDD!324:765,57,0)</f>
        <v>45656</v>
      </c>
    </row>
    <row r="321" spans="1:17" ht="16.5">
      <c r="A321" s="5" t="s">
        <v>643</v>
      </c>
      <c r="B321" s="4" t="str">
        <f>VLOOKUP(A321,[1]BDD!332:333,3,0)</f>
        <v>NC-CPS-347-2024</v>
      </c>
      <c r="C321" s="4" t="str">
        <f>VLOOKUP(A321,[1]BDD!331:377,4,0)</f>
        <v>CRHISTIAN AUGUSTO AMADOR LEON</v>
      </c>
      <c r="D321" s="6" t="s">
        <v>18</v>
      </c>
      <c r="E321" s="6" t="str">
        <f>VLOOKUP(A321,[1]BDD!324:766,27,0)</f>
        <v>CUNDINAMARCA</v>
      </c>
      <c r="F321" s="6" t="str">
        <f>VLOOKUP(A321,[1]BDD!324:766,28,0)</f>
        <v>BOGOTÁ</v>
      </c>
      <c r="G321" s="6" t="str">
        <f>VLOOKUP(A321,[1]BDD!A325:CD481,77,0)</f>
        <v>INGENIEO DE SISTEMAS Y TELECOMUNICACIONES</v>
      </c>
      <c r="H321" s="6" t="s">
        <v>644</v>
      </c>
      <c r="I321" s="4" t="str">
        <f>VLOOKUP(A321,[1]BDD!A331:CD502,7,0)</f>
        <v>PROFESIONAL</v>
      </c>
      <c r="J321" s="6" t="str">
        <f>VLOOKUP(A321,[1]BDD!325:766,41,0)</f>
        <v>GRUPO DE CONTROL INTERNO</v>
      </c>
      <c r="K321" s="6" t="str">
        <f>VLOOKUP(A321,[1]BDD!325:766,76,0)</f>
        <v>crhistian.amador@parquesnacionales.gov.co</v>
      </c>
      <c r="L321" s="6">
        <v>3532400</v>
      </c>
      <c r="M321" s="6" t="s">
        <v>20</v>
      </c>
      <c r="N321" s="6" t="str">
        <f>VLOOKUP(A321,[1]BDD!328:378,6,0)</f>
        <v>NC02-P3299060-006 Prestar servicios profesionales especializados con plena autonomía técnica y administrativa al Grupo de Control Interno para dar cumplimiento al Plan Anual de Auditorías de la vigencia 2024, a través de las auditorías, los seguimientos e informes de ley, fomentando la cultura del Autocontrol, con enfoque MIPG, SGI, MECI y Sistemas de la Información de PNNC, en los tres niveles de decisión.</v>
      </c>
      <c r="O321" s="7">
        <f>VLOOKUP(A321,[1]BDD!328:378,17,0)</f>
        <v>7014443</v>
      </c>
      <c r="P321" s="8">
        <f>VLOOKUP(A321,[1]BDD!325:766,56,0)</f>
        <v>45524</v>
      </c>
      <c r="Q321" s="8">
        <f>VLOOKUP(A321,[1]BDD!325:766,57,0)</f>
        <v>45656</v>
      </c>
    </row>
    <row r="322" spans="1:17" ht="16.5">
      <c r="A322" s="5" t="s">
        <v>645</v>
      </c>
      <c r="B322" s="4" t="str">
        <f>VLOOKUP(A322,[1]BDD!333:334,3,0)</f>
        <v>NC-CPS-348-2024</v>
      </c>
      <c r="C322" s="4" t="str">
        <f>VLOOKUP(A322,[1]BDD!332:378,4,0)</f>
        <v>JULIE ANDREA MARTINEZ MENDEZ</v>
      </c>
      <c r="D322" s="6" t="s">
        <v>18</v>
      </c>
      <c r="E322" s="6" t="str">
        <f>VLOOKUP(A322,[1]BDD!325:767,27,0)</f>
        <v>CUNDINAMARCA</v>
      </c>
      <c r="F322" s="6" t="str">
        <f>VLOOKUP(A322,[1]BDD!325:767,28,0)</f>
        <v>BOGOTÁ</v>
      </c>
      <c r="G322" s="6" t="str">
        <f>VLOOKUP(A322,[1]BDD!A326:CD482,77,0)</f>
        <v>INGENIERA INDUSTRIAL</v>
      </c>
      <c r="H322" s="6" t="s">
        <v>646</v>
      </c>
      <c r="I322" s="4" t="str">
        <f>VLOOKUP(A322,[1]BDD!A332:CD503,7,0)</f>
        <v>PROFESIONAL</v>
      </c>
      <c r="J322" s="6" t="str">
        <f>VLOOKUP(A322,[1]BDD!326:767,41,0)</f>
        <v>SUBDIRECCIÓN ADMINISTRATIVA Y FINANCIERA</v>
      </c>
      <c r="K322" s="6" t="str">
        <f>VLOOKUP(A322,[1]BDD!326:767,76,0)</f>
        <v>julie.martinez@parquesnacionales.gov.co</v>
      </c>
      <c r="L322" s="6">
        <v>3532400</v>
      </c>
      <c r="M322" s="6" t="s">
        <v>20</v>
      </c>
      <c r="N322" s="6" t="str">
        <f>VLOOKUP(A322,[1]BDD!329:379,6,0)</f>
        <v>NC10-P3299060-052 Prestación de servicios profesionales con plena autonomía técnica y administrativa para apoyar a la Subdirección Administrativa y Financiera en la formulación, implementación, mejora, seguimiento y evaluación de los procesos de la dependencia que hacen parte del sistema integrado de gestión, de acuerdo con las directrices del MIPG establecido por la entidad en el marco del fortalecimiento de la capacidad institucional de Parques Nacionales Naturales.</v>
      </c>
      <c r="O322" s="7">
        <f>VLOOKUP(A322,[1]BDD!329:379,17,0)</f>
        <v>7014443</v>
      </c>
      <c r="P322" s="8">
        <f>VLOOKUP(A322,[1]BDD!326:767,56,0)</f>
        <v>45524</v>
      </c>
      <c r="Q322" s="8">
        <f>VLOOKUP(A322,[1]BDD!326:767,57,0)</f>
        <v>45656</v>
      </c>
    </row>
    <row r="323" spans="1:17" ht="16.5">
      <c r="A323" s="5" t="s">
        <v>647</v>
      </c>
      <c r="B323" s="4" t="str">
        <f>VLOOKUP(A323,[1]BDD!334:335,3,0)</f>
        <v>NC-CPS-349-2024</v>
      </c>
      <c r="C323" s="4" t="str">
        <f>VLOOKUP(A323,[1]BDD!333:379,4,0)</f>
        <v>DANILO ARENAS HOLGUIN</v>
      </c>
      <c r="D323" s="6" t="s">
        <v>18</v>
      </c>
      <c r="E323" s="6" t="str">
        <f>VLOOKUP(A323,[1]BDD!326:768,27,0)</f>
        <v>RISARALDA</v>
      </c>
      <c r="F323" s="6" t="str">
        <f>VLOOKUP(A323,[1]BDD!326:768,28,0)</f>
        <v>PEREIRA</v>
      </c>
      <c r="G323" s="6" t="str">
        <f>VLOOKUP(A323,[1]BDD!A327:CD483,77,0)</f>
        <v>COMUNICADOR SOCIAL</v>
      </c>
      <c r="H323" s="6" t="s">
        <v>648</v>
      </c>
      <c r="I323" s="4" t="str">
        <f>VLOOKUP(A323,[1]BDD!A333:CD504,7,0)</f>
        <v>PROFESIONAL</v>
      </c>
      <c r="J323" s="6" t="str">
        <f>VLOOKUP(A323,[1]BDD!327:768,41,0)</f>
        <v>GRUPO DE COMUNICACIONES</v>
      </c>
      <c r="K323" s="6" t="str">
        <f>VLOOKUP(A323,[1]BDD!327:768,76,0)</f>
        <v>danilo.arenas@parquesnacionales.gov.co</v>
      </c>
      <c r="L323" s="6">
        <v>3532400</v>
      </c>
      <c r="M323" s="6" t="s">
        <v>20</v>
      </c>
      <c r="N323" s="6" t="str">
        <f>VLOOKUP(A323,[1]BDD!330:380,6,0)</f>
        <v>NC01-P3299060-018 Prestación de servicios profesionales con plena autonomía técnica y administrativa al Grupo de Comunicaciones y Educación Ambiental, para la producción completa de contenidos audiovisuales institucionales que hacen parte de la estrategia de comunicación y educación ambiental de Parques Nacionales Naturales de Colombia, desde la conceptualización y preproducción hasta la ejecución y postproducción de vídeos y audios, para el público externo e interno que fortalezcan el posicionamiento y divulgación de la misionalidad de la entidad, en el marco del proyecto de Fortalecimiento de la capacidad institucional de Parques Nacionales Naturales a Nivel Nacional.</v>
      </c>
      <c r="O323" s="7">
        <f>VLOOKUP(A323,[1]BDD!330:380,17,0)</f>
        <v>6347912</v>
      </c>
      <c r="P323" s="8">
        <f>VLOOKUP(A323,[1]BDD!327:768,56,0)</f>
        <v>45525</v>
      </c>
      <c r="Q323" s="8">
        <f>VLOOKUP(A323,[1]BDD!327:768,57,0)</f>
        <v>45656</v>
      </c>
    </row>
    <row r="324" spans="1:17" ht="16.5">
      <c r="A324" s="5" t="s">
        <v>649</v>
      </c>
      <c r="B324" s="4" t="str">
        <f>VLOOKUP(A324,[1]BDD!335:336,3,0)</f>
        <v>NC-CPS-350-2024</v>
      </c>
      <c r="C324" s="4" t="str">
        <f>VLOOKUP(A324,[1]BDD!334:380,4,0)</f>
        <v>EDITH LORENA SANCHEZ OCHOA</v>
      </c>
      <c r="D324" s="6" t="s">
        <v>18</v>
      </c>
      <c r="E324" s="6" t="str">
        <f>VLOOKUP(A324,[1]BDD!327:769,27,0)</f>
        <v>CUNDINAMARCA</v>
      </c>
      <c r="F324" s="6" t="str">
        <f>VLOOKUP(A324,[1]BDD!327:769,28,0)</f>
        <v>BOGOTÁ</v>
      </c>
      <c r="G324" s="6" t="str">
        <f>VLOOKUP(A324,[1]BDD!A328:CD484,77,0)</f>
        <v>CONTADORA PUBLICA</v>
      </c>
      <c r="H324" s="6" t="s">
        <v>650</v>
      </c>
      <c r="I324" s="4" t="str">
        <f>VLOOKUP(A324,[1]BDD!A334:CD505,7,0)</f>
        <v>PROFESIONAL</v>
      </c>
      <c r="J324" s="6" t="str">
        <f>VLOOKUP(A324,[1]BDD!328:769,41,0)</f>
        <v>GRUPO DE GESTIÓN FINANCIERA</v>
      </c>
      <c r="K324" s="6" t="str">
        <f>VLOOKUP(A324,[1]BDD!328:769,76,0)</f>
        <v>edith.sanchez@parquesnacionales.gov.co</v>
      </c>
      <c r="L324" s="6">
        <v>3532400</v>
      </c>
      <c r="M324" s="6" t="s">
        <v>20</v>
      </c>
      <c r="N324" s="6" t="str">
        <f>VLOOKUP(A324,[1]BDD!331:381,6,0)</f>
        <v>NC10-P3299060-053 Prestación de servicios profesionales con plena autonomía técnica y administrativa para apoyar al Grupo de Gestión Financiera en las actividades para el trámite de pago de las cuentas del nivel central de la entidad en el marco del fortalecimiento de la capacidad institucional de Parques Nacionales Naturales.</v>
      </c>
      <c r="O324" s="7">
        <f>VLOOKUP(A324,[1]BDD!331:381,17,0)</f>
        <v>5693195</v>
      </c>
      <c r="P324" s="8">
        <f>VLOOKUP(A324,[1]BDD!328:769,56,0)</f>
        <v>45527</v>
      </c>
      <c r="Q324" s="8">
        <f>VLOOKUP(A324,[1]BDD!328:769,57,0)</f>
        <v>45656</v>
      </c>
    </row>
    <row r="325" spans="1:17" ht="16.5">
      <c r="A325" s="5" t="s">
        <v>651</v>
      </c>
      <c r="B325" s="4" t="str">
        <f>VLOOKUP(A325,[1]BDD!336:337,3,0)</f>
        <v>NC-CPS-354-2024</v>
      </c>
      <c r="C325" s="4" t="str">
        <f>VLOOKUP(A325,[1]BDD!335:381,4,0)</f>
        <v>JAVIER DARÍO LOZANO MEDINA</v>
      </c>
      <c r="D325" s="6" t="s">
        <v>18</v>
      </c>
      <c r="E325" s="6" t="str">
        <f>VLOOKUP(A325,[1]BDD!328:770,27,0)</f>
        <v>BOYACA</v>
      </c>
      <c r="F325" s="6" t="str">
        <f>VLOOKUP(A325,[1]BDD!328:770,28,0)</f>
        <v>CHISCAS</v>
      </c>
      <c r="G325" s="6" t="str">
        <f>VLOOKUP(A325,[1]BDD!A329:CD485,77,0)</f>
        <v>INGENIERIA CIVIL</v>
      </c>
      <c r="H325" s="6" t="s">
        <v>652</v>
      </c>
      <c r="I325" s="4" t="str">
        <f>VLOOKUP(A325,[1]BDD!A335:CD506,7,0)</f>
        <v>PROFESIONAL</v>
      </c>
      <c r="J325" s="6" t="str">
        <f>VLOOKUP(A325,[1]BDD!329:770,41,0)</f>
        <v>GRUPO DE INFRAESTRUCTURA</v>
      </c>
      <c r="K325" s="6" t="str">
        <f>VLOOKUP(A325,[1]BDD!329:770,76,0)</f>
        <v>gestionadministrativa.heco@parquesnacionales.gov.co</v>
      </c>
      <c r="L325" s="6">
        <v>3532400</v>
      </c>
      <c r="M325" s="6" t="s">
        <v>20</v>
      </c>
      <c r="N325" s="6" t="str">
        <f>VLOOKUP(A325,[1]BDD!332:382,6,0)</f>
        <v>NC12-P3299011-038 NC12-P3299016-041 Prestar los servicios profesionales con plena autonomía técnica y administrativa al Grupo de Infraestructura de la Subdirección Administrativa y Financiera brindando apoyo en el seguimiento de los proyectos de infraestructura desde su planeación, estructuración, contratación y ejecución en el marco del mejoramiento de la infraestructura física en los Parques Nacionales Naturales de Colombia y sus áreas protegidas.</v>
      </c>
      <c r="O325" s="7" t="str">
        <f>VLOOKUP(A325,[1]BDD!332:382,17,0)</f>
        <v>$7.014.443</v>
      </c>
      <c r="P325" s="8">
        <f>VLOOKUP(A325,[1]BDD!329:770,56,0)</f>
        <v>45538</v>
      </c>
      <c r="Q325" s="8">
        <f>VLOOKUP(A325,[1]BDD!329:770,57,0)</f>
        <v>45656</v>
      </c>
    </row>
    <row r="326" spans="1:17" ht="16.5">
      <c r="A326" s="5" t="s">
        <v>653</v>
      </c>
      <c r="B326" s="4" t="str">
        <f>VLOOKUP(A326,[1]BDD!337:338,3,0)</f>
        <v>NC-CPS-356-2024</v>
      </c>
      <c r="C326" s="4" t="str">
        <f>VLOOKUP(A326,[1]BDD!336:382,4,0)</f>
        <v>DANIELLA MARGARITA KHRYSTALL AMATHYSTA SAAVEDRA BELTRAN</v>
      </c>
      <c r="D326" s="6" t="s">
        <v>18</v>
      </c>
      <c r="E326" s="6" t="str">
        <f>VLOOKUP(A326,[1]BDD!329:771,27,0)</f>
        <v>CUNDINAMARCA</v>
      </c>
      <c r="F326" s="6" t="str">
        <f>VLOOKUP(A326,[1]BDD!329:771,28,0)</f>
        <v>BOGOTÁ</v>
      </c>
      <c r="G326" s="6" t="str">
        <f>VLOOKUP(A326,[1]BDD!A330:CD486,77,0)</f>
        <v>TECNICO EN CONTABILIZACION DE OPERACIONES COMERCIALES Y FINANCIERA</v>
      </c>
      <c r="H326" s="6" t="s">
        <v>654</v>
      </c>
      <c r="I326" s="4" t="str">
        <f>VLOOKUP(A326,[1]BDD!A336:CD507,7,0)</f>
        <v>APOYO A LA GESTIÓN</v>
      </c>
      <c r="J326" s="6" t="str">
        <f>VLOOKUP(A326,[1]BDD!330:771,41,0)</f>
        <v>SUBDIRECCIÓN DE GESTIÓN Y MANEJO Y ÁREAS PROTEGIDAS</v>
      </c>
      <c r="K326" s="6">
        <f>VLOOKUP(A326,[1]BDD!330:771,76,0)</f>
        <v>0</v>
      </c>
      <c r="L326" s="6">
        <v>3532400</v>
      </c>
      <c r="M326" s="6" t="s">
        <v>20</v>
      </c>
      <c r="N326" s="6" t="str">
        <f>VLOOKUP(A326,[1]BDD!333:383,6,0)</f>
        <v>NC22-P3202008-007 - Prestación de servicios de apoyo a la gestión con plena autonomía técnica y administrativa para realizar las actividades administrativas que requiera la SGM en el marco de la implementación del programa Herencia Colombia en el proyecto de inversión conservación de la diversidad biológica de las áreas protegidas del SINAP nacional.</v>
      </c>
      <c r="O326" s="7" t="str">
        <f>VLOOKUP(A326,[1]BDD!333:383,17,0)</f>
        <v xml:space="preserve"> $ 3.226.850 </v>
      </c>
      <c r="P326" s="8">
        <f>VLOOKUP(A326,[1]BDD!330:771,56,0)</f>
        <v>45540</v>
      </c>
      <c r="Q326" s="8">
        <f>VLOOKUP(A326,[1]BDD!330:771,57,0)</f>
        <v>45656</v>
      </c>
    </row>
    <row r="327" spans="1:17" ht="16.5">
      <c r="A327" s="5" t="s">
        <v>655</v>
      </c>
      <c r="B327" s="4" t="str">
        <f>VLOOKUP(A327,[1]BDD!338:339,3,0)</f>
        <v xml:space="preserve">NC-CPS-359-2024 </v>
      </c>
      <c r="C327" s="4" t="str">
        <f>VLOOKUP(A327,[1]BDD!337:383,4,0)</f>
        <v>MERCEDES GUZMAN CASTRO</v>
      </c>
      <c r="D327" s="6" t="s">
        <v>18</v>
      </c>
      <c r="E327" s="6" t="str">
        <f>VLOOKUP(A327,[1]BDD!330:772,27,0)</f>
        <v>CUNDINAMARCA</v>
      </c>
      <c r="F327" s="6" t="str">
        <f>VLOOKUP(A327,[1]BDD!330:772,28,0)</f>
        <v>BOGOTÁ</v>
      </c>
      <c r="G327" s="6" t="str">
        <f>VLOOKUP(A327,[1]BDD!A331:CD487,77,0)</f>
        <v>INGENIERA FORESTAL</v>
      </c>
      <c r="H327" s="6" t="s">
        <v>656</v>
      </c>
      <c r="I327" s="4" t="str">
        <f>VLOOKUP(A327,[1]BDD!A337:CD508,7,0)</f>
        <v>PROFESIONAL</v>
      </c>
      <c r="J327" s="6" t="str">
        <f>VLOOKUP(A327,[1]BDD!331:772,41,0)</f>
        <v>GRUPO DE PLANEACIÓN Y MANEJO</v>
      </c>
      <c r="K327" s="6">
        <f>VLOOKUP(A327,[1]BDD!331:772,76,0)</f>
        <v>0</v>
      </c>
      <c r="L327" s="6">
        <v>3532400</v>
      </c>
      <c r="M327" s="6" t="s">
        <v>20</v>
      </c>
      <c r="N327" s="6" t="str">
        <f>VLOOKUP(A327,[1]BDD!334:386,6,0)</f>
        <v>NC23-P3202060-004 Prestación de servicios profesionales con plena autonomía técnica y administrativa para realizar el seguimiento técnico al indicador No. de Hectáreas en proceso de restauración, recuperación y rehabilitación de ecosistemas degradados en Parques Nacionales Naturales de Colombia de acuerdo con las funciones del Grupo de Planeación y Manejo en el marco del proyecto de Conservación de la diversidad biológica de las áreas protegidas del SINAP nacional.</v>
      </c>
      <c r="O327" s="7">
        <f>VLOOKUP(A327,[1]BDD!334:386,17,0)</f>
        <v>8354314</v>
      </c>
      <c r="P327" s="8">
        <f>VLOOKUP(A327,[1]BDD!331:772,56,0)</f>
        <v>45541</v>
      </c>
      <c r="Q327" s="8">
        <f>VLOOKUP(A327,[1]BDD!331:772,57,0)</f>
        <v>45656</v>
      </c>
    </row>
    <row r="328" spans="1:17" ht="16.5">
      <c r="A328" s="5" t="s">
        <v>657</v>
      </c>
      <c r="B328" s="4" t="str">
        <f>VLOOKUP(A328,[1]BDD!339:340,3,0)</f>
        <v>NC-CPS-363-2024</v>
      </c>
      <c r="C328" s="4" t="str">
        <f>VLOOKUP(A328,[1]BDD!338:386,4,0)</f>
        <v>MONICA MARIA RODRIGUEZ ARIAS</v>
      </c>
      <c r="D328" s="6" t="s">
        <v>18</v>
      </c>
      <c r="E328" s="6" t="str">
        <f>VLOOKUP(A328,[1]BDD!331:773,27,0)</f>
        <v>QUINDIO</v>
      </c>
      <c r="F328" s="6" t="str">
        <f>VLOOKUP(A328,[1]BDD!331:773,28,0)</f>
        <v>CALARCA</v>
      </c>
      <c r="G328" s="6" t="str">
        <f>VLOOKUP(A328,[1]BDD!A332:CD488,77,0)</f>
        <v>ABOGADA</v>
      </c>
      <c r="H328" s="6" t="s">
        <v>658</v>
      </c>
      <c r="I328" s="4" t="str">
        <f>VLOOKUP(A328,[1]BDD!A338:CD509,7,0)</f>
        <v>PROFESIONAL</v>
      </c>
      <c r="J328" s="6" t="str">
        <f>VLOOKUP(A328,[1]BDD!332:773,41,0)</f>
        <v>GRUPO DE GESTIÓN E INTEGRACIÓN DEL SINAP</v>
      </c>
      <c r="K328" s="6">
        <f>VLOOKUP(A328,[1]BDD!332:773,76,0)</f>
        <v>0</v>
      </c>
      <c r="L328" s="6">
        <v>3532400</v>
      </c>
      <c r="M328" s="6" t="s">
        <v>20</v>
      </c>
      <c r="N328" s="6" t="str">
        <f>VLOOKUP(A328,[1]BDD!335:387,6,0)</f>
        <v>NC22-P3202008-003 Prestación de servicios profesionales con plena autonomía técnica y administrativa en la Subdirección de Gestión y Manejo de Áreas Protegidas brindando acompañamiento jurídico y contractual en la ejecución del Programa de Conservación y Uso Sostenible de los Recursos Naturales financiado por el KFW.</v>
      </c>
      <c r="O328" s="7">
        <f>VLOOKUP(A328,[1]BDD!335:387,17,0)</f>
        <v>8855572</v>
      </c>
      <c r="P328" s="8">
        <f>VLOOKUP(A328,[1]BDD!332:773,56,0)</f>
        <v>45551</v>
      </c>
      <c r="Q328" s="8">
        <f>VLOOKUP(A328,[1]BDD!332:773,57,0)</f>
        <v>45656</v>
      </c>
    </row>
    <row r="329" spans="1:17" ht="16.5">
      <c r="A329" s="5" t="s">
        <v>659</v>
      </c>
      <c r="B329" s="4" t="str">
        <f>VLOOKUP(A329,[1]BDD!340:341,3,0)</f>
        <v>NC-CPS-366-2024</v>
      </c>
      <c r="C329" s="4" t="str">
        <f>VLOOKUP(A329,[1]BDD!339:387,4,0)</f>
        <v>ANGELICA MARIA PINTO DUARTE</v>
      </c>
      <c r="D329" s="6" t="s">
        <v>18</v>
      </c>
      <c r="E329" s="6" t="str">
        <f>VLOOKUP(A329,[1]BDD!332:774,27,0)</f>
        <v>TOLIMA</v>
      </c>
      <c r="F329" s="6" t="str">
        <f>VLOOKUP(A329,[1]BDD!332:774,28,0)</f>
        <v>IBAGUE</v>
      </c>
      <c r="G329" s="6" t="str">
        <f>VLOOKUP(A329,[1]BDD!A333:CD489,77,0)</f>
        <v>PSICOLOGA</v>
      </c>
      <c r="H329" s="6" t="s">
        <v>660</v>
      </c>
      <c r="I329" s="4" t="str">
        <f>VLOOKUP(A329,[1]BDD!A339:CD510,7,0)</f>
        <v>PROFESIONAL</v>
      </c>
      <c r="J329" s="6" t="str">
        <f>VLOOKUP(A329,[1]BDD!333:774,41,0)</f>
        <v>GRUPO DE GESTIÓN HUMANA</v>
      </c>
      <c r="K329" s="6">
        <f>VLOOKUP(A329,[1]BDD!333:774,76,0)</f>
        <v>0</v>
      </c>
      <c r="L329" s="6">
        <v>3532400</v>
      </c>
      <c r="M329" s="6" t="s">
        <v>20</v>
      </c>
      <c r="N329" s="6" t="str">
        <f>VLOOKUP(A329,[1]BDD!336:388,6,0)</f>
        <v>NC10-P3299060-054 Prestación de servicios profesionales con plena autonomía técnica y administrativa para apoyar al Grupo de Gestión Humana en la ejecución y seguimiento del Plan anual en Seguridad Social y Salud en el trabajo de acuerdo con el Plan Estratégico de Gestión Humana de la entidad en las actividades relacionadas con riesgo psicosocial, seguridad y salud en el trabajo y clima laboral, en el marco de fortalecimiento de la capacidad institucional de Parques Nacionales Naturales de Colombia.</v>
      </c>
      <c r="O329" s="7">
        <f>VLOOKUP(A329,[1]BDD!336:388,17,0)</f>
        <v>5106004</v>
      </c>
      <c r="P329" s="8">
        <f>VLOOKUP(A329,[1]BDD!333:774,56,0)</f>
        <v>45553</v>
      </c>
      <c r="Q329" s="8">
        <f>VLOOKUP(A329,[1]BDD!333:774,57,0)</f>
        <v>45657</v>
      </c>
    </row>
    <row r="330" spans="1:17" ht="16.5">
      <c r="A330" s="5" t="s">
        <v>661</v>
      </c>
      <c r="B330" s="4" t="str">
        <f>VLOOKUP(A330,[1]BDD!341:342,3,0)</f>
        <v>NC-CPS-371-2024</v>
      </c>
      <c r="C330" s="4" t="str">
        <f>VLOOKUP(A330,[1]BDD!340:388,4,0)</f>
        <v>OCTAVIO SEGUNDO ERASO PAGUAY</v>
      </c>
      <c r="D330" s="6" t="s">
        <v>18</v>
      </c>
      <c r="E330" s="6" t="str">
        <f>VLOOKUP(A330,[1]BDD!333:775,27,0)</f>
        <v>NARIÑO</v>
      </c>
      <c r="F330" s="6" t="str">
        <f>VLOOKUP(A330,[1]BDD!333:775,28,0)</f>
        <v>BARBACOAS</v>
      </c>
      <c r="G330" s="6" t="str">
        <f>VLOOKUP(A330,[1]BDD!A334:CD490,77,0)</f>
        <v>INGENIERO AGRONOMO</v>
      </c>
      <c r="H330" s="6" t="s">
        <v>662</v>
      </c>
      <c r="I330" s="4" t="str">
        <f>VLOOKUP(A330,[1]BDD!A340:CD511,7,0)</f>
        <v>PROFESIONAL</v>
      </c>
      <c r="J330" s="6" t="str">
        <f>VLOOKUP(A330,[1]BDD!334:775,41,0)</f>
        <v>GRUPO DE PLANEACIÓN Y MANEJO</v>
      </c>
      <c r="K330" s="6">
        <f>VLOOKUP(A330,[1]BDD!334:775,76,0)</f>
        <v>0</v>
      </c>
      <c r="L330" s="6">
        <v>3532400</v>
      </c>
      <c r="M330" s="6" t="s">
        <v>20</v>
      </c>
      <c r="N330" s="6" t="str">
        <f>VLOOKUP(A330,[1]BDD!337:389,6,0)</f>
        <v>NC23-P3202060-008 Prestación de servicios profesionales con plena autonomía técnica y administrativa para apoyar la formulación de programas y proyectos de restauración ecológica y diálogo social, de acuerdo con las funciones del Grupo de Planeación y Manejo en el marco del proyecto de Conservación de la diversidad biológica de las áreas protegidas del SINAP nacional.</v>
      </c>
      <c r="O330" s="7" t="str">
        <f>VLOOKUP(A330,[1]BDD!337:389,17,0)</f>
        <v xml:space="preserve"> $ 9.981.565</v>
      </c>
      <c r="P330" s="8">
        <f>VLOOKUP(A330,[1]BDD!334:775,56,0)</f>
        <v>45560</v>
      </c>
      <c r="Q330" s="8">
        <f>VLOOKUP(A330,[1]BDD!334:775,57,0)</f>
        <v>45656</v>
      </c>
    </row>
    <row r="331" spans="1:17" ht="16.5">
      <c r="A331" s="5" t="s">
        <v>663</v>
      </c>
      <c r="B331" s="4" t="str">
        <f>VLOOKUP(A331,[1]BDD!342:343,3,0)</f>
        <v>NC-CPS-372-2024</v>
      </c>
      <c r="C331" s="4" t="str">
        <f>VLOOKUP(A331,[1]BDD!341:389,4,0)</f>
        <v>NEIL ARMSTRONG LOZANO FALLA</v>
      </c>
      <c r="D331" s="6" t="s">
        <v>18</v>
      </c>
      <c r="E331" s="6" t="str">
        <f>VLOOKUP(A331,[1]BDD!334:776,27,0)</f>
        <v>CUNDINAMARCA</v>
      </c>
      <c r="F331" s="6" t="str">
        <f>VLOOKUP(A331,[1]BDD!334:776,28,0)</f>
        <v>BOGOTÁ</v>
      </c>
      <c r="G331" s="6" t="str">
        <f>VLOOKUP(A331,[1]BDD!A335:CD491,77,0)</f>
        <v>ABOGADO</v>
      </c>
      <c r="H331" s="6" t="s">
        <v>664</v>
      </c>
      <c r="I331" s="4" t="str">
        <f>VLOOKUP(A331,[1]BDD!A341:CD512,7,0)</f>
        <v>PROFESIONAL</v>
      </c>
      <c r="J331" s="6" t="str">
        <f>VLOOKUP(A331,[1]BDD!335:776,41,0)</f>
        <v>OFICINA ASESORA JURIDICA</v>
      </c>
      <c r="K331" s="6">
        <f>VLOOKUP(A331,[1]BDD!335:776,76,0)</f>
        <v>0</v>
      </c>
      <c r="L331" s="6">
        <v>3532400</v>
      </c>
      <c r="M331" s="6" t="s">
        <v>20</v>
      </c>
      <c r="N331" s="6" t="str">
        <f>VLOOKUP(A331,[1]BDD!338:390,6,0)</f>
        <v>NC05-P3202032-008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de acuerdo con las disposiciones legales que rigen el mandato que confiera la entidad para la defensa de sus intereses, y las gestiones que se requieran, en el marco de la conservación de la capacidad institucional de Parques Nacionales Naturales de Colombia.</v>
      </c>
      <c r="O331" s="7">
        <f>VLOOKUP(A331,[1]BDD!338:390,17,0)</f>
        <v>9564018</v>
      </c>
      <c r="P331" s="8">
        <f>VLOOKUP(A331,[1]BDD!335:776,56,0)</f>
        <v>45561</v>
      </c>
      <c r="Q331" s="8">
        <f>VLOOKUP(A331,[1]BDD!335:776,57,0)</f>
        <v>45656</v>
      </c>
    </row>
    <row r="332" spans="1:17" ht="16.5">
      <c r="A332" s="5" t="s">
        <v>665</v>
      </c>
      <c r="B332" s="4" t="str">
        <f>VLOOKUP(A332,[1]BDD!343:344,3,0)</f>
        <v>NC-CPS-375-2024</v>
      </c>
      <c r="C332" s="4" t="str">
        <f>VLOOKUP(A332,[1]BDD!342:390,4,0)</f>
        <v xml:space="preserve">OMAR ESNEIDER BUSTOS TRIANA </v>
      </c>
      <c r="D332" s="6" t="s">
        <v>18</v>
      </c>
      <c r="E332" s="6" t="str">
        <f>VLOOKUP(A332,[1]BDD!335:777,27,0)</f>
        <v>CUNDINAMARCA</v>
      </c>
      <c r="F332" s="6" t="str">
        <f>VLOOKUP(A332,[1]BDD!335:777,28,0)</f>
        <v>EL PEÑON</v>
      </c>
      <c r="G332" s="6" t="str">
        <f>VLOOKUP(A332,[1]BDD!A336:CD492,77,0)</f>
        <v>INGENIERO INDUSTRIAL</v>
      </c>
      <c r="H332" s="6" t="s">
        <v>666</v>
      </c>
      <c r="I332" s="4" t="str">
        <f>VLOOKUP(A332,[1]BDD!A342:CD513,7,0)</f>
        <v>PROFESIONAL</v>
      </c>
      <c r="J332" s="6" t="str">
        <f>VLOOKUP(A332,[1]BDD!336:777,41,0)</f>
        <v>GRUPO DE CONTRATOS</v>
      </c>
      <c r="K332" s="6">
        <f>VLOOKUP(A332,[1]BDD!336:777,76,0)</f>
        <v>0</v>
      </c>
      <c r="L332" s="6">
        <v>3532400</v>
      </c>
      <c r="M332" s="6" t="s">
        <v>20</v>
      </c>
      <c r="N332" s="6" t="str">
        <f>VLOOKUP(A332,[1]BDD!339:391,6,0)</f>
        <v>NC10-P3299060-057 Prestación de servicios profesionales con plena autonomía técnica y administrativa para apoyar al Grupo de Contratos en los tramites inherentes a la etapa pre-contractual y post-contractual, de los convenios y contratos de la Entidad en el marco del fortalecimiento de la capacidad institucional de Parques Nacionales Naturales.</v>
      </c>
      <c r="O332" s="7">
        <f>VLOOKUP(A332,[1]BDD!339:391,17,0)</f>
        <v>7881428</v>
      </c>
      <c r="P332" s="8">
        <f>VLOOKUP(A332,[1]BDD!336:777,56,0)</f>
        <v>45561</v>
      </c>
      <c r="Q332" s="8">
        <f>VLOOKUP(A332,[1]BDD!336:777,57,0)</f>
        <v>45656</v>
      </c>
    </row>
    <row r="333" spans="1:17" ht="16.5">
      <c r="A333" s="5" t="s">
        <v>667</v>
      </c>
      <c r="B333" s="4" t="str">
        <f>VLOOKUP(A333,[1]BDD!344:345,3,0)</f>
        <v>NC-CPS-380-2024</v>
      </c>
      <c r="C333" s="4" t="str">
        <f>VLOOKUP(A333,[1]BDD!343:391,4,0)</f>
        <v>HUGO ENRIQUE NAVARRO MANRIQUE</v>
      </c>
      <c r="D333" s="6" t="s">
        <v>18</v>
      </c>
      <c r="E333" s="6" t="str">
        <f>VLOOKUP(A333,[1]BDD!336:778,27,0)</f>
        <v>TOLIMA</v>
      </c>
      <c r="F333" s="6" t="str">
        <f>VLOOKUP(A333,[1]BDD!336:778,28,0)</f>
        <v>ESPINAL</v>
      </c>
      <c r="G333" s="6" t="str">
        <f>VLOOKUP(A333,[1]BDD!A337:CD493,77,0)</f>
        <v>ECONOMISTA</v>
      </c>
      <c r="H333" s="6" t="s">
        <v>668</v>
      </c>
      <c r="I333" s="4" t="str">
        <f>VLOOKUP(A333,[1]BDD!A343:CD514,7,0)</f>
        <v>PROFESIONAL</v>
      </c>
      <c r="J333" s="6" t="str">
        <f>VLOOKUP(A333,[1]BDD!337:778,41,0)</f>
        <v>DIRECCIÓN GENERAL</v>
      </c>
      <c r="K333" s="6">
        <f>VLOOKUP(A333,[1]BDD!337:778,76,0)</f>
        <v>0</v>
      </c>
      <c r="L333" s="6">
        <v>3532400</v>
      </c>
      <c r="M333" s="6" t="s">
        <v>20</v>
      </c>
      <c r="N333" s="6" t="str">
        <f>VLOOKUP(A333,[1]BDD!340:392,6,0)</f>
        <v>NC00-P3299054-001 NC00-P3299054-002 Prestación de servicios profesionales con plena autonomía técnica y administrativa para apoyar a la Dirección General en la formulación, implementación y seguimiento de los procesos y/o programas estratégicos de Parques Nacionales Naturales de Colombia, para fortalecer una ruta de gestión del conocimiento que contribuya al posicionamiento y consolidación de la visión prospectiva y la toma de decisiones institucionales de la entidad.</v>
      </c>
      <c r="O333" s="7">
        <f>VLOOKUP(A333,[1]BDD!340:392,17,0)</f>
        <v>12298286</v>
      </c>
      <c r="P333" s="8">
        <f>VLOOKUP(A333,[1]BDD!337:778,56,0)</f>
        <v>45573</v>
      </c>
      <c r="Q333" s="8">
        <f>VLOOKUP(A333,[1]BDD!337:778,57,0)</f>
        <v>45656</v>
      </c>
    </row>
    <row r="334" spans="1:17" ht="16.5">
      <c r="A334" s="5" t="s">
        <v>669</v>
      </c>
      <c r="B334" s="4" t="str">
        <f>VLOOKUP(A334,[1]BDD!345:346,3,0)</f>
        <v>NC-CPS-381-2024</v>
      </c>
      <c r="C334" s="4" t="str">
        <f>VLOOKUP(A334,[1]BDD!344:392,4,0)</f>
        <v>ALEJANDRO BAÑOL SALAZAR</v>
      </c>
      <c r="D334" s="6" t="s">
        <v>18</v>
      </c>
      <c r="E334" s="6" t="str">
        <f>VLOOKUP(A334,[1]BDD!337:779,27,0)</f>
        <v>ANTIOQUIA</v>
      </c>
      <c r="F334" s="6" t="str">
        <f>VLOOKUP(A334,[1]BDD!337:779,28,0)</f>
        <v>MEDELLIN</v>
      </c>
      <c r="G334" s="6" t="str">
        <f>VLOOKUP(A334,[1]BDD!A338:CD494,77,0)</f>
        <v>INGENIERO AMBIENTAL</v>
      </c>
      <c r="H334" s="6" t="s">
        <v>670</v>
      </c>
      <c r="I334" s="4" t="str">
        <f>VLOOKUP(A334,[1]BDD!A344:CD515,7,0)</f>
        <v>PROFESIONAL</v>
      </c>
      <c r="J334" s="6" t="str">
        <f>VLOOKUP(A334,[1]BDD!338:779,41,0)</f>
        <v>SUBDIRECCIÓN DE SOSTENIBILIDAD Y NEGOCIOS AMBIENTALES</v>
      </c>
      <c r="K334" s="6">
        <f>VLOOKUP(A334,[1]BDD!338:779,76,0)</f>
        <v>0</v>
      </c>
      <c r="L334" s="6">
        <v>3532400</v>
      </c>
      <c r="M334" s="6" t="s">
        <v>20</v>
      </c>
      <c r="N334" s="6" t="str">
        <f>VLOOKUP(A334,[1]BDD!341:393,6,0)</f>
        <v>NC30-P3202053-008 Prestación de servicios profesionales con plena autonomía técnica y administrativa a la subdirección de sostenibilidad y negocios ambientales para apoyar la estructuración de la estrategia de bioeconomía y el fortalecimiento de emprendimientos en el marco del proyecto de conservación de la biodiversidad biológica de las áreas protegidas del SINAP.</v>
      </c>
      <c r="O334" s="7">
        <f>VLOOKUP(A334,[1]BDD!341:393,17,0)</f>
        <v>7881428</v>
      </c>
      <c r="P334" s="8">
        <f>VLOOKUP(A334,[1]BDD!338:779,56,0)</f>
        <v>45573</v>
      </c>
      <c r="Q334" s="8">
        <f>VLOOKUP(A334,[1]BDD!338:779,57,0)</f>
        <v>45656</v>
      </c>
    </row>
    <row r="335" spans="1:17" ht="16.5">
      <c r="A335" s="5" t="str">
        <f>[1]BDD!A347</f>
        <v>CD-NC-345-2024</v>
      </c>
      <c r="B335" s="4" t="str">
        <f>VLOOKUP(A335,[1]BDD!346:358,3,0)</f>
        <v>NC-CPS-383-2024</v>
      </c>
      <c r="C335" s="4" t="str">
        <f>VLOOKUP(A335,[1]BDD!345:393,4,0)</f>
        <v>JOSE FRANCISCO MORALES MARTINEZ</v>
      </c>
      <c r="D335" s="6" t="s">
        <v>18</v>
      </c>
      <c r="E335" s="6" t="str">
        <f>VLOOKUP(A335,[1]BDD!338:780,27,0)</f>
        <v>CUNDINAMARCA</v>
      </c>
      <c r="F335" s="6" t="str">
        <f>VLOOKUP(A335,[1]BDD!338:780,28,0)</f>
        <v>BOGOTÁ</v>
      </c>
      <c r="G335" s="6" t="str">
        <f>VLOOKUP(A335,[1]BDD!A339:CD495,77,0)</f>
        <v>ABOGADO</v>
      </c>
      <c r="H335" s="6" t="s">
        <v>671</v>
      </c>
      <c r="I335" s="4" t="str">
        <f>VLOOKUP(A335,[1]BDD!A345:CD516,7,0)</f>
        <v>PROFESIONAL</v>
      </c>
      <c r="J335" s="6" t="str">
        <f>VLOOKUP(A335,[1]BDD!339:780,41,0)</f>
        <v>OFICINA ASESORA JURIDICA</v>
      </c>
      <c r="L335" s="6">
        <v>3532400</v>
      </c>
      <c r="M335" s="6" t="s">
        <v>20</v>
      </c>
      <c r="N335" s="6" t="str">
        <f>VLOOKUP(A335,[1]BDD!342:394,6,0)</f>
        <v>NC05-P3202032-004 “Prestar los servicios profesionales con autonomía técnica y administrativa en la Oficina Asesora Jurídica para el apoyo en la gestión predial en las actuaciones que tengan relación con la creación de folios, así como proyectar o revisar jurídicamente los documentos e instrumentos normativos jurídicos que se le asignen y que conduzcan al cumplimiento de las funciones y la misionalidad de la entidad, en el marco de la conservación de la capacidad institucional de Parques Nacionales Naturales de Colombia”</v>
      </c>
      <c r="O335" s="7">
        <f>VLOOKUP(A335,[1]BDD!342:394,17,0)</f>
        <v>3670921</v>
      </c>
      <c r="P335" s="8">
        <f>VLOOKUP(A335,[1]BDD!339:780,56,0)</f>
        <v>45580</v>
      </c>
      <c r="Q335" s="8">
        <f>VLOOKUP(A335,[1]BDD!339:780,57,0)</f>
        <v>45656</v>
      </c>
    </row>
    <row r="336" spans="1:17" ht="14.25">
      <c r="A336" s="10" t="s">
        <v>672</v>
      </c>
      <c r="B336" s="4" t="str">
        <f>VLOOKUP(A336,[1]BDD!347:359,3,0)</f>
        <v>NC-CPS-384-2024</v>
      </c>
      <c r="C336" s="4" t="str">
        <f>VLOOKUP(A336,[1]BDD!346:394,4,0)</f>
        <v>CLAUDIA YOLANDA CERVERA GARCIA</v>
      </c>
      <c r="D336" s="6" t="s">
        <v>18</v>
      </c>
      <c r="E336" s="6" t="str">
        <f>VLOOKUP(A336,[1]BDD!339:781,27,0)</f>
        <v>CUNDINAMARCA</v>
      </c>
      <c r="F336" s="6" t="str">
        <f>VLOOKUP(A336,[1]BDD!339:781,28,0)</f>
        <v>BOGOTÁ</v>
      </c>
      <c r="G336" s="6" t="str">
        <f>VLOOKUP(A336,[1]BDD!A340:CD496,77,0)</f>
        <v>INDENIERA AGRONOMICA</v>
      </c>
      <c r="H336" s="6" t="s">
        <v>673</v>
      </c>
      <c r="I336" s="4" t="str">
        <f>VLOOKUP(A336,[1]BDD!A346:CD517,7,0)</f>
        <v>PROFESIONAL</v>
      </c>
      <c r="J336" s="6" t="str">
        <f>VLOOKUP(A336,[1]BDD!340:781,41,0)</f>
        <v>GRUPO DE GESTIÓN E INTEGRACIÓN DEL SINAP</v>
      </c>
      <c r="L336" s="6">
        <v>3532400</v>
      </c>
      <c r="M336" s="6" t="s">
        <v>20</v>
      </c>
      <c r="N336" s="6" t="str">
        <f>VLOOKUP(A336,[1]BDD!343:395,6,0)</f>
        <v>NC22-P3202008-004 Prestar servicios profesionales con plena autonomía técnica y administrativa para llevar a cabo el acompañamiento y monitoreo de los procesos y actividades al Grupo de Gestión e Integración del SINAP para el programa de conservación y Uso Sostenible de Recursos Naturales.</v>
      </c>
      <c r="O336" s="7">
        <f>VLOOKUP(A336,[1]BDD!343:395,17,0)</f>
        <v>8354314</v>
      </c>
      <c r="P336" s="8">
        <f>VLOOKUP(A336,[1]BDD!340:781,56,0)</f>
        <v>45581</v>
      </c>
      <c r="Q336" s="8">
        <f>VLOOKUP(A336,[1]BDD!340:781,57,0)</f>
        <v>45656</v>
      </c>
    </row>
    <row r="337" spans="1:17" ht="14.25">
      <c r="A337" s="10" t="s">
        <v>674</v>
      </c>
      <c r="B337" s="4" t="str">
        <f>VLOOKUP(A337,[1]BDD!348:360,3,0)</f>
        <v>NC-CPS-385-2024</v>
      </c>
      <c r="C337" s="4" t="str">
        <f>VLOOKUP(A337,[1]BDD!347:395,4,0)</f>
        <v>LEIDY JOHANNA SANCHEZ BONILLA</v>
      </c>
      <c r="D337" s="6" t="s">
        <v>18</v>
      </c>
      <c r="E337" s="6" t="str">
        <f>VLOOKUP(A337,[1]BDD!340:782,27,0)</f>
        <v>SANTANDER</v>
      </c>
      <c r="F337" s="6" t="str">
        <f>VLOOKUP(A337,[1]BDD!340:782,28,0)</f>
        <v>SAN GIL</v>
      </c>
      <c r="G337" s="6" t="str">
        <f>VLOOKUP(A337,[1]BDD!A341:CD497,77,0)</f>
        <v>ABOGADA</v>
      </c>
      <c r="H337" s="6" t="s">
        <v>675</v>
      </c>
      <c r="I337" s="4" t="str">
        <f>VLOOKUP(A337,[1]BDD!A347:CD518,7,0)</f>
        <v>PROFESIONAL</v>
      </c>
      <c r="J337" s="6" t="str">
        <f>VLOOKUP(A337,[1]BDD!341:782,41,0)</f>
        <v>GRUPO DE CONTRATOS</v>
      </c>
      <c r="L337" s="6">
        <v>3532400</v>
      </c>
      <c r="M337" s="6" t="s">
        <v>20</v>
      </c>
      <c r="N337" s="6" t="str">
        <f>VLOOKUP(A337,[1]BDD!344:396,6,0)</f>
        <v>NC10-P3299060-058 Prestación de servicios profesionales con plena autonomía técnica y administrativa para apoyar al Grupo de Contratos jurídicamente en el desarrollo de los trámites y procedimientos relacionados con la gestión contractual de la entidad en el marco del fortalecimiento de la capacidad institucional de Parques Nacionales Naturales.</v>
      </c>
      <c r="O337" s="7">
        <f>VLOOKUP(A337,[1]BDD!344:396,17,0)</f>
        <v>8855572</v>
      </c>
      <c r="P337" s="8">
        <f>VLOOKUP(A337,[1]BDD!341:782,56,0)</f>
        <v>45581</v>
      </c>
      <c r="Q337" s="8">
        <f>VLOOKUP(A337,[1]BDD!341:782,57,0)</f>
        <v>45656</v>
      </c>
    </row>
    <row r="338" spans="1:17" ht="14.25">
      <c r="A338" s="10" t="s">
        <v>676</v>
      </c>
      <c r="B338" s="4" t="str">
        <f>VLOOKUP(A338,[1]BDD!349:361,3,0)</f>
        <v>NC-CPS-388-2024</v>
      </c>
      <c r="C338" s="4" t="str">
        <f>VLOOKUP(A338,[1]BDD!348:396,4,0)</f>
        <v>CONSTANZA TRUJILLO MARTINEZ</v>
      </c>
      <c r="D338" s="6" t="s">
        <v>18</v>
      </c>
      <c r="E338" s="6" t="str">
        <f>VLOOKUP(A338,[1]BDD!341:783,27,0)</f>
        <v>CUNDINAMARCA</v>
      </c>
      <c r="F338" s="6" t="str">
        <f>VLOOKUP(A338,[1]BDD!341:783,28,0)</f>
        <v>BOGOTÁ</v>
      </c>
      <c r="G338" s="6" t="str">
        <f>VLOOKUP(A338,[1]BDD!A342:CD498,77,0)</f>
        <v>ECONOMISTA</v>
      </c>
      <c r="H338" s="6" t="s">
        <v>677</v>
      </c>
      <c r="I338" s="4" t="str">
        <f>VLOOKUP(A338,[1]BDD!A348:CD519,7,0)</f>
        <v>PROFESIONAL</v>
      </c>
      <c r="J338" s="6" t="str">
        <f>VLOOKUP(A338,[1]BDD!342:783,41,0)</f>
        <v>SUBDIRECCIÓN DE SOSTENIBILIDAD Y NEGOCIOS AMBIENTALES</v>
      </c>
      <c r="L338" s="6">
        <v>3532400</v>
      </c>
      <c r="M338" s="6" t="s">
        <v>20</v>
      </c>
      <c r="N338" s="6" t="str">
        <f>VLOOKUP(A338,[1]BDD!345:397,6,0)</f>
        <v>NC30-P3299060-003 Prestar servicios profesionales con plena autonomía técnica y administrativa para apoyar la implementación del trámite de certificación de la norma de calidad de la operación estadística en el marco de los objetivos de la Subdirección de Sostenibilidad y Negocios Ambientales, junto con el sostenimiento del proceso de información del indicador asociado a la Subdirección, así como las demás actividades que contribuyan a mejorar la experiencia y la satisfacción del visitante en el marco del proyecto de</v>
      </c>
      <c r="O338" s="7">
        <f>VLOOKUP(A338,[1]BDD!345:397,17,0)</f>
        <v>7014443</v>
      </c>
      <c r="P338" s="8">
        <f>VLOOKUP(A338,[1]BDD!342:783,56,0)</f>
        <v>45590</v>
      </c>
      <c r="Q338" s="8">
        <f>VLOOKUP(A338,[1]BDD!342:783,57,0)</f>
        <v>45656</v>
      </c>
    </row>
    <row r="339" spans="1:17" ht="14.25">
      <c r="A339" s="10" t="s">
        <v>678</v>
      </c>
      <c r="B339" s="4" t="str">
        <f>VLOOKUP(A339,[1]BDD!350:362,3,0)</f>
        <v>NC-CPS-389-2024</v>
      </c>
      <c r="C339" s="4" t="str">
        <f>VLOOKUP(A339,[1]BDD!349:397,4,0)</f>
        <v>RICARDO AUGUSTO SANCHEZ</v>
      </c>
      <c r="D339" s="6" t="s">
        <v>18</v>
      </c>
      <c r="E339" s="6" t="str">
        <f>VLOOKUP(A339,[1]BDD!342:784,27,0)</f>
        <v>CUNDINAMARCA</v>
      </c>
      <c r="F339" s="6" t="str">
        <f>VLOOKUP(A339,[1]BDD!342:784,28,0)</f>
        <v>BOGOTÁ</v>
      </c>
      <c r="G339" s="6" t="str">
        <f>VLOOKUP(A339,[1]BDD!A343:CD499,77,0)</f>
        <v>ADMINISTRADOR DE EMPRESAS</v>
      </c>
      <c r="H339" s="6" t="s">
        <v>679</v>
      </c>
      <c r="I339" s="4" t="str">
        <f>VLOOKUP(A339,[1]BDD!A349:CD520,7,0)</f>
        <v>PROFESIONAL</v>
      </c>
      <c r="J339" s="6" t="str">
        <f>VLOOKUP(A339,[1]BDD!343:784,41,0)</f>
        <v>SUBDIRECCIÓN DE SOSTENIBILIDAD Y NEGOCIOS AMBIENTALES</v>
      </c>
      <c r="L339" s="6">
        <v>3532400</v>
      </c>
      <c r="M339" s="6" t="s">
        <v>20</v>
      </c>
      <c r="N339" s="6" t="str">
        <f>VLOOKUP(A339,[1]BDD!346:398,6,0)</f>
        <v>NC30-P3202010-015. Prestar servicios profesionales con plena autonomía técnica y administrativa para el fortalecimiento de las áreas protegidas a través de la aplicación de estrategias de corto plazo que aporten al aumento del indicador de ingreso de visitantes a las áreas protegidas con vocación ecoturística, así como establecer herramientas permanentes de medición del indicador aportando al cumplimiento de las metas diseñadas por la entidad, en el marco del proyecto de Conservación de la diversidad biológica de las áreas protegidas del SINAP Nacional</v>
      </c>
      <c r="O339" s="7">
        <f>VLOOKUP(A339,[1]BDD!346:398,17,0)</f>
        <v>7014443</v>
      </c>
      <c r="P339" s="8">
        <f>VLOOKUP(A339,[1]BDD!343:784,56,0)</f>
        <v>45593</v>
      </c>
      <c r="Q339" s="8">
        <f>VLOOKUP(A339,[1]BDD!343:784,57,0)</f>
        <v>45656</v>
      </c>
    </row>
    <row r="340" spans="1:17" ht="14.25">
      <c r="A340" s="10" t="s">
        <v>680</v>
      </c>
      <c r="B340" s="4" t="str">
        <f>VLOOKUP(A340,[1]BDD!351:363,3,0)</f>
        <v>NC-CPS-392-2024</v>
      </c>
      <c r="C340" s="4" t="str">
        <f>VLOOKUP(A340,[1]BDD!350:398,4,0)</f>
        <v>LEONARDO FABIO ROZO GOMEZ</v>
      </c>
      <c r="D340" s="6" t="s">
        <v>18</v>
      </c>
      <c r="E340" s="6" t="str">
        <f>VLOOKUP(A340,[1]BDD!343:785,27,0)</f>
        <v>CUNDINAMARCA</v>
      </c>
      <c r="F340" s="6" t="str">
        <f>VLOOKUP(A340,[1]BDD!343:785,28,0)</f>
        <v>BOGOTÁ</v>
      </c>
      <c r="G340" s="6" t="str">
        <f>VLOOKUP(A340,[1]BDD!A344:CD500,77,0)</f>
        <v>ABOGADO</v>
      </c>
      <c r="H340" s="6" t="s">
        <v>681</v>
      </c>
      <c r="I340" s="4" t="str">
        <f>VLOOKUP(A340,[1]BDD!A350:CD521,7,0)</f>
        <v>PROFESIONAL</v>
      </c>
      <c r="J340" s="6" t="str">
        <f>VLOOKUP(A340,[1]BDD!344:785,41,0)</f>
        <v>GRUPO DE CONTRATOS</v>
      </c>
      <c r="L340" s="6">
        <v>3532400</v>
      </c>
      <c r="M340" s="6" t="s">
        <v>20</v>
      </c>
      <c r="N340" s="6" t="str">
        <f>VLOOKUP(A340,[1]BDD!347:399,6,0)</f>
        <v>NC10-P3299060-059 Prestar sus servicios profesionales con plena autonomía técnica y administrativa para apoyar al Grupo de Contratos en los procesos pre-contractuales, contractuales y post- contractuales que se adelanten en la entidad en el marco del fortalecimiento de la capacidad institucional de Parques Nacionales Naturales.</v>
      </c>
      <c r="O340" s="7">
        <f>VLOOKUP(A340,[1]BDD!347:399,17,0)</f>
        <v>8855572</v>
      </c>
      <c r="P340" s="8">
        <f>VLOOKUP(A340,[1]BDD!344:785,56,0)</f>
        <v>45593</v>
      </c>
      <c r="Q340" s="8">
        <f>VLOOKUP(A340,[1]BDD!344:785,57,0)</f>
        <v>45656</v>
      </c>
    </row>
    <row r="341" spans="1:17" ht="14.25">
      <c r="A341" s="10" t="s">
        <v>682</v>
      </c>
      <c r="B341" s="4" t="str">
        <f>VLOOKUP(A341,[1]BDD!352:364,3,0)</f>
        <v>NC-CPS-394-2024</v>
      </c>
      <c r="C341" s="4" t="str">
        <f>VLOOKUP(A341,[1]BDD!351:399,4,0)</f>
        <v>KAREN XIOMARA GONZALEZ ALVAREZ</v>
      </c>
      <c r="D341" s="6" t="s">
        <v>18</v>
      </c>
      <c r="E341" s="6" t="str">
        <f>VLOOKUP(A341,[1]BDD!344:786,27,0)</f>
        <v>GUAVIARE</v>
      </c>
      <c r="F341" s="6" t="str">
        <f>VLOOKUP(A341,[1]BDD!344:786,28,0)</f>
        <v>SAN JOSE DEL GUAVIARE</v>
      </c>
      <c r="G341" s="6" t="str">
        <f>VLOOKUP(A341,[1]BDD!A345:CD501,77,0)</f>
        <v>INGENIERA INDUSTRIAL</v>
      </c>
      <c r="H341" s="6" t="s">
        <v>683</v>
      </c>
      <c r="I341" s="4" t="str">
        <f>VLOOKUP(A341,[1]BDD!A351:CD522,7,0)</f>
        <v>PROFESIONAL</v>
      </c>
      <c r="J341" s="6" t="str">
        <f>VLOOKUP(A341,[1]BDD!345:786,41,0)</f>
        <v>SUBDIRECCIÓN DE SOSTENIBILIDAD Y NEGOCIOS AMBIENTALES</v>
      </c>
      <c r="L341" s="6">
        <v>3532400</v>
      </c>
      <c r="M341" s="6" t="s">
        <v>20</v>
      </c>
      <c r="N341" s="6" t="str">
        <f>VLOOKUP(A341,[1]BDD!348:400,6,0)</f>
        <v>NC30-P3202010-014 NC30-P3202055-001 Prestar servicios profesionales con plena autonomía técnica y administrativa en la Subdirección de Sostenibilidad y Negocios Ambientales para estructurar, formular y apoyar proyectos, programas o iniciativas estratégicas para presentarlos ante las diversas fuentes de financiación, que contribuyan al fortalecimiento misional de la entidad, en el marco del proyecto de Conservación de la diversidad biológica de las áreas protegidas del SINAP Nacional.</v>
      </c>
      <c r="O341" s="7">
        <f>VLOOKUP(A341,[1]BDD!348:400,17,0)</f>
        <v>9564018</v>
      </c>
      <c r="P341" s="8">
        <f>VLOOKUP(A341,[1]BDD!345:786,56,0)</f>
        <v>45597</v>
      </c>
      <c r="Q341" s="8">
        <f>VLOOKUP(A341,[1]BDD!345:786,57,0)</f>
        <v>45656</v>
      </c>
    </row>
    <row r="342" spans="1:17" ht="14.25">
      <c r="A342" s="10" t="s">
        <v>684</v>
      </c>
      <c r="B342" s="4" t="str">
        <f>VLOOKUP(A342,[1]BDD!353:365,3,0)</f>
        <v>NC-CPS-397-2024</v>
      </c>
      <c r="C342" s="4" t="str">
        <f>VLOOKUP(A342,[1]BDD!352:400,4,0)</f>
        <v>EDWIN SANTIAGO CASTILLO DAVILA</v>
      </c>
      <c r="D342" s="6" t="s">
        <v>18</v>
      </c>
      <c r="E342" s="6" t="str">
        <f>VLOOKUP(A342,[1]BDD!345:787,27,0)</f>
        <v>CUNDINAMARCA</v>
      </c>
      <c r="F342" s="6" t="str">
        <f>VLOOKUP(A342,[1]BDD!345:787,28,0)</f>
        <v>BOGOTÁ</v>
      </c>
      <c r="G342" s="6" t="str">
        <f>VLOOKUP(A342,[1]BDD!A346:CD502,77,0)</f>
        <v>ADMINISTRADOR DE EMPRESAS</v>
      </c>
      <c r="H342" s="6" t="s">
        <v>685</v>
      </c>
      <c r="I342" s="4" t="str">
        <f>VLOOKUP(A342,[1]BDD!A352:CD523,7,0)</f>
        <v>PROFESIONAL</v>
      </c>
      <c r="J342" s="6">
        <f>VLOOKUP(A342,[1]BDD!346:787,41,0)</f>
        <v>0</v>
      </c>
      <c r="L342" s="6">
        <v>3532400</v>
      </c>
      <c r="M342" s="6" t="s">
        <v>20</v>
      </c>
      <c r="N342" s="6" t="str">
        <f>VLOOKUP(A342,[1]BDD!349:401,6,0)</f>
        <v>NC22-P3202008-005 prestación de servicios profesionales con plena autonomía técnica y administrativa para las actividades administrativas y financieras e implementación de procedimientos requeridos al grupo de gestión e integración del Sinap para el programa de conservación y uso sostenible de los recursos naturales apoyado por el KWF-HECO en el marco del proyecto de inversión de conservación de la diversidad biológica de las áreas protegidas del Sinap Nacional.</v>
      </c>
      <c r="O342" s="7">
        <f>VLOOKUP(A342,[1]BDD!349:401,17,0)</f>
        <v>8855572</v>
      </c>
      <c r="P342" s="8">
        <f>VLOOKUP(A342,[1]BDD!346:787,56,0)</f>
        <v>45604</v>
      </c>
      <c r="Q342" s="8">
        <f>VLOOKUP(A342,[1]BDD!346:787,57,0)</f>
        <v>45656</v>
      </c>
    </row>
    <row r="343" spans="1:17" ht="14.25">
      <c r="A343" s="10" t="s">
        <v>686</v>
      </c>
      <c r="B343" s="4" t="str">
        <f>VLOOKUP(A343,[1]BDD!354:366,3,0)</f>
        <v>NC-CPS-398-2024</v>
      </c>
      <c r="C343" s="4" t="str">
        <f>VLOOKUP(A343,[1]BDD!353:401,4,0)</f>
        <v>MARIA ALEJANDRA FONTECHA HERNANDEZ</v>
      </c>
      <c r="D343" s="6" t="s">
        <v>18</v>
      </c>
      <c r="E343" s="6" t="str">
        <f>VLOOKUP(A343,[1]BDD!346:788,27,0)</f>
        <v>CUNDINAMARCA</v>
      </c>
      <c r="F343" s="6" t="str">
        <f>VLOOKUP(A343,[1]BDD!346:788,28,0)</f>
        <v>BOGOTÁ</v>
      </c>
      <c r="G343" s="6" t="str">
        <f>VLOOKUP(A343,[1]BDD!A347:CD503,77,0)</f>
        <v>ARQUITECTA</v>
      </c>
      <c r="H343" s="6" t="s">
        <v>687</v>
      </c>
      <c r="I343" s="4" t="str">
        <f>VLOOKUP(A343,[1]BDD!A353:CD524,7,0)</f>
        <v>PROFESIONAL</v>
      </c>
      <c r="J343" s="6" t="str">
        <f>VLOOKUP(A343,[1]BDD!347:788,41,0)</f>
        <v>GRUPO DE INFRAESTRUCTURA</v>
      </c>
      <c r="L343" s="6">
        <v>3532400</v>
      </c>
      <c r="M343" s="6" t="s">
        <v>20</v>
      </c>
      <c r="N343" s="6" t="str">
        <f>VLOOKUP(A343,[1]BDD!350:402,6,0)</f>
        <v>NC12-P3299011-013 NC12-P3299016-013 Prestar los servicios profesionales con plena autonomía técnica y administrativa al Grupo de Infraestructura de la Subdirección Administrativa y Financiera brindando apoyo en la elaboración de los diseños arquitectónicos, así como en la estructuración, evaluación y seguimiento de los proyectos requeridos para el mejoramiento de la infraestructura física en los Parques Nacionales Naturales de Colombia y sus áreas protegidas.</v>
      </c>
      <c r="O343" s="7">
        <f>VLOOKUP(A343,[1]BDD!350:402,17,0)</f>
        <v>7014443</v>
      </c>
      <c r="P343" s="8">
        <f>VLOOKUP(A343,[1]BDD!347:788,56,0)</f>
        <v>45608</v>
      </c>
      <c r="Q343" s="8">
        <f>VLOOKUP(A343,[1]BDD!347:788,57,0)</f>
        <v>45656</v>
      </c>
    </row>
    <row r="344" spans="1:17" ht="14.25">
      <c r="A344" s="10" t="s">
        <v>688</v>
      </c>
      <c r="B344" s="4" t="str">
        <f>VLOOKUP(A344,[1]BDD!355:367,3,0)</f>
        <v>NC-CPS-399-2024</v>
      </c>
      <c r="C344" s="4" t="str">
        <f>VLOOKUP(A344,[1]BDD!354:402,4,0)</f>
        <v xml:space="preserve">ANDRES FELIPE ZAMBRANO ARENAS </v>
      </c>
      <c r="D344" s="6" t="s">
        <v>18</v>
      </c>
      <c r="E344" s="6" t="str">
        <f>VLOOKUP(A344,[1]BDD!347:789,27,0)</f>
        <v>TOLIMA</v>
      </c>
      <c r="F344" s="6" t="str">
        <f>VLOOKUP(A344,[1]BDD!347:789,28,0)</f>
        <v>IBAGUE</v>
      </c>
      <c r="G344" s="6" t="str">
        <f>VLOOKUP(A344,[1]BDD!A348:CD504,77,0)</f>
        <v>INGENIERO DE SISTEMAS</v>
      </c>
      <c r="H344" s="6" t="s">
        <v>689</v>
      </c>
      <c r="I344" s="4" t="str">
        <f>VLOOKUP(A344,[1]BDD!A354:CD525,7,0)</f>
        <v>PROFESIONAL</v>
      </c>
      <c r="J344" s="6" t="str">
        <f>VLOOKUP(A344,[1]BDD!348:789,41,0)</f>
        <v>GRUPO DE TECNOLOGÍAS DE LA INFORMACIÓN Y LAS COMUNICACIONES</v>
      </c>
      <c r="L344" s="6">
        <v>3532400</v>
      </c>
      <c r="M344" s="6" t="s">
        <v>20</v>
      </c>
      <c r="N344" s="6" t="str">
        <f>VLOOKUP(A344,[1]BDD!351:403,6,0)</f>
        <v>NC03-P3299065-021 Prestar servicios profesionales con plena autonomía técnica y administrativa al Grupo de Tecnologías de la Información y las Comunicaciones para apoyar el fortalecimiento organizacional y operativo del equipo de sistemas de información de Parques Nacionales Naturales de Colombia (PNNC) bajo los lineamientos del Marco de Arquitectura Empresarial de Mintic.</v>
      </c>
      <c r="O344" s="7">
        <f>VLOOKUP(A344,[1]BDD!351:403,17,0)</f>
        <v>9918566</v>
      </c>
      <c r="P344" s="8">
        <f>VLOOKUP(A344,[1]BDD!348:789,56,0)</f>
        <v>45610</v>
      </c>
      <c r="Q344" s="8">
        <f>VLOOKUP(A344,[1]BDD!348:789,57,0)</f>
        <v>45656</v>
      </c>
    </row>
    <row r="345" spans="1:17" ht="14.25">
      <c r="A345" s="10" t="s">
        <v>690</v>
      </c>
      <c r="B345" s="4" t="str">
        <f>VLOOKUP(A345,[1]BDD!356:368,3,0)</f>
        <v>NC-CPS-405-2024</v>
      </c>
      <c r="C345" s="4" t="str">
        <f>VLOOKUP(A345,[1]BDD!355:403,4,0)</f>
        <v>VIDAL ARTURO CASTELBLANCO</v>
      </c>
      <c r="D345" s="6" t="s">
        <v>18</v>
      </c>
      <c r="E345" s="6" t="str">
        <f>VLOOKUP(A345,[1]BDD!348:790,27,0)</f>
        <v>BOYACA</v>
      </c>
      <c r="F345" s="6" t="str">
        <f>VLOOKUP(A345,[1]BDD!348:790,28,0)</f>
        <v>JENESANO</v>
      </c>
      <c r="G345" s="6" t="str">
        <f>VLOOKUP(A345,[1]BDD!A349:CD505,77,0)</f>
        <v>INGENIERO INDUSTRIAL</v>
      </c>
      <c r="H345" s="6" t="s">
        <v>691</v>
      </c>
      <c r="I345" s="4" t="str">
        <f>VLOOKUP(A345,[1]BDD!A355:CD526,7,0)</f>
        <v>PROFESIONAL</v>
      </c>
      <c r="J345" s="6" t="str">
        <f>VLOOKUP(A345,[1]BDD!349:790,41,0)</f>
        <v>GRUPO DE GESTIÓN HUMANA</v>
      </c>
      <c r="L345" s="6">
        <v>3532400</v>
      </c>
      <c r="M345" s="6" t="s">
        <v>20</v>
      </c>
      <c r="N345" s="6" t="str">
        <f>VLOOKUP(A345,[1]BDD!352:404,6,0)</f>
        <v>NC10-009. Prestación de servicios profesionales con plena autonomía técnica y administrativa para apoyar a la Subdirección Administrativa y Financiera en el cálculo actuarial de los beneficios a largo plazo de los servidores reubicados del INDERENA, que se encuentran a cargo de Parques Nacionales Naturales de Colombia.</v>
      </c>
      <c r="O345" s="7">
        <f>VLOOKUP(A345,[1]BDD!352:404,17,0)</f>
        <v>4744329</v>
      </c>
      <c r="P345" s="8">
        <f>VLOOKUP(A345,[1]BDD!349:790,56,0)</f>
        <v>45632</v>
      </c>
      <c r="Q345" s="8">
        <f>VLOOKUP(A345,[1]BDD!349:790,57,0)</f>
        <v>45656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bdd_contratistas</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SANDRA LILIANA CHÁVEZ CLAVIJO</cp:lastModifiedBy>
  <dcterms:created xsi:type="dcterms:W3CDTF">2025-02-24T16:03:56Z</dcterms:created>
  <dcterms:modified xsi:type="dcterms:W3CDTF">2025-02-24T16:04:13Z</dcterms:modified>
</cp:coreProperties>
</file>